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PAISATGE I BIODIVERSITAT\01.02 CONCURSOS\2025\2025057823 - AGRUPAT - SUBMINISTRAMENT DE TERRES I ARIDS\ANNEXOS\"/>
    </mc:Choice>
  </mc:AlternateContent>
  <bookViews>
    <workbookView xWindow="0" yWindow="0" windowWidth="28800" windowHeight="12180"/>
  </bookViews>
  <sheets>
    <sheet name="ANNEX II" sheetId="1" r:id="rId1"/>
  </sheets>
  <externalReferences>
    <externalReference r:id="rId2"/>
  </externalReferences>
  <definedNames>
    <definedName name="_xlnm.Print_Area" localSheetId="0">'ANNEX II'!$A$1:$O$58</definedName>
    <definedName name="TERRES" localSheetId="0">'ANNEX II'!#REF!</definedName>
    <definedName name="TERRE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4" i="1" l="1"/>
  <c r="O56" i="1" s="1"/>
  <c r="O57" i="1" s="1"/>
  <c r="O58" i="1" s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</calcChain>
</file>

<file path=xl/sharedStrings.xml><?xml version="1.0" encoding="utf-8"?>
<sst xmlns="http://schemas.openxmlformats.org/spreadsheetml/2006/main" count="267" uniqueCount="114">
  <si>
    <t>ANNEX II - GRAVES I ALTRES ELEMENTS ROCOSOS</t>
  </si>
  <si>
    <t>LOT 2</t>
  </si>
  <si>
    <t>GRAVES I ALTRES ELEMENTS ROCOSOS</t>
  </si>
  <si>
    <t>CODI</t>
  </si>
  <si>
    <t>Descripció del material</t>
  </si>
  <si>
    <t>Tipus de material (D - Definit / F - Familia) (1)</t>
  </si>
  <si>
    <t>ø</t>
  </si>
  <si>
    <r>
      <t>Preu m</t>
    </r>
    <r>
      <rPr>
        <b/>
        <vertAlign val="superscript"/>
        <sz val="10"/>
        <rFont val="Arial Narrow"/>
        <family val="2"/>
      </rPr>
      <t>3</t>
    </r>
    <r>
      <rPr>
        <b/>
        <sz val="10"/>
        <rFont val="Arial Narrow"/>
        <family val="2"/>
      </rPr>
      <t xml:space="preserve">  </t>
    </r>
  </si>
  <si>
    <r>
      <t>Preu venda al públic s/ IVA (</t>
    </r>
    <r>
      <rPr>
        <b/>
        <sz val="10"/>
        <rFont val="Calibri"/>
        <family val="2"/>
      </rPr>
      <t>α</t>
    </r>
    <r>
      <rPr>
        <b/>
        <sz val="10"/>
        <rFont val="Arial Narrow"/>
        <family val="2"/>
      </rPr>
      <t>)</t>
    </r>
  </si>
  <si>
    <r>
      <t>Descompte aplicat (%)     (</t>
    </r>
    <r>
      <rPr>
        <b/>
        <sz val="10"/>
        <rFont val="Calibri"/>
        <family val="2"/>
      </rPr>
      <t>β</t>
    </r>
    <r>
      <rPr>
        <b/>
        <sz val="10"/>
        <rFont val="Arial Narrow"/>
        <family val="2"/>
      </rPr>
      <t>)</t>
    </r>
  </si>
  <si>
    <r>
      <t>Ponderació                     (</t>
    </r>
    <r>
      <rPr>
        <b/>
        <sz val="10"/>
        <rFont val="Calibri"/>
        <family val="2"/>
      </rPr>
      <t>ε</t>
    </r>
    <r>
      <rPr>
        <b/>
        <sz val="10"/>
        <rFont val="Arial Narrow"/>
        <family val="2"/>
      </rPr>
      <t>)</t>
    </r>
  </si>
  <si>
    <t>Valor ponderat</t>
  </si>
  <si>
    <t>2.01</t>
  </si>
  <si>
    <t>GRAVETA DE RIERA</t>
  </si>
  <si>
    <t>D</t>
  </si>
  <si>
    <t>Big-bag</t>
  </si>
  <si>
    <t>6 - 10</t>
  </si>
  <si>
    <t>mm</t>
  </si>
  <si>
    <t>2.02</t>
  </si>
  <si>
    <t>10 - 18</t>
  </si>
  <si>
    <t>2.03</t>
  </si>
  <si>
    <t>18 - 25</t>
  </si>
  <si>
    <t>2.04</t>
  </si>
  <si>
    <t>GRAVA VOLCÀNICA GRIS</t>
  </si>
  <si>
    <t>10 - 25</t>
  </si>
  <si>
    <t>2.05</t>
  </si>
  <si>
    <t>GRAVA VOLCÀNICA VERMELLA</t>
  </si>
  <si>
    <t>2.06</t>
  </si>
  <si>
    <t>MARBRE BLANC</t>
  </si>
  <si>
    <t>12 - 20</t>
  </si>
  <si>
    <t>2.07</t>
  </si>
  <si>
    <t>MARBRE MARFIL</t>
  </si>
  <si>
    <t>2.08</t>
  </si>
  <si>
    <t>MARBRE CORALITO</t>
  </si>
  <si>
    <t>2.09</t>
  </si>
  <si>
    <t>MARBRE NEGRE</t>
  </si>
  <si>
    <t>2.10</t>
  </si>
  <si>
    <t>MARBRE ROSA SALMÓ</t>
  </si>
  <si>
    <t>2.11</t>
  </si>
  <si>
    <t>MARBRE VERMELL</t>
  </si>
  <si>
    <t>2.12</t>
  </si>
  <si>
    <t>MARBRE VERD</t>
  </si>
  <si>
    <t>2.13</t>
  </si>
  <si>
    <t>RAJOL TRITURAT</t>
  </si>
  <si>
    <t>varis</t>
  </si>
  <si>
    <t>2.14</t>
  </si>
  <si>
    <t>TRITURAT GROC LLIMONA</t>
  </si>
  <si>
    <t>9 - 20</t>
  </si>
  <si>
    <t>2.15</t>
  </si>
  <si>
    <t>PISSARRA TRITURADA NEGRA</t>
  </si>
  <si>
    <t>2.16</t>
  </si>
  <si>
    <t>BOLO GRANIT</t>
  </si>
  <si>
    <t>Gabió</t>
  </si>
  <si>
    <t>40 - 60</t>
  </si>
  <si>
    <t>2.17</t>
  </si>
  <si>
    <t>60 - 100</t>
  </si>
  <si>
    <t>2.18</t>
  </si>
  <si>
    <t>100 - 200</t>
  </si>
  <si>
    <t>2.19</t>
  </si>
  <si>
    <t>BOLO GRANIT BLANC</t>
  </si>
  <si>
    <t>2.20</t>
  </si>
  <si>
    <t>2.21</t>
  </si>
  <si>
    <t>2.22</t>
  </si>
  <si>
    <t>BOLO GRANIT NEGRE</t>
  </si>
  <si>
    <t>2.23</t>
  </si>
  <si>
    <t>2.24</t>
  </si>
  <si>
    <t>2.25</t>
  </si>
  <si>
    <t>ROCA VOLCÀNICA NEGRA</t>
  </si>
  <si>
    <t>2.26</t>
  </si>
  <si>
    <t>2.27</t>
  </si>
  <si>
    <t>2.28</t>
  </si>
  <si>
    <t>BOLO DE RIU</t>
  </si>
  <si>
    <t>2.29</t>
  </si>
  <si>
    <t>200 - 400</t>
  </si>
  <si>
    <t>2.30</t>
  </si>
  <si>
    <t>GABIÓ</t>
  </si>
  <si>
    <t>u.</t>
  </si>
  <si>
    <t>500x500x500</t>
  </si>
  <si>
    <t>3 mm</t>
  </si>
  <si>
    <t>2.31</t>
  </si>
  <si>
    <t>1000x500x500</t>
  </si>
  <si>
    <t>2.32</t>
  </si>
  <si>
    <t>1000x1000x1000</t>
  </si>
  <si>
    <t>2.33</t>
  </si>
  <si>
    <t>2000x500x500</t>
  </si>
  <si>
    <t>2.34</t>
  </si>
  <si>
    <t>4,5 mm</t>
  </si>
  <si>
    <t>2.35</t>
  </si>
  <si>
    <t>2.36</t>
  </si>
  <si>
    <t>2.37</t>
  </si>
  <si>
    <t>2.38</t>
  </si>
  <si>
    <t>TENSOR</t>
  </si>
  <si>
    <t>4x500</t>
  </si>
  <si>
    <t>2.39</t>
  </si>
  <si>
    <t>4x1000</t>
  </si>
  <si>
    <t>2.40</t>
  </si>
  <si>
    <t>GRAPES</t>
  </si>
  <si>
    <t>1000 u.</t>
  </si>
  <si>
    <t>2.41</t>
  </si>
  <si>
    <t>ALTRES GRAVES</t>
  </si>
  <si>
    <t>F</t>
  </si>
  <si>
    <t>Granel</t>
  </si>
  <si>
    <t>(2)</t>
  </si>
  <si>
    <t>2.42</t>
  </si>
  <si>
    <t>TRANSPORT</t>
  </si>
  <si>
    <t>(1) D (Definit) - La descripció del material identifica un article concret / F (Família) - La descripció del material identifica una família de productes</t>
  </si>
  <si>
    <t>VALOR ANUAL</t>
  </si>
  <si>
    <t>(2) Preu de venda al públic del licitador en la data de presentació de l'oferta</t>
  </si>
  <si>
    <t>NET (S/ IVA)</t>
  </si>
  <si>
    <t>21% IVA</t>
  </si>
  <si>
    <t>Pressupost base</t>
  </si>
  <si>
    <t>VALOR OFERTA</t>
  </si>
  <si>
    <t xml:space="preserve">OMPLIU NOMÉS ELS REQUADRES VERMELLS  </t>
  </si>
  <si>
    <t xml:space="preserve">NOM EMPRESA: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</si>
</sst>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0.0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0"/>
      <color rgb="FFFF0000"/>
      <name val="Arial Narrow"/>
      <family val="2"/>
    </font>
    <font>
      <sz val="16"/>
      <name val="Arial"/>
      <family val="2"/>
    </font>
    <font>
      <b/>
      <vertAlign val="superscript"/>
      <sz val="10"/>
      <name val="Arial Narrow"/>
      <family val="2"/>
    </font>
    <font>
      <b/>
      <sz val="10"/>
      <name val="Calibri"/>
      <family val="2"/>
    </font>
    <font>
      <sz val="12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name val="Arial Narrow"/>
      <family val="2"/>
    </font>
    <font>
      <b/>
      <sz val="11"/>
      <name val="Arial"/>
      <family val="2"/>
    </font>
    <font>
      <b/>
      <sz val="8"/>
      <name val="Arial Narrow"/>
      <family val="2"/>
    </font>
    <font>
      <b/>
      <i/>
      <sz val="10"/>
      <color rgb="FFC00000"/>
      <name val="Arial Narrow"/>
      <family val="2"/>
    </font>
    <font>
      <i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 style="thick">
        <color rgb="FFC00000"/>
      </left>
      <right/>
      <top style="thick">
        <color rgb="FFC00000"/>
      </top>
      <bottom style="thick">
        <color rgb="FFC00000"/>
      </bottom>
      <diagonal/>
    </border>
    <border>
      <left/>
      <right/>
      <top style="thick">
        <color rgb="FFC00000"/>
      </top>
      <bottom style="thick">
        <color rgb="FFC00000"/>
      </bottom>
      <diagonal/>
    </border>
    <border>
      <left/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/>
      <right/>
      <top style="medium">
        <color indexed="64"/>
      </top>
      <bottom/>
      <diagonal/>
    </border>
    <border>
      <left style="thick">
        <color rgb="FFC00000"/>
      </left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 style="thick">
        <color rgb="FFC00000"/>
      </right>
      <top style="thin">
        <color indexed="64"/>
      </top>
      <bottom style="thin">
        <color indexed="64"/>
      </bottom>
      <diagonal/>
    </border>
    <border>
      <left style="thick">
        <color rgb="FFC00000"/>
      </left>
      <right style="thick">
        <color rgb="FFC00000"/>
      </right>
      <top style="thin">
        <color indexed="64"/>
      </top>
      <bottom style="thick">
        <color rgb="FFC00000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44" fontId="3" fillId="0" borderId="0" xfId="0" applyNumberFormat="1" applyFont="1" applyAlignment="1">
      <alignment horizontal="center"/>
    </xf>
    <xf numFmtId="0" fontId="3" fillId="2" borderId="2" xfId="0" applyFont="1" applyFill="1" applyBorder="1"/>
    <xf numFmtId="164" fontId="3" fillId="0" borderId="0" xfId="0" applyNumberFormat="1" applyFont="1" applyAlignment="1">
      <alignment horizontal="center"/>
    </xf>
    <xf numFmtId="44" fontId="3" fillId="0" borderId="3" xfId="0" applyNumberFormat="1" applyFont="1" applyBorder="1"/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/>
    <xf numFmtId="44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44" fontId="3" fillId="0" borderId="2" xfId="0" applyNumberFormat="1" applyFont="1" applyBorder="1"/>
    <xf numFmtId="49" fontId="3" fillId="0" borderId="2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center"/>
    </xf>
    <xf numFmtId="0" fontId="10" fillId="0" borderId="0" xfId="0" quotePrefix="1" applyFont="1" applyAlignment="1">
      <alignment horizontal="left" vertical="top" wrapText="1"/>
    </xf>
    <xf numFmtId="0" fontId="3" fillId="0" borderId="0" xfId="2" applyFont="1" applyAlignment="1">
      <alignment horizontal="center"/>
    </xf>
    <xf numFmtId="0" fontId="11" fillId="0" borderId="0" xfId="0" quotePrefix="1" applyFont="1"/>
    <xf numFmtId="0" fontId="11" fillId="0" borderId="0" xfId="0" applyFont="1"/>
    <xf numFmtId="0" fontId="11" fillId="0" borderId="0" xfId="0" applyFont="1" applyAlignment="1">
      <alignment wrapText="1"/>
    </xf>
    <xf numFmtId="44" fontId="11" fillId="0" borderId="0" xfId="3" applyFont="1" applyAlignment="1">
      <alignment wrapText="1"/>
    </xf>
    <xf numFmtId="0" fontId="12" fillId="0" borderId="0" xfId="0" applyFont="1" applyAlignment="1">
      <alignment horizontal="center"/>
    </xf>
    <xf numFmtId="0" fontId="12" fillId="0" borderId="0" xfId="0" applyFont="1"/>
    <xf numFmtId="4" fontId="13" fillId="0" borderId="0" xfId="0" applyNumberFormat="1" applyFont="1" applyAlignment="1">
      <alignment horizontal="center"/>
    </xf>
    <xf numFmtId="44" fontId="3" fillId="0" borderId="0" xfId="2" applyNumberFormat="1" applyFont="1"/>
    <xf numFmtId="0" fontId="3" fillId="0" borderId="0" xfId="2" applyFont="1"/>
    <xf numFmtId="0" fontId="3" fillId="0" borderId="4" xfId="2" applyFont="1" applyBorder="1"/>
    <xf numFmtId="0" fontId="3" fillId="0" borderId="5" xfId="2" applyFont="1" applyBorder="1"/>
    <xf numFmtId="44" fontId="3" fillId="0" borderId="6" xfId="2" applyNumberFormat="1" applyFont="1" applyBorder="1"/>
    <xf numFmtId="0" fontId="3" fillId="0" borderId="7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44" fontId="3" fillId="0" borderId="8" xfId="2" applyNumberFormat="1" applyFont="1" applyBorder="1"/>
    <xf numFmtId="0" fontId="14" fillId="0" borderId="0" xfId="2" applyFont="1" applyAlignment="1">
      <alignment horizontal="center"/>
    </xf>
    <xf numFmtId="4" fontId="13" fillId="0" borderId="0" xfId="2" applyNumberFormat="1" applyFont="1" applyAlignment="1">
      <alignment horizontal="center"/>
    </xf>
    <xf numFmtId="0" fontId="2" fillId="0" borderId="9" xfId="2" applyFont="1" applyBorder="1" applyAlignment="1">
      <alignment horizontal="center"/>
    </xf>
    <xf numFmtId="0" fontId="2" fillId="0" borderId="2" xfId="2" applyFont="1" applyBorder="1" applyAlignment="1">
      <alignment horizontal="center"/>
    </xf>
    <xf numFmtId="44" fontId="2" fillId="0" borderId="8" xfId="2" applyNumberFormat="1" applyFont="1" applyBorder="1"/>
    <xf numFmtId="0" fontId="15" fillId="0" borderId="0" xfId="2" applyFont="1" applyAlignment="1" applyProtection="1">
      <alignment horizontal="center"/>
    </xf>
    <xf numFmtId="49" fontId="15" fillId="0" borderId="0" xfId="2" applyNumberFormat="1" applyFont="1" applyAlignment="1" applyProtection="1">
      <alignment horizontal="center"/>
    </xf>
    <xf numFmtId="0" fontId="15" fillId="0" borderId="0" xfId="2" applyFont="1" applyAlignment="1" applyProtection="1">
      <alignment horizontal="right"/>
    </xf>
    <xf numFmtId="0" fontId="16" fillId="0" borderId="10" xfId="2" applyFont="1" applyBorder="1" applyProtection="1"/>
    <xf numFmtId="49" fontId="3" fillId="0" borderId="0" xfId="2" applyNumberFormat="1" applyFont="1" applyAlignment="1" applyProtection="1">
      <alignment horizontal="center"/>
    </xf>
    <xf numFmtId="0" fontId="3" fillId="0" borderId="0" xfId="2" applyFont="1" applyAlignment="1" applyProtection="1">
      <alignment horizontal="right"/>
    </xf>
    <xf numFmtId="0" fontId="3" fillId="0" borderId="11" xfId="2" applyFont="1" applyBorder="1" applyAlignment="1" applyProtection="1">
      <alignment horizontal="center"/>
      <protection locked="0"/>
    </xf>
    <xf numFmtId="0" fontId="3" fillId="0" borderId="12" xfId="2" applyFont="1" applyBorder="1" applyAlignment="1" applyProtection="1">
      <alignment horizontal="center"/>
      <protection locked="0"/>
    </xf>
    <xf numFmtId="0" fontId="3" fillId="0" borderId="13" xfId="2" applyFont="1" applyBorder="1" applyAlignment="1" applyProtection="1">
      <alignment horizontal="center"/>
      <protection locked="0"/>
    </xf>
    <xf numFmtId="0" fontId="2" fillId="0" borderId="14" xfId="0" applyFont="1" applyBorder="1" applyAlignment="1">
      <alignment horizontal="center" vertical="center" wrapText="1"/>
    </xf>
    <xf numFmtId="0" fontId="3" fillId="2" borderId="3" xfId="0" applyFont="1" applyFill="1" applyBorder="1"/>
    <xf numFmtId="44" fontId="3" fillId="0" borderId="15" xfId="0" applyNumberFormat="1" applyFont="1" applyBorder="1" applyAlignment="1" applyProtection="1">
      <alignment horizontal="center"/>
      <protection locked="0"/>
    </xf>
    <xf numFmtId="44" fontId="3" fillId="0" borderId="16" xfId="0" applyNumberFormat="1" applyFont="1" applyBorder="1" applyAlignment="1" applyProtection="1">
      <alignment horizontal="center"/>
      <protection locked="0"/>
    </xf>
    <xf numFmtId="44" fontId="3" fillId="0" borderId="17" xfId="0" applyNumberFormat="1" applyFont="1" applyBorder="1" applyAlignment="1" applyProtection="1">
      <alignment horizontal="center"/>
      <protection locked="0"/>
    </xf>
    <xf numFmtId="0" fontId="3" fillId="2" borderId="5" xfId="0" applyFont="1" applyFill="1" applyBorder="1"/>
    <xf numFmtId="10" fontId="3" fillId="0" borderId="18" xfId="1" applyNumberFormat="1" applyFont="1" applyBorder="1" applyAlignment="1" applyProtection="1">
      <alignment horizontal="center"/>
      <protection locked="0"/>
    </xf>
    <xf numFmtId="10" fontId="3" fillId="0" borderId="17" xfId="1" applyNumberFormat="1" applyFont="1" applyBorder="1" applyAlignment="1" applyProtection="1">
      <alignment horizontal="center"/>
      <protection locked="0"/>
    </xf>
  </cellXfs>
  <cellStyles count="4">
    <cellStyle name="Euro" xfId="3"/>
    <cellStyle name="Normal" xfId="0" builtinId="0"/>
    <cellStyle name="Normal 2" xfId="2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indiko.cat/img/Ajuntament-de-Girona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28575</xdr:rowOff>
    </xdr:from>
    <xdr:to>
      <xdr:col>2</xdr:col>
      <xdr:colOff>1609725</xdr:colOff>
      <xdr:row>0</xdr:row>
      <xdr:rowOff>790575</xdr:rowOff>
    </xdr:to>
    <xdr:pic>
      <xdr:nvPicPr>
        <xdr:cNvPr id="2" name="Picture 1" descr="Resultat d'imatges de logo ajuntament de giron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22288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SATGE%20I%20BIODIVERSITAT/01.02%20CONCURSOS/2025/2025057823%20-%20AGRUPAT%20-%20SUBMINISTRAMENT%20DE%20TERRES%20I%20ARIDS/ANNEX%20I%20-%20Materials%20i%20preus%20PONDERACI&#211;%20V.4%20-abril%202026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ES ECONOMIQUES"/>
      <sheetName val="ANNEX I (DEF)"/>
      <sheetName val="ANNEX II (DEF)"/>
      <sheetName val="ANNEX III (DEF)"/>
      <sheetName val="ANNEX"/>
      <sheetName val="necess. arees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58"/>
  <sheetViews>
    <sheetView tabSelected="1" workbookViewId="0">
      <selection activeCell="P40" sqref="P40"/>
    </sheetView>
  </sheetViews>
  <sheetFormatPr defaultColWidth="9.140625" defaultRowHeight="12.75" x14ac:dyDescent="0.2"/>
  <cols>
    <col min="1" max="1" width="4.85546875" style="5" customWidth="1"/>
    <col min="2" max="2" width="5.85546875" style="1" customWidth="1"/>
    <col min="3" max="3" width="32.140625" style="2" customWidth="1"/>
    <col min="4" max="4" width="14.28515625" style="3" customWidth="1"/>
    <col min="5" max="5" width="8.7109375" style="3" customWidth="1"/>
    <col min="6" max="6" width="4.85546875" style="4" customWidth="1"/>
    <col min="7" max="7" width="2.85546875" style="4" customWidth="1"/>
    <col min="8" max="8" width="6" style="3" customWidth="1"/>
    <col min="9" max="9" width="5.42578125" style="3" customWidth="1"/>
    <col min="10" max="10" width="11.7109375" style="3" bestFit="1" customWidth="1"/>
    <col min="11" max="11" width="11.42578125" style="5" customWidth="1"/>
    <col min="12" max="12" width="11.42578125" style="3" customWidth="1"/>
    <col min="13" max="13" width="12.42578125" style="3" customWidth="1"/>
    <col min="14" max="14" width="5.42578125" style="5" customWidth="1"/>
    <col min="15" max="15" width="14.5703125" style="5" customWidth="1"/>
    <col min="16" max="240" width="11.42578125" style="5" customWidth="1"/>
    <col min="241" max="16384" width="9.140625" style="5"/>
  </cols>
  <sheetData>
    <row r="1" spans="2:15" ht="63.75" customHeight="1" thickBot="1" x14ac:dyDescent="0.25"/>
    <row r="2" spans="2:15" ht="14.25" thickTop="1" thickBot="1" x14ac:dyDescent="0.25">
      <c r="E2" s="50"/>
      <c r="F2" s="51"/>
      <c r="G2" s="51"/>
      <c r="H2" s="50"/>
      <c r="I2" s="50"/>
      <c r="J2" s="52" t="s">
        <v>112</v>
      </c>
      <c r="K2" s="53"/>
    </row>
    <row r="3" spans="2:15" ht="16.5" thickTop="1" x14ac:dyDescent="0.2">
      <c r="B3" s="6" t="s">
        <v>0</v>
      </c>
      <c r="C3" s="5"/>
      <c r="E3" s="7"/>
      <c r="F3" s="5"/>
      <c r="G3" s="3"/>
      <c r="H3" s="5"/>
    </row>
    <row r="4" spans="2:15" x14ac:dyDescent="0.2">
      <c r="E4" s="7"/>
    </row>
    <row r="5" spans="2:15" ht="13.5" thickBot="1" x14ac:dyDescent="0.25"/>
    <row r="6" spans="2:15" ht="14.25" thickTop="1" thickBot="1" x14ac:dyDescent="0.25">
      <c r="B6" s="1" t="s">
        <v>1</v>
      </c>
      <c r="C6" s="8" t="s">
        <v>2</v>
      </c>
      <c r="F6" s="54"/>
      <c r="G6" s="54"/>
      <c r="H6" s="55" t="s">
        <v>113</v>
      </c>
      <c r="I6" s="56"/>
      <c r="J6" s="57"/>
      <c r="K6" s="57"/>
      <c r="L6" s="57"/>
      <c r="M6" s="58"/>
    </row>
    <row r="7" spans="2:15" ht="14.25" thickTop="1" thickBot="1" x14ac:dyDescent="0.25"/>
    <row r="8" spans="2:15" ht="39" thickBot="1" x14ac:dyDescent="0.25">
      <c r="B8" s="9" t="s">
        <v>3</v>
      </c>
      <c r="C8" s="9" t="s">
        <v>4</v>
      </c>
      <c r="D8" s="9" t="s">
        <v>5</v>
      </c>
      <c r="E8" s="10"/>
      <c r="F8" s="11" t="s">
        <v>6</v>
      </c>
      <c r="G8" s="11"/>
      <c r="H8" s="11"/>
      <c r="I8" s="11"/>
      <c r="J8" s="9" t="s">
        <v>7</v>
      </c>
      <c r="K8" s="59" t="s">
        <v>8</v>
      </c>
      <c r="L8" s="9" t="s">
        <v>9</v>
      </c>
      <c r="M8" s="9" t="s">
        <v>10</v>
      </c>
      <c r="O8" s="9" t="s">
        <v>11</v>
      </c>
    </row>
    <row r="9" spans="2:15" ht="13.5" thickTop="1" x14ac:dyDescent="0.2">
      <c r="B9" s="12" t="s">
        <v>12</v>
      </c>
      <c r="C9" s="2" t="s">
        <v>13</v>
      </c>
      <c r="D9" s="3" t="s">
        <v>14</v>
      </c>
      <c r="E9" s="3" t="s">
        <v>15</v>
      </c>
      <c r="F9" s="13" t="s">
        <v>16</v>
      </c>
      <c r="G9" s="13"/>
      <c r="H9" s="5"/>
      <c r="I9" s="3" t="s">
        <v>17</v>
      </c>
      <c r="J9" s="14">
        <v>60.48</v>
      </c>
      <c r="K9" s="61">
        <v>0</v>
      </c>
      <c r="L9" s="15"/>
      <c r="M9" s="16">
        <v>0.6</v>
      </c>
      <c r="O9" s="17">
        <f t="shared" ref="O9:O48" si="0">+M9*K9</f>
        <v>0</v>
      </c>
    </row>
    <row r="10" spans="2:15" x14ac:dyDescent="0.2">
      <c r="B10" s="18" t="s">
        <v>18</v>
      </c>
      <c r="C10" s="19" t="s">
        <v>13</v>
      </c>
      <c r="D10" s="20" t="s">
        <v>14</v>
      </c>
      <c r="E10" s="20" t="s">
        <v>15</v>
      </c>
      <c r="F10" s="21" t="s">
        <v>19</v>
      </c>
      <c r="G10" s="21"/>
      <c r="H10" s="22"/>
      <c r="I10" s="20" t="s">
        <v>17</v>
      </c>
      <c r="J10" s="23">
        <v>60.48</v>
      </c>
      <c r="K10" s="62">
        <v>0</v>
      </c>
      <c r="L10" s="15"/>
      <c r="M10" s="24">
        <v>0.6</v>
      </c>
      <c r="O10" s="25">
        <f t="shared" si="0"/>
        <v>0</v>
      </c>
    </row>
    <row r="11" spans="2:15" x14ac:dyDescent="0.2">
      <c r="B11" s="18" t="s">
        <v>20</v>
      </c>
      <c r="C11" s="19" t="s">
        <v>13</v>
      </c>
      <c r="D11" s="20" t="s">
        <v>14</v>
      </c>
      <c r="E11" s="20" t="s">
        <v>15</v>
      </c>
      <c r="F11" s="21" t="s">
        <v>21</v>
      </c>
      <c r="G11" s="21"/>
      <c r="H11" s="22"/>
      <c r="I11" s="20" t="s">
        <v>17</v>
      </c>
      <c r="J11" s="23">
        <v>60.48</v>
      </c>
      <c r="K11" s="62">
        <v>0</v>
      </c>
      <c r="L11" s="15"/>
      <c r="M11" s="24">
        <v>0.3</v>
      </c>
      <c r="O11" s="25">
        <f t="shared" si="0"/>
        <v>0</v>
      </c>
    </row>
    <row r="12" spans="2:15" x14ac:dyDescent="0.2">
      <c r="B12" s="18" t="s">
        <v>22</v>
      </c>
      <c r="C12" s="19" t="s">
        <v>23</v>
      </c>
      <c r="D12" s="20" t="s">
        <v>14</v>
      </c>
      <c r="E12" s="20" t="s">
        <v>15</v>
      </c>
      <c r="F12" s="21" t="s">
        <v>24</v>
      </c>
      <c r="G12" s="21"/>
      <c r="H12" s="22"/>
      <c r="I12" s="20" t="s">
        <v>17</v>
      </c>
      <c r="J12" s="23">
        <v>63.42</v>
      </c>
      <c r="K12" s="62">
        <v>0</v>
      </c>
      <c r="L12" s="15"/>
      <c r="M12" s="24">
        <v>0.5</v>
      </c>
      <c r="O12" s="25">
        <f t="shared" si="0"/>
        <v>0</v>
      </c>
    </row>
    <row r="13" spans="2:15" x14ac:dyDescent="0.2">
      <c r="B13" s="18" t="s">
        <v>25</v>
      </c>
      <c r="C13" s="19" t="s">
        <v>26</v>
      </c>
      <c r="D13" s="20" t="s">
        <v>14</v>
      </c>
      <c r="E13" s="20" t="s">
        <v>15</v>
      </c>
      <c r="F13" s="21" t="s">
        <v>24</v>
      </c>
      <c r="G13" s="21"/>
      <c r="H13" s="22"/>
      <c r="I13" s="20" t="s">
        <v>17</v>
      </c>
      <c r="J13" s="23">
        <v>93.48</v>
      </c>
      <c r="K13" s="62">
        <v>0</v>
      </c>
      <c r="L13" s="15"/>
      <c r="M13" s="24">
        <v>0.5</v>
      </c>
      <c r="O13" s="25">
        <f t="shared" si="0"/>
        <v>0</v>
      </c>
    </row>
    <row r="14" spans="2:15" x14ac:dyDescent="0.2">
      <c r="B14" s="18" t="s">
        <v>27</v>
      </c>
      <c r="C14" s="19" t="s">
        <v>28</v>
      </c>
      <c r="D14" s="20" t="s">
        <v>14</v>
      </c>
      <c r="E14" s="20" t="s">
        <v>15</v>
      </c>
      <c r="F14" s="21" t="s">
        <v>29</v>
      </c>
      <c r="G14" s="21"/>
      <c r="H14" s="20"/>
      <c r="I14" s="20" t="s">
        <v>17</v>
      </c>
      <c r="J14" s="23">
        <v>102.8</v>
      </c>
      <c r="K14" s="62">
        <v>0</v>
      </c>
      <c r="L14" s="15"/>
      <c r="M14" s="24">
        <v>0.3</v>
      </c>
      <c r="O14" s="25">
        <f t="shared" si="0"/>
        <v>0</v>
      </c>
    </row>
    <row r="15" spans="2:15" x14ac:dyDescent="0.2">
      <c r="B15" s="18" t="s">
        <v>30</v>
      </c>
      <c r="C15" s="19" t="s">
        <v>31</v>
      </c>
      <c r="D15" s="20" t="s">
        <v>14</v>
      </c>
      <c r="E15" s="20" t="s">
        <v>15</v>
      </c>
      <c r="F15" s="21" t="s">
        <v>29</v>
      </c>
      <c r="G15" s="21"/>
      <c r="H15" s="20"/>
      <c r="I15" s="20" t="s">
        <v>17</v>
      </c>
      <c r="J15" s="23">
        <v>93.096000000000004</v>
      </c>
      <c r="K15" s="62">
        <v>0</v>
      </c>
      <c r="L15" s="15"/>
      <c r="M15" s="24">
        <v>0.3</v>
      </c>
      <c r="O15" s="25">
        <f t="shared" si="0"/>
        <v>0</v>
      </c>
    </row>
    <row r="16" spans="2:15" x14ac:dyDescent="0.2">
      <c r="B16" s="18" t="s">
        <v>32</v>
      </c>
      <c r="C16" s="19" t="s">
        <v>33</v>
      </c>
      <c r="D16" s="20" t="s">
        <v>14</v>
      </c>
      <c r="E16" s="20" t="s">
        <v>15</v>
      </c>
      <c r="F16" s="21" t="s">
        <v>29</v>
      </c>
      <c r="G16" s="21"/>
      <c r="H16" s="20"/>
      <c r="I16" s="20" t="s">
        <v>17</v>
      </c>
      <c r="J16" s="23">
        <v>111.64</v>
      </c>
      <c r="K16" s="62">
        <v>0</v>
      </c>
      <c r="L16" s="15"/>
      <c r="M16" s="24">
        <v>0.3</v>
      </c>
      <c r="O16" s="25">
        <f t="shared" si="0"/>
        <v>0</v>
      </c>
    </row>
    <row r="17" spans="2:15" x14ac:dyDescent="0.2">
      <c r="B17" s="18" t="s">
        <v>34</v>
      </c>
      <c r="C17" s="19" t="s">
        <v>35</v>
      </c>
      <c r="D17" s="20" t="s">
        <v>14</v>
      </c>
      <c r="E17" s="20" t="s">
        <v>15</v>
      </c>
      <c r="F17" s="21" t="s">
        <v>29</v>
      </c>
      <c r="G17" s="21"/>
      <c r="H17" s="20"/>
      <c r="I17" s="20" t="s">
        <v>17</v>
      </c>
      <c r="J17" s="23">
        <v>112.104</v>
      </c>
      <c r="K17" s="62">
        <v>0</v>
      </c>
      <c r="L17" s="15"/>
      <c r="M17" s="24">
        <v>0.22470128083325297</v>
      </c>
      <c r="O17" s="25">
        <f t="shared" si="0"/>
        <v>0</v>
      </c>
    </row>
    <row r="18" spans="2:15" x14ac:dyDescent="0.2">
      <c r="B18" s="18" t="s">
        <v>36</v>
      </c>
      <c r="C18" s="19" t="s">
        <v>37</v>
      </c>
      <c r="D18" s="20" t="s">
        <v>14</v>
      </c>
      <c r="E18" s="20" t="s">
        <v>15</v>
      </c>
      <c r="F18" s="21" t="s">
        <v>29</v>
      </c>
      <c r="G18" s="21"/>
      <c r="H18" s="20"/>
      <c r="I18" s="20" t="s">
        <v>17</v>
      </c>
      <c r="J18" s="23">
        <v>95.1</v>
      </c>
      <c r="K18" s="62">
        <v>0</v>
      </c>
      <c r="L18" s="15"/>
      <c r="M18" s="24">
        <v>0.3</v>
      </c>
      <c r="O18" s="25">
        <f t="shared" si="0"/>
        <v>0</v>
      </c>
    </row>
    <row r="19" spans="2:15" x14ac:dyDescent="0.2">
      <c r="B19" s="18" t="s">
        <v>38</v>
      </c>
      <c r="C19" s="19" t="s">
        <v>39</v>
      </c>
      <c r="D19" s="20" t="s">
        <v>14</v>
      </c>
      <c r="E19" s="20" t="s">
        <v>15</v>
      </c>
      <c r="F19" s="21" t="s">
        <v>29</v>
      </c>
      <c r="G19" s="21"/>
      <c r="H19" s="20"/>
      <c r="I19" s="20" t="s">
        <v>17</v>
      </c>
      <c r="J19" s="23">
        <v>92.34</v>
      </c>
      <c r="K19" s="62">
        <v>0</v>
      </c>
      <c r="L19" s="15"/>
      <c r="M19" s="24">
        <v>0.3</v>
      </c>
      <c r="O19" s="25">
        <f t="shared" si="0"/>
        <v>0</v>
      </c>
    </row>
    <row r="20" spans="2:15" x14ac:dyDescent="0.2">
      <c r="B20" s="18" t="s">
        <v>40</v>
      </c>
      <c r="C20" s="19" t="s">
        <v>41</v>
      </c>
      <c r="D20" s="20" t="s">
        <v>14</v>
      </c>
      <c r="E20" s="20" t="s">
        <v>15</v>
      </c>
      <c r="F20" s="21" t="s">
        <v>29</v>
      </c>
      <c r="G20" s="21"/>
      <c r="H20" s="20"/>
      <c r="I20" s="20" t="s">
        <v>17</v>
      </c>
      <c r="J20" s="23">
        <v>111.024</v>
      </c>
      <c r="K20" s="62">
        <v>0</v>
      </c>
      <c r="L20" s="15"/>
      <c r="M20" s="24">
        <v>0.3</v>
      </c>
      <c r="O20" s="25">
        <f t="shared" si="0"/>
        <v>0</v>
      </c>
    </row>
    <row r="21" spans="2:15" x14ac:dyDescent="0.2">
      <c r="B21" s="18" t="s">
        <v>42</v>
      </c>
      <c r="C21" s="19" t="s">
        <v>43</v>
      </c>
      <c r="D21" s="20" t="s">
        <v>14</v>
      </c>
      <c r="E21" s="20" t="s">
        <v>15</v>
      </c>
      <c r="F21" s="21" t="s">
        <v>44</v>
      </c>
      <c r="G21" s="21"/>
      <c r="H21" s="20"/>
      <c r="I21" s="20" t="s">
        <v>17</v>
      </c>
      <c r="J21" s="23">
        <v>92.448000000000008</v>
      </c>
      <c r="K21" s="62">
        <v>0</v>
      </c>
      <c r="L21" s="15"/>
      <c r="M21" s="24">
        <v>0.22470128083325294</v>
      </c>
      <c r="O21" s="25">
        <f t="shared" si="0"/>
        <v>0</v>
      </c>
    </row>
    <row r="22" spans="2:15" x14ac:dyDescent="0.2">
      <c r="B22" s="18" t="s">
        <v>45</v>
      </c>
      <c r="C22" s="19" t="s">
        <v>46</v>
      </c>
      <c r="D22" s="20" t="s">
        <v>14</v>
      </c>
      <c r="E22" s="20" t="s">
        <v>15</v>
      </c>
      <c r="F22" s="21" t="s">
        <v>47</v>
      </c>
      <c r="G22" s="21"/>
      <c r="H22" s="20"/>
      <c r="I22" s="20" t="s">
        <v>17</v>
      </c>
      <c r="J22" s="23">
        <v>114.75</v>
      </c>
      <c r="K22" s="62">
        <v>0</v>
      </c>
      <c r="L22" s="15"/>
      <c r="M22" s="24">
        <v>0.3</v>
      </c>
      <c r="O22" s="25">
        <f t="shared" si="0"/>
        <v>0</v>
      </c>
    </row>
    <row r="23" spans="2:15" x14ac:dyDescent="0.2">
      <c r="B23" s="18" t="s">
        <v>48</v>
      </c>
      <c r="C23" s="19" t="s">
        <v>49</v>
      </c>
      <c r="D23" s="20" t="s">
        <v>14</v>
      </c>
      <c r="E23" s="20" t="s">
        <v>15</v>
      </c>
      <c r="F23" s="21" t="s">
        <v>44</v>
      </c>
      <c r="G23" s="21"/>
      <c r="H23" s="20"/>
      <c r="I23" s="20" t="s">
        <v>17</v>
      </c>
      <c r="J23" s="23">
        <v>303.12</v>
      </c>
      <c r="K23" s="62">
        <v>0</v>
      </c>
      <c r="L23" s="15"/>
      <c r="M23" s="24">
        <v>0.5</v>
      </c>
      <c r="O23" s="25">
        <f t="shared" si="0"/>
        <v>0</v>
      </c>
    </row>
    <row r="24" spans="2:15" x14ac:dyDescent="0.2">
      <c r="B24" s="18" t="s">
        <v>50</v>
      </c>
      <c r="C24" s="19" t="s">
        <v>51</v>
      </c>
      <c r="D24" s="20" t="s">
        <v>14</v>
      </c>
      <c r="E24" s="20" t="s">
        <v>52</v>
      </c>
      <c r="F24" s="21" t="s">
        <v>53</v>
      </c>
      <c r="G24" s="21"/>
      <c r="H24" s="20"/>
      <c r="I24" s="20" t="s">
        <v>17</v>
      </c>
      <c r="J24" s="23">
        <v>302.94</v>
      </c>
      <c r="K24" s="62">
        <v>0</v>
      </c>
      <c r="L24" s="15"/>
      <c r="M24" s="24">
        <v>0.5</v>
      </c>
      <c r="O24" s="25">
        <f t="shared" si="0"/>
        <v>0</v>
      </c>
    </row>
    <row r="25" spans="2:15" x14ac:dyDescent="0.2">
      <c r="B25" s="18" t="s">
        <v>54</v>
      </c>
      <c r="C25" s="19" t="s">
        <v>51</v>
      </c>
      <c r="D25" s="20" t="s">
        <v>14</v>
      </c>
      <c r="E25" s="20" t="s">
        <v>52</v>
      </c>
      <c r="F25" s="21" t="s">
        <v>55</v>
      </c>
      <c r="G25" s="21"/>
      <c r="H25" s="20"/>
      <c r="I25" s="20" t="s">
        <v>17</v>
      </c>
      <c r="J25" s="23">
        <v>302.94</v>
      </c>
      <c r="K25" s="62">
        <v>0</v>
      </c>
      <c r="L25" s="15"/>
      <c r="M25" s="24">
        <v>0.5</v>
      </c>
      <c r="O25" s="25">
        <f t="shared" si="0"/>
        <v>0</v>
      </c>
    </row>
    <row r="26" spans="2:15" x14ac:dyDescent="0.2">
      <c r="B26" s="18" t="s">
        <v>56</v>
      </c>
      <c r="C26" s="19" t="s">
        <v>51</v>
      </c>
      <c r="D26" s="20" t="s">
        <v>14</v>
      </c>
      <c r="E26" s="20" t="s">
        <v>52</v>
      </c>
      <c r="F26" s="21" t="s">
        <v>57</v>
      </c>
      <c r="G26" s="21"/>
      <c r="H26" s="20"/>
      <c r="I26" s="20" t="s">
        <v>17</v>
      </c>
      <c r="J26" s="23">
        <v>302.94</v>
      </c>
      <c r="K26" s="62">
        <v>0</v>
      </c>
      <c r="L26" s="15"/>
      <c r="M26" s="24">
        <v>0.5</v>
      </c>
      <c r="O26" s="25">
        <f t="shared" si="0"/>
        <v>0</v>
      </c>
    </row>
    <row r="27" spans="2:15" x14ac:dyDescent="0.2">
      <c r="B27" s="18" t="s">
        <v>58</v>
      </c>
      <c r="C27" s="19" t="s">
        <v>59</v>
      </c>
      <c r="D27" s="20" t="s">
        <v>14</v>
      </c>
      <c r="E27" s="20" t="s">
        <v>52</v>
      </c>
      <c r="F27" s="21" t="s">
        <v>53</v>
      </c>
      <c r="G27" s="21"/>
      <c r="H27" s="20"/>
      <c r="I27" s="20" t="s">
        <v>17</v>
      </c>
      <c r="J27" s="23">
        <v>304.02</v>
      </c>
      <c r="K27" s="62">
        <v>0</v>
      </c>
      <c r="L27" s="15"/>
      <c r="M27" s="24">
        <v>0.5</v>
      </c>
      <c r="O27" s="25">
        <f t="shared" si="0"/>
        <v>0</v>
      </c>
    </row>
    <row r="28" spans="2:15" x14ac:dyDescent="0.2">
      <c r="B28" s="18" t="s">
        <v>60</v>
      </c>
      <c r="C28" s="19" t="s">
        <v>59</v>
      </c>
      <c r="D28" s="20" t="s">
        <v>14</v>
      </c>
      <c r="E28" s="20" t="s">
        <v>52</v>
      </c>
      <c r="F28" s="21" t="s">
        <v>55</v>
      </c>
      <c r="G28" s="21"/>
      <c r="H28" s="20"/>
      <c r="I28" s="20" t="s">
        <v>17</v>
      </c>
      <c r="J28" s="23">
        <v>305.10000000000002</v>
      </c>
      <c r="K28" s="62">
        <v>0</v>
      </c>
      <c r="L28" s="15"/>
      <c r="M28" s="24">
        <v>0.5</v>
      </c>
      <c r="O28" s="25">
        <f t="shared" si="0"/>
        <v>0</v>
      </c>
    </row>
    <row r="29" spans="2:15" x14ac:dyDescent="0.2">
      <c r="B29" s="18" t="s">
        <v>61</v>
      </c>
      <c r="C29" s="19" t="s">
        <v>59</v>
      </c>
      <c r="D29" s="20" t="s">
        <v>14</v>
      </c>
      <c r="E29" s="20" t="s">
        <v>52</v>
      </c>
      <c r="F29" s="21" t="s">
        <v>57</v>
      </c>
      <c r="G29" s="21"/>
      <c r="H29" s="20"/>
      <c r="I29" s="20" t="s">
        <v>17</v>
      </c>
      <c r="J29" s="23">
        <v>306.18</v>
      </c>
      <c r="K29" s="62">
        <v>0</v>
      </c>
      <c r="L29" s="15"/>
      <c r="M29" s="24">
        <v>0.5</v>
      </c>
      <c r="O29" s="25">
        <f t="shared" si="0"/>
        <v>0</v>
      </c>
    </row>
    <row r="30" spans="2:15" x14ac:dyDescent="0.2">
      <c r="B30" s="18" t="s">
        <v>62</v>
      </c>
      <c r="C30" s="19" t="s">
        <v>63</v>
      </c>
      <c r="D30" s="20" t="s">
        <v>14</v>
      </c>
      <c r="E30" s="20" t="s">
        <v>52</v>
      </c>
      <c r="F30" s="21" t="s">
        <v>53</v>
      </c>
      <c r="G30" s="21"/>
      <c r="H30" s="20"/>
      <c r="I30" s="20" t="s">
        <v>17</v>
      </c>
      <c r="J30" s="23">
        <v>314.71199999999999</v>
      </c>
      <c r="K30" s="62">
        <v>0</v>
      </c>
      <c r="L30" s="15"/>
      <c r="M30" s="24">
        <v>0.5</v>
      </c>
      <c r="O30" s="25">
        <f t="shared" si="0"/>
        <v>0</v>
      </c>
    </row>
    <row r="31" spans="2:15" x14ac:dyDescent="0.2">
      <c r="B31" s="18" t="s">
        <v>64</v>
      </c>
      <c r="C31" s="19" t="s">
        <v>63</v>
      </c>
      <c r="D31" s="20" t="s">
        <v>14</v>
      </c>
      <c r="E31" s="20" t="s">
        <v>52</v>
      </c>
      <c r="F31" s="21" t="s">
        <v>55</v>
      </c>
      <c r="G31" s="21"/>
      <c r="H31" s="20"/>
      <c r="I31" s="20" t="s">
        <v>17</v>
      </c>
      <c r="J31" s="23">
        <v>314.71199999999999</v>
      </c>
      <c r="K31" s="62">
        <v>0</v>
      </c>
      <c r="L31" s="15"/>
      <c r="M31" s="24">
        <v>0.5</v>
      </c>
      <c r="O31" s="25">
        <f t="shared" si="0"/>
        <v>0</v>
      </c>
    </row>
    <row r="32" spans="2:15" x14ac:dyDescent="0.2">
      <c r="B32" s="18" t="s">
        <v>65</v>
      </c>
      <c r="C32" s="19" t="s">
        <v>63</v>
      </c>
      <c r="D32" s="20" t="s">
        <v>14</v>
      </c>
      <c r="E32" s="20" t="s">
        <v>52</v>
      </c>
      <c r="F32" s="21" t="s">
        <v>57</v>
      </c>
      <c r="G32" s="21"/>
      <c r="H32" s="20"/>
      <c r="I32" s="20" t="s">
        <v>17</v>
      </c>
      <c r="J32" s="23">
        <v>314.71199999999999</v>
      </c>
      <c r="K32" s="62">
        <v>0</v>
      </c>
      <c r="L32" s="15"/>
      <c r="M32" s="24">
        <v>0.5</v>
      </c>
      <c r="O32" s="25">
        <f t="shared" si="0"/>
        <v>0</v>
      </c>
    </row>
    <row r="33" spans="2:15" x14ac:dyDescent="0.2">
      <c r="B33" s="18" t="s">
        <v>66</v>
      </c>
      <c r="C33" s="19" t="s">
        <v>67</v>
      </c>
      <c r="D33" s="20" t="s">
        <v>14</v>
      </c>
      <c r="E33" s="20" t="s">
        <v>52</v>
      </c>
      <c r="F33" s="21" t="s">
        <v>53</v>
      </c>
      <c r="G33" s="21"/>
      <c r="H33" s="20"/>
      <c r="I33" s="20" t="s">
        <v>17</v>
      </c>
      <c r="J33" s="23">
        <v>346.03200000000004</v>
      </c>
      <c r="K33" s="62">
        <v>0</v>
      </c>
      <c r="L33" s="15"/>
      <c r="M33" s="24">
        <v>0.6</v>
      </c>
      <c r="O33" s="25">
        <f t="shared" si="0"/>
        <v>0</v>
      </c>
    </row>
    <row r="34" spans="2:15" x14ac:dyDescent="0.2">
      <c r="B34" s="18" t="s">
        <v>68</v>
      </c>
      <c r="C34" s="19" t="s">
        <v>67</v>
      </c>
      <c r="D34" s="20" t="s">
        <v>14</v>
      </c>
      <c r="E34" s="20" t="s">
        <v>52</v>
      </c>
      <c r="F34" s="21" t="s">
        <v>55</v>
      </c>
      <c r="G34" s="21"/>
      <c r="H34" s="20"/>
      <c r="I34" s="20" t="s">
        <v>17</v>
      </c>
      <c r="J34" s="23">
        <v>346.03200000000004</v>
      </c>
      <c r="K34" s="62">
        <v>0</v>
      </c>
      <c r="L34" s="15"/>
      <c r="M34" s="24">
        <v>0.6</v>
      </c>
      <c r="O34" s="25">
        <f t="shared" si="0"/>
        <v>0</v>
      </c>
    </row>
    <row r="35" spans="2:15" x14ac:dyDescent="0.2">
      <c r="B35" s="18" t="s">
        <v>69</v>
      </c>
      <c r="C35" s="19" t="s">
        <v>67</v>
      </c>
      <c r="D35" s="20" t="s">
        <v>14</v>
      </c>
      <c r="E35" s="20" t="s">
        <v>52</v>
      </c>
      <c r="F35" s="21" t="s">
        <v>57</v>
      </c>
      <c r="G35" s="21"/>
      <c r="H35" s="20"/>
      <c r="I35" s="20" t="s">
        <v>17</v>
      </c>
      <c r="J35" s="23">
        <v>346.03200000000004</v>
      </c>
      <c r="K35" s="62">
        <v>0</v>
      </c>
      <c r="L35" s="15"/>
      <c r="M35" s="24">
        <v>0.6</v>
      </c>
      <c r="O35" s="25">
        <f t="shared" si="0"/>
        <v>0</v>
      </c>
    </row>
    <row r="36" spans="2:15" x14ac:dyDescent="0.2">
      <c r="B36" s="18" t="s">
        <v>70</v>
      </c>
      <c r="C36" s="19" t="s">
        <v>71</v>
      </c>
      <c r="D36" s="20" t="s">
        <v>14</v>
      </c>
      <c r="E36" s="20" t="s">
        <v>52</v>
      </c>
      <c r="F36" s="21" t="s">
        <v>57</v>
      </c>
      <c r="G36" s="21"/>
      <c r="H36" s="20"/>
      <c r="I36" s="20" t="s">
        <v>17</v>
      </c>
      <c r="J36" s="23">
        <v>118.908</v>
      </c>
      <c r="K36" s="62">
        <v>0</v>
      </c>
      <c r="L36" s="15"/>
      <c r="M36" s="24">
        <v>0.6</v>
      </c>
      <c r="O36" s="25">
        <f t="shared" si="0"/>
        <v>0</v>
      </c>
    </row>
    <row r="37" spans="2:15" x14ac:dyDescent="0.2">
      <c r="B37" s="18" t="s">
        <v>72</v>
      </c>
      <c r="C37" s="19" t="s">
        <v>71</v>
      </c>
      <c r="D37" s="20" t="s">
        <v>14</v>
      </c>
      <c r="E37" s="20" t="s">
        <v>52</v>
      </c>
      <c r="F37" s="21" t="s">
        <v>73</v>
      </c>
      <c r="G37" s="21"/>
      <c r="H37" s="20"/>
      <c r="I37" s="20" t="s">
        <v>17</v>
      </c>
      <c r="J37" s="23">
        <v>118.908</v>
      </c>
      <c r="K37" s="62">
        <v>0</v>
      </c>
      <c r="L37" s="15"/>
      <c r="M37" s="24">
        <v>0.6</v>
      </c>
      <c r="O37" s="25">
        <f t="shared" si="0"/>
        <v>0</v>
      </c>
    </row>
    <row r="38" spans="2:15" x14ac:dyDescent="0.2">
      <c r="B38" s="18" t="s">
        <v>74</v>
      </c>
      <c r="C38" s="19" t="s">
        <v>75</v>
      </c>
      <c r="D38" s="20" t="s">
        <v>14</v>
      </c>
      <c r="E38" s="20" t="s">
        <v>76</v>
      </c>
      <c r="F38" s="22"/>
      <c r="G38" s="20" t="s">
        <v>77</v>
      </c>
      <c r="H38" s="22"/>
      <c r="I38" s="20" t="s">
        <v>78</v>
      </c>
      <c r="J38" s="23">
        <v>33.048000000000002</v>
      </c>
      <c r="K38" s="62">
        <v>0</v>
      </c>
      <c r="L38" s="15"/>
      <c r="M38" s="24">
        <v>0.22470128083325294</v>
      </c>
      <c r="O38" s="25">
        <f t="shared" si="0"/>
        <v>0</v>
      </c>
    </row>
    <row r="39" spans="2:15" x14ac:dyDescent="0.2">
      <c r="B39" s="18" t="s">
        <v>79</v>
      </c>
      <c r="C39" s="19" t="s">
        <v>75</v>
      </c>
      <c r="D39" s="20" t="s">
        <v>14</v>
      </c>
      <c r="E39" s="20" t="s">
        <v>76</v>
      </c>
      <c r="F39" s="22"/>
      <c r="G39" s="20" t="s">
        <v>80</v>
      </c>
      <c r="H39" s="22"/>
      <c r="I39" s="20" t="s">
        <v>78</v>
      </c>
      <c r="J39" s="23">
        <v>48.9</v>
      </c>
      <c r="K39" s="62">
        <v>0</v>
      </c>
      <c r="L39" s="15"/>
      <c r="M39" s="24">
        <v>0.22470128083325297</v>
      </c>
      <c r="O39" s="25">
        <f t="shared" si="0"/>
        <v>0</v>
      </c>
    </row>
    <row r="40" spans="2:15" x14ac:dyDescent="0.2">
      <c r="B40" s="18" t="s">
        <v>81</v>
      </c>
      <c r="C40" s="19" t="s">
        <v>75</v>
      </c>
      <c r="D40" s="20" t="s">
        <v>14</v>
      </c>
      <c r="E40" s="20" t="s">
        <v>76</v>
      </c>
      <c r="F40" s="22"/>
      <c r="G40" s="20" t="s">
        <v>82</v>
      </c>
      <c r="H40" s="22"/>
      <c r="I40" s="20" t="s">
        <v>78</v>
      </c>
      <c r="J40" s="23">
        <v>100.91</v>
      </c>
      <c r="K40" s="62">
        <v>0</v>
      </c>
      <c r="L40" s="15"/>
      <c r="M40" s="24">
        <v>0.22470128083325297</v>
      </c>
      <c r="O40" s="25">
        <f t="shared" si="0"/>
        <v>0</v>
      </c>
    </row>
    <row r="41" spans="2:15" x14ac:dyDescent="0.2">
      <c r="B41" s="18" t="s">
        <v>83</v>
      </c>
      <c r="C41" s="19" t="s">
        <v>75</v>
      </c>
      <c r="D41" s="20" t="s">
        <v>14</v>
      </c>
      <c r="E41" s="20" t="s">
        <v>76</v>
      </c>
      <c r="F41" s="22"/>
      <c r="G41" s="20" t="s">
        <v>84</v>
      </c>
      <c r="H41" s="22"/>
      <c r="I41" s="20" t="s">
        <v>78</v>
      </c>
      <c r="J41" s="23">
        <v>81.216000000000008</v>
      </c>
      <c r="K41" s="62">
        <v>0</v>
      </c>
      <c r="L41" s="15"/>
      <c r="M41" s="24">
        <v>0.22470128083325294</v>
      </c>
      <c r="O41" s="25">
        <f t="shared" si="0"/>
        <v>0</v>
      </c>
    </row>
    <row r="42" spans="2:15" x14ac:dyDescent="0.2">
      <c r="B42" s="18" t="s">
        <v>85</v>
      </c>
      <c r="C42" s="19" t="s">
        <v>75</v>
      </c>
      <c r="D42" s="20" t="s">
        <v>14</v>
      </c>
      <c r="E42" s="20" t="s">
        <v>76</v>
      </c>
      <c r="F42" s="22"/>
      <c r="G42" s="20" t="s">
        <v>77</v>
      </c>
      <c r="H42" s="22"/>
      <c r="I42" s="20" t="s">
        <v>86</v>
      </c>
      <c r="J42" s="23">
        <v>48.71</v>
      </c>
      <c r="K42" s="62">
        <v>0</v>
      </c>
      <c r="L42" s="15"/>
      <c r="M42" s="24">
        <v>0.22470128083325294</v>
      </c>
      <c r="O42" s="25">
        <f t="shared" si="0"/>
        <v>0</v>
      </c>
    </row>
    <row r="43" spans="2:15" x14ac:dyDescent="0.2">
      <c r="B43" s="18" t="s">
        <v>87</v>
      </c>
      <c r="C43" s="19" t="s">
        <v>75</v>
      </c>
      <c r="D43" s="20" t="s">
        <v>14</v>
      </c>
      <c r="E43" s="20" t="s">
        <v>76</v>
      </c>
      <c r="F43" s="22"/>
      <c r="G43" s="20" t="s">
        <v>80</v>
      </c>
      <c r="H43" s="22"/>
      <c r="I43" s="20" t="s">
        <v>86</v>
      </c>
      <c r="J43" s="23">
        <v>76.290000000000006</v>
      </c>
      <c r="K43" s="62">
        <v>0</v>
      </c>
      <c r="L43" s="15"/>
      <c r="M43" s="24">
        <v>0.22470128083325294</v>
      </c>
      <c r="O43" s="25">
        <f t="shared" si="0"/>
        <v>0</v>
      </c>
    </row>
    <row r="44" spans="2:15" x14ac:dyDescent="0.2">
      <c r="B44" s="18" t="s">
        <v>88</v>
      </c>
      <c r="C44" s="19" t="s">
        <v>75</v>
      </c>
      <c r="D44" s="20" t="s">
        <v>14</v>
      </c>
      <c r="E44" s="20" t="s">
        <v>76</v>
      </c>
      <c r="F44" s="22"/>
      <c r="G44" s="20" t="s">
        <v>82</v>
      </c>
      <c r="H44" s="22"/>
      <c r="I44" s="20" t="s">
        <v>86</v>
      </c>
      <c r="J44" s="23">
        <v>119.54</v>
      </c>
      <c r="K44" s="62">
        <v>0</v>
      </c>
      <c r="L44" s="15"/>
      <c r="M44" s="24">
        <v>0.22470128083325294</v>
      </c>
      <c r="O44" s="25">
        <f t="shared" si="0"/>
        <v>0</v>
      </c>
    </row>
    <row r="45" spans="2:15" x14ac:dyDescent="0.2">
      <c r="B45" s="18" t="s">
        <v>89</v>
      </c>
      <c r="C45" s="19" t="s">
        <v>75</v>
      </c>
      <c r="D45" s="20" t="s">
        <v>14</v>
      </c>
      <c r="E45" s="20" t="s">
        <v>76</v>
      </c>
      <c r="F45" s="22"/>
      <c r="G45" s="20" t="s">
        <v>84</v>
      </c>
      <c r="H45" s="22"/>
      <c r="I45" s="20" t="s">
        <v>86</v>
      </c>
      <c r="J45" s="23">
        <v>136.37</v>
      </c>
      <c r="K45" s="62">
        <v>0</v>
      </c>
      <c r="L45" s="15"/>
      <c r="M45" s="24">
        <v>0.22470128083325294</v>
      </c>
      <c r="O45" s="25">
        <f t="shared" si="0"/>
        <v>0</v>
      </c>
    </row>
    <row r="46" spans="2:15" x14ac:dyDescent="0.2">
      <c r="B46" s="18" t="s">
        <v>90</v>
      </c>
      <c r="C46" s="19" t="s">
        <v>91</v>
      </c>
      <c r="D46" s="20" t="s">
        <v>14</v>
      </c>
      <c r="E46" s="20" t="s">
        <v>76</v>
      </c>
      <c r="F46" s="22"/>
      <c r="G46" s="20" t="s">
        <v>92</v>
      </c>
      <c r="H46" s="22"/>
      <c r="I46" s="22"/>
      <c r="J46" s="23">
        <v>0.33</v>
      </c>
      <c r="K46" s="62">
        <v>0</v>
      </c>
      <c r="L46" s="15"/>
      <c r="M46" s="24">
        <v>0.224701280833253</v>
      </c>
      <c r="O46" s="25">
        <f t="shared" si="0"/>
        <v>0</v>
      </c>
    </row>
    <row r="47" spans="2:15" x14ac:dyDescent="0.2">
      <c r="B47" s="18" t="s">
        <v>93</v>
      </c>
      <c r="C47" s="19" t="s">
        <v>91</v>
      </c>
      <c r="D47" s="20" t="s">
        <v>14</v>
      </c>
      <c r="E47" s="20" t="s">
        <v>76</v>
      </c>
      <c r="F47" s="22"/>
      <c r="G47" s="20" t="s">
        <v>94</v>
      </c>
      <c r="H47" s="22"/>
      <c r="I47" s="22"/>
      <c r="J47" s="23">
        <v>0.4</v>
      </c>
      <c r="K47" s="62">
        <v>0</v>
      </c>
      <c r="L47" s="15"/>
      <c r="M47" s="24">
        <v>0.22470128083325297</v>
      </c>
      <c r="O47" s="25">
        <f t="shared" si="0"/>
        <v>0</v>
      </c>
    </row>
    <row r="48" spans="2:15" ht="13.5" thickBot="1" x14ac:dyDescent="0.25">
      <c r="B48" s="18" t="s">
        <v>95</v>
      </c>
      <c r="C48" s="19" t="s">
        <v>96</v>
      </c>
      <c r="D48" s="20" t="s">
        <v>14</v>
      </c>
      <c r="E48" s="20" t="s">
        <v>76</v>
      </c>
      <c r="F48" s="22"/>
      <c r="G48" s="26" t="s">
        <v>97</v>
      </c>
      <c r="H48" s="20"/>
      <c r="I48" s="20"/>
      <c r="J48" s="23">
        <v>66.204000000000008</v>
      </c>
      <c r="K48" s="63">
        <v>0</v>
      </c>
      <c r="L48" s="64"/>
      <c r="M48" s="24">
        <v>0.224701280833253</v>
      </c>
      <c r="O48" s="25">
        <f t="shared" si="0"/>
        <v>0</v>
      </c>
    </row>
    <row r="49" spans="2:15" ht="13.5" thickTop="1" x14ac:dyDescent="0.2">
      <c r="B49" s="18" t="s">
        <v>98</v>
      </c>
      <c r="C49" s="19" t="s">
        <v>99</v>
      </c>
      <c r="D49" s="20" t="s">
        <v>100</v>
      </c>
      <c r="E49" s="20" t="s">
        <v>101</v>
      </c>
      <c r="F49" s="26"/>
      <c r="G49" s="26"/>
      <c r="H49" s="20"/>
      <c r="I49" s="20"/>
      <c r="J49" s="26" t="s">
        <v>102</v>
      </c>
      <c r="K49" s="60"/>
      <c r="L49" s="65">
        <v>0</v>
      </c>
      <c r="M49" s="20"/>
    </row>
    <row r="50" spans="2:15" ht="13.5" thickBot="1" x14ac:dyDescent="0.25">
      <c r="B50" s="18" t="s">
        <v>103</v>
      </c>
      <c r="C50" s="19" t="s">
        <v>104</v>
      </c>
      <c r="D50" s="20" t="s">
        <v>100</v>
      </c>
      <c r="E50" s="20"/>
      <c r="F50" s="26"/>
      <c r="G50" s="26"/>
      <c r="H50" s="20"/>
      <c r="I50" s="20"/>
      <c r="J50" s="26" t="s">
        <v>102</v>
      </c>
      <c r="K50" s="15"/>
      <c r="L50" s="66">
        <v>0</v>
      </c>
      <c r="M50" s="20"/>
    </row>
    <row r="51" spans="2:15" ht="25.5" customHeight="1" thickTop="1" x14ac:dyDescent="0.2">
      <c r="F51" s="27"/>
      <c r="G51" s="27"/>
    </row>
    <row r="52" spans="2:15" x14ac:dyDescent="0.2">
      <c r="C52" s="28" t="s">
        <v>105</v>
      </c>
      <c r="D52" s="28"/>
      <c r="E52" s="28"/>
      <c r="F52" s="28"/>
      <c r="G52" s="28"/>
      <c r="H52" s="28"/>
      <c r="I52" s="28"/>
      <c r="J52" s="28"/>
      <c r="K52" s="28"/>
      <c r="L52" s="28"/>
      <c r="O52" s="29" t="s">
        <v>106</v>
      </c>
    </row>
    <row r="53" spans="2:15" ht="15" x14ac:dyDescent="0.25">
      <c r="C53" s="30" t="s">
        <v>107</v>
      </c>
      <c r="D53" s="31"/>
      <c r="E53" s="31"/>
      <c r="F53" s="32"/>
      <c r="G53" s="33"/>
      <c r="H53" s="33"/>
      <c r="I53" s="34"/>
      <c r="J53" s="34"/>
      <c r="K53" s="35"/>
      <c r="L53" s="34"/>
      <c r="M53" s="36"/>
      <c r="O53" s="29" t="s">
        <v>108</v>
      </c>
    </row>
    <row r="54" spans="2:15" ht="15.75" x14ac:dyDescent="0.25">
      <c r="F54" s="27"/>
      <c r="G54" s="27"/>
      <c r="M54" s="36"/>
      <c r="O54" s="37">
        <f>SUM(O9:O48)</f>
        <v>0</v>
      </c>
    </row>
    <row r="56" spans="2:15" x14ac:dyDescent="0.2">
      <c r="J56" s="38"/>
      <c r="K56" s="38"/>
      <c r="L56" s="38"/>
      <c r="M56" s="39"/>
      <c r="N56" s="40"/>
      <c r="O56" s="41">
        <f>+O54*2</f>
        <v>0</v>
      </c>
    </row>
    <row r="57" spans="2:15" x14ac:dyDescent="0.2">
      <c r="J57" s="29"/>
      <c r="K57" s="29"/>
      <c r="L57" s="38"/>
      <c r="M57" s="42" t="s">
        <v>109</v>
      </c>
      <c r="N57" s="43"/>
      <c r="O57" s="44">
        <f>+O56*0.21</f>
        <v>0</v>
      </c>
    </row>
    <row r="58" spans="2:15" ht="15" x14ac:dyDescent="0.25">
      <c r="I58" s="45" t="s">
        <v>110</v>
      </c>
      <c r="J58" s="45"/>
      <c r="K58" s="46">
        <v>7000</v>
      </c>
      <c r="M58" s="47" t="s">
        <v>111</v>
      </c>
      <c r="N58" s="48"/>
      <c r="O58" s="49">
        <f>+O57+O56</f>
        <v>0</v>
      </c>
    </row>
  </sheetData>
  <sheetProtection algorithmName="SHA-512" hashValue="vHxkqwPhayNgaFcKWZWKRAt2iy/iogtstPg25zcthewmUe8hLs2cTAa+fhsZzUs6HQqHbzg5ILk+bhWY3AMpuw==" saltValue="Jdx6YLr6X9KNJyd0Baju6Q==" spinCount="100000" sheet="1" objects="1" scenarios="1"/>
  <mergeCells count="35">
    <mergeCell ref="C52:L52"/>
    <mergeCell ref="M57:N57"/>
    <mergeCell ref="I58:J58"/>
    <mergeCell ref="M58:N58"/>
    <mergeCell ref="I6:M6"/>
    <mergeCell ref="F32:G32"/>
    <mergeCell ref="F33:G33"/>
    <mergeCell ref="F34:G34"/>
    <mergeCell ref="F35:G35"/>
    <mergeCell ref="F36:G36"/>
    <mergeCell ref="F37:G37"/>
    <mergeCell ref="F26:G26"/>
    <mergeCell ref="F27:G27"/>
    <mergeCell ref="F28:G28"/>
    <mergeCell ref="F29:G29"/>
    <mergeCell ref="F30:G30"/>
    <mergeCell ref="F31:G31"/>
    <mergeCell ref="F20:G20"/>
    <mergeCell ref="F21:G21"/>
    <mergeCell ref="F22:G22"/>
    <mergeCell ref="F23:G23"/>
    <mergeCell ref="F24:G24"/>
    <mergeCell ref="F25:G25"/>
    <mergeCell ref="F14:G14"/>
    <mergeCell ref="F15:G15"/>
    <mergeCell ref="F16:G16"/>
    <mergeCell ref="F17:G17"/>
    <mergeCell ref="F18:G18"/>
    <mergeCell ref="F19:G19"/>
    <mergeCell ref="F8:I8"/>
    <mergeCell ref="F9:G9"/>
    <mergeCell ref="F10:G10"/>
    <mergeCell ref="F11:G11"/>
    <mergeCell ref="F12:G12"/>
    <mergeCell ref="F13:G13"/>
  </mergeCells>
  <pageMargins left="0.25" right="0.25" top="0.75" bottom="0.75" header="0.3" footer="0.3"/>
  <pageSetup paperSize="9" scale="96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ANNEX II</vt:lpstr>
      <vt:lpstr>'ANNEX II'!Àrea_d'impressió</vt:lpstr>
    </vt:vector>
  </TitlesOfParts>
  <Company>Ajuntament de Girona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Rosdevall Biosca, Marc</dc:creator>
  <cp:lastModifiedBy>Rosdevall Biosca, Marc</cp:lastModifiedBy>
  <dcterms:created xsi:type="dcterms:W3CDTF">2026-02-26T06:51:59Z</dcterms:created>
  <dcterms:modified xsi:type="dcterms:W3CDTF">2026-02-26T07:17:35Z</dcterms:modified>
</cp:coreProperties>
</file>