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SAJUR\C100 AFERS JURIDICS\C119 PROCED ADMINISTRATIUS\Contractacio\EXPEDIENTS\Cont26\014_P2600004_Contracte_publicacions_ARDOC\"/>
    </mc:Choice>
  </mc:AlternateContent>
  <xr:revisionPtr revIDLastSave="0" documentId="8_{7B164D85-420A-4316-890D-8277DC31D40B}" xr6:coauthVersionLast="47" xr6:coauthVersionMax="47" xr10:uidLastSave="{00000000-0000-0000-0000-000000000000}"/>
  <workbookProtection workbookAlgorithmName="SHA-512" workbookHashValue="RvtrZw3bsmiGf/qCwhiJckaIoQQslxx+KWXMHFS/cSFarWLHGYhelib8BRWG/yj3HUmTjulEJ80IFO7TmfByww==" workbookSaltValue="DnHQUT93TzaCdQUVaywkeQ==" workbookSpinCount="100000" lockStructure="1"/>
  <bookViews>
    <workbookView xWindow="-120" yWindow="-120" windowWidth="29040" windowHeight="15720" xr2:uid="{C6C3EE22-0920-4637-B508-17AEFE591448}"/>
  </bookViews>
  <sheets>
    <sheet name="Ofer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E14" i="1" s="1"/>
  <c r="D13" i="1"/>
  <c r="D12" i="1"/>
  <c r="E12" i="1" s="1"/>
  <c r="D10" i="1"/>
  <c r="E10" i="1" s="1"/>
  <c r="D9" i="1"/>
  <c r="E9" i="1" s="1"/>
  <c r="D8" i="1"/>
  <c r="E8" i="1" s="1"/>
  <c r="H33" i="1"/>
  <c r="I33" i="1" s="1"/>
  <c r="J33" i="1" s="1"/>
  <c r="D33" i="1"/>
  <c r="E33" i="1" s="1"/>
  <c r="H29" i="1"/>
  <c r="I29" i="1" s="1"/>
  <c r="D29" i="1"/>
  <c r="E29" i="1" s="1"/>
  <c r="H25" i="1"/>
  <c r="D25" i="1"/>
  <c r="E25" i="1" s="1"/>
  <c r="H21" i="1"/>
  <c r="D21" i="1"/>
  <c r="E21" i="1" s="1"/>
  <c r="H13" i="1"/>
  <c r="I13" i="1" s="1"/>
  <c r="E13" i="1"/>
  <c r="H9" i="1"/>
  <c r="I9" i="1" s="1"/>
  <c r="H10" i="1"/>
  <c r="I10" i="1" s="1"/>
  <c r="H12" i="1"/>
  <c r="I12" i="1" s="1"/>
  <c r="H14" i="1"/>
  <c r="I14" i="1" s="1"/>
  <c r="H24" i="1"/>
  <c r="H26" i="1"/>
  <c r="H28" i="1"/>
  <c r="I28" i="1" s="1"/>
  <c r="H30" i="1"/>
  <c r="H32" i="1"/>
  <c r="H34" i="1"/>
  <c r="I34" i="1" s="1"/>
  <c r="J34" i="1" s="1"/>
  <c r="H36" i="1"/>
  <c r="I36" i="1" s="1"/>
  <c r="H37" i="1"/>
  <c r="I37" i="1" s="1"/>
  <c r="H20" i="1"/>
  <c r="I20" i="1" s="1"/>
  <c r="J20" i="1" s="1"/>
  <c r="H22" i="1"/>
  <c r="I22" i="1" s="1"/>
  <c r="J22" i="1" s="1"/>
  <c r="H39" i="1"/>
  <c r="H40" i="1"/>
  <c r="H42" i="1"/>
  <c r="H44" i="1"/>
  <c r="I44" i="1" s="1"/>
  <c r="J44" i="1" s="1"/>
  <c r="H8" i="1"/>
  <c r="I8" i="1" s="1"/>
  <c r="D24" i="1"/>
  <c r="E24" i="1" s="1"/>
  <c r="D26" i="1"/>
  <c r="E26" i="1" s="1"/>
  <c r="D28" i="1"/>
  <c r="E28" i="1" s="1"/>
  <c r="D30" i="1"/>
  <c r="E30" i="1" s="1"/>
  <c r="D32" i="1"/>
  <c r="E32" i="1" s="1"/>
  <c r="D34" i="1"/>
  <c r="E34" i="1" s="1"/>
  <c r="D36" i="1"/>
  <c r="E36" i="1" s="1"/>
  <c r="D37" i="1"/>
  <c r="E37" i="1" s="1"/>
  <c r="D20" i="1"/>
  <c r="E20" i="1" s="1"/>
  <c r="D22" i="1"/>
  <c r="E22" i="1" s="1"/>
  <c r="D39" i="1"/>
  <c r="E39" i="1" s="1"/>
  <c r="D40" i="1"/>
  <c r="E40" i="1" s="1"/>
  <c r="D42" i="1"/>
  <c r="E42" i="1" s="1"/>
  <c r="D44" i="1"/>
  <c r="E44" i="1" s="1"/>
  <c r="I16" i="1" l="1"/>
  <c r="H16" i="1"/>
  <c r="H46" i="1"/>
  <c r="J10" i="1"/>
  <c r="I25" i="1"/>
  <c r="J25" i="1" s="1"/>
  <c r="J29" i="1"/>
  <c r="I21" i="1"/>
  <c r="J21" i="1" s="1"/>
  <c r="J13" i="1"/>
  <c r="J9" i="1"/>
  <c r="J37" i="1"/>
  <c r="I42" i="1"/>
  <c r="J42" i="1" s="1"/>
  <c r="J36" i="1"/>
  <c r="I24" i="1"/>
  <c r="J24" i="1" s="1"/>
  <c r="J8" i="1"/>
  <c r="I32" i="1"/>
  <c r="J32" i="1" s="1"/>
  <c r="I30" i="1"/>
  <c r="J30" i="1" s="1"/>
  <c r="I26" i="1"/>
  <c r="J26" i="1" s="1"/>
  <c r="I39" i="1"/>
  <c r="J39" i="1" s="1"/>
  <c r="J12" i="1"/>
  <c r="J28" i="1"/>
  <c r="I40" i="1"/>
  <c r="J40" i="1" s="1"/>
  <c r="J14" i="1"/>
  <c r="J46" i="1" l="1"/>
  <c r="D49" i="1"/>
  <c r="I46" i="1"/>
  <c r="E49" i="1" s="1"/>
  <c r="J16" i="1"/>
  <c r="F49" i="1" l="1"/>
</calcChain>
</file>

<file path=xl/sharedStrings.xml><?xml version="1.0" encoding="utf-8"?>
<sst xmlns="http://schemas.openxmlformats.org/spreadsheetml/2006/main" count="63" uniqueCount="40">
  <si>
    <t>Model / Nombre d’exemplars</t>
  </si>
  <si>
    <t>Preu unitari de sortida (sense IVA)</t>
  </si>
  <si>
    <t>IVA (21%)</t>
  </si>
  <si>
    <t>Preu unitari de sortida (IVA inclòs)</t>
  </si>
  <si>
    <t>Comandes estimades en 24 mesos</t>
  </si>
  <si>
    <t>Unitats estimades en 24 mesos</t>
  </si>
  <si>
    <t>Estimació preu total (sense IVA)</t>
  </si>
  <si>
    <t>Estimació preu total (IVA inclòs)</t>
  </si>
  <si>
    <t>01 / Llibre</t>
  </si>
  <si>
    <t>Entre 10 i 200 exemplars</t>
  </si>
  <si>
    <t>Més de 200 exemplars</t>
  </si>
  <si>
    <t>02/ Revista</t>
  </si>
  <si>
    <t>Preu per a 1 exemplar</t>
  </si>
  <si>
    <t>Preu per a 3000 exemplars</t>
  </si>
  <si>
    <t>Total</t>
  </si>
  <si>
    <t>Entre 10 i 100 exemplars</t>
  </si>
  <si>
    <t>Més de 100 exemplars</t>
  </si>
  <si>
    <t>Preu unitari de sortida empresa (sense IVA)</t>
  </si>
  <si>
    <t>Càlcul de l'oferta global de l'empresa participant</t>
  </si>
  <si>
    <r>
      <t xml:space="preserve">Per al càlcul del pressupost ofertat per la vosta empresa, si us plau, empleneu la columna </t>
    </r>
    <r>
      <rPr>
        <b/>
        <sz val="10"/>
        <color rgb="FF3095B4"/>
        <rFont val="Open Sans"/>
        <family val="2"/>
      </rPr>
      <t>Preu unitari de sortida empresa (sense IVA)</t>
    </r>
    <r>
      <rPr>
        <sz val="10"/>
        <color theme="1"/>
        <rFont val="Open Sans"/>
        <family val="2"/>
      </rPr>
      <t xml:space="preserve">. </t>
    </r>
  </si>
  <si>
    <t>Entre 101 i 200 exemplars</t>
  </si>
  <si>
    <t>Entre 201 i 500 exemplars</t>
  </si>
  <si>
    <t>Més de 500 exemplars</t>
  </si>
  <si>
    <t>Entre 201 i 1000 exemplars</t>
  </si>
  <si>
    <t>Més de 1000 exemplars</t>
  </si>
  <si>
    <t>Entre 200 i 500 exemplars</t>
  </si>
  <si>
    <r>
      <t xml:space="preserve">Recordeu que per no ser exclosos del concurs, el vostre preu unitari </t>
    </r>
    <r>
      <rPr>
        <b/>
        <sz val="10"/>
        <color rgb="FF3095B4"/>
        <rFont val="Open Sans"/>
        <family val="2"/>
      </rPr>
      <t>MAI</t>
    </r>
    <r>
      <rPr>
        <sz val="10"/>
        <color theme="1"/>
        <rFont val="Open Sans"/>
        <family val="2"/>
      </rPr>
      <t xml:space="preserve"> pot ser superior al de la columna </t>
    </r>
    <r>
      <rPr>
        <b/>
        <sz val="10"/>
        <color rgb="FF3095B4"/>
        <rFont val="Open Sans"/>
        <family val="2"/>
      </rPr>
      <t>Preu unitari de sortida (sense IVA)</t>
    </r>
  </si>
  <si>
    <t>IVA (4%)</t>
  </si>
  <si>
    <t>Oferta econòmica empresa</t>
  </si>
  <si>
    <t>sense IVA</t>
  </si>
  <si>
    <t>IVA</t>
  </si>
  <si>
    <t>amb IVA</t>
  </si>
  <si>
    <t>03 / Flyers</t>
  </si>
  <si>
    <t>04 / Díptics</t>
  </si>
  <si>
    <t>05 / Tríptics</t>
  </si>
  <si>
    <t>06 / Cartells - Pòsters</t>
  </si>
  <si>
    <t>07 / Punt de llibre</t>
  </si>
  <si>
    <t>08 / Carpetes amb encaix i llom</t>
  </si>
  <si>
    <t>09 / Roll up</t>
  </si>
  <si>
    <t>10 / Articles de marxandatge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</si>
</sst>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"/>
  </numFmts>
  <fonts count="8" x14ac:knownFonts="1">
    <font>
      <sz val="11"/>
      <color theme="1"/>
      <name val="Aptos Narrow"/>
      <family val="2"/>
      <scheme val="minor"/>
    </font>
    <font>
      <sz val="10"/>
      <color theme="1"/>
      <name val="Open Sans"/>
      <family val="2"/>
    </font>
    <font>
      <b/>
      <sz val="10"/>
      <color theme="1"/>
      <name val="Open Sans"/>
      <family val="2"/>
    </font>
    <font>
      <b/>
      <sz val="10"/>
      <color rgb="FF3095B4"/>
      <name val="Open Sans"/>
      <family val="2"/>
    </font>
    <font>
      <b/>
      <sz val="14"/>
      <color rgb="FF3095B4"/>
      <name val="Open Sans"/>
      <family val="2"/>
    </font>
    <font>
      <sz val="14"/>
      <color rgb="FF3095B4"/>
      <name val="Open Sans"/>
      <family val="2"/>
    </font>
    <font>
      <b/>
      <sz val="11"/>
      <color theme="1"/>
      <name val="Aptos Narrow"/>
      <family val="2"/>
      <scheme val="minor"/>
    </font>
    <font>
      <b/>
      <sz val="11"/>
      <color rgb="FF3095B4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2EBF3"/>
        <bgColor indexed="64"/>
      </patternFill>
    </fill>
  </fills>
  <borders count="20">
    <border>
      <left/>
      <right/>
      <top/>
      <bottom/>
      <diagonal/>
    </border>
    <border>
      <left style="double">
        <color rgb="FF3095B4"/>
      </left>
      <right style="double">
        <color rgb="FF3095B4"/>
      </right>
      <top style="double">
        <color rgb="FF3095B4"/>
      </top>
      <bottom style="double">
        <color rgb="FF3095B4"/>
      </bottom>
      <diagonal/>
    </border>
    <border>
      <left/>
      <right/>
      <top style="double">
        <color rgb="FF3095B4"/>
      </top>
      <bottom/>
      <diagonal/>
    </border>
    <border>
      <left/>
      <right/>
      <top style="thick">
        <color rgb="FF3095B4"/>
      </top>
      <bottom/>
      <diagonal/>
    </border>
    <border>
      <left style="thick">
        <color rgb="FF3095B4"/>
      </left>
      <right/>
      <top/>
      <bottom/>
      <diagonal/>
    </border>
    <border>
      <left style="medium">
        <color rgb="FF3095B4"/>
      </left>
      <right style="medium">
        <color rgb="FF3095B4"/>
      </right>
      <top style="medium">
        <color rgb="FF3095B4"/>
      </top>
      <bottom style="medium">
        <color rgb="FF3095B4"/>
      </bottom>
      <diagonal/>
    </border>
    <border>
      <left style="medium">
        <color rgb="FF3095B4"/>
      </left>
      <right/>
      <top style="medium">
        <color rgb="FF3095B4"/>
      </top>
      <bottom style="medium">
        <color rgb="FF3095B4"/>
      </bottom>
      <diagonal/>
    </border>
    <border>
      <left/>
      <right style="medium">
        <color rgb="FF3095B4"/>
      </right>
      <top style="medium">
        <color rgb="FF3095B4"/>
      </top>
      <bottom style="medium">
        <color rgb="FF3095B4"/>
      </bottom>
      <diagonal/>
    </border>
    <border>
      <left/>
      <right/>
      <top/>
      <bottom style="thick">
        <color rgb="FF3095B4"/>
      </bottom>
      <diagonal/>
    </border>
    <border>
      <left style="medium">
        <color rgb="FF3095B4"/>
      </left>
      <right/>
      <top style="medium">
        <color rgb="FF3095B4"/>
      </top>
      <bottom/>
      <diagonal/>
    </border>
    <border>
      <left/>
      <right/>
      <top style="medium">
        <color rgb="FF3095B4"/>
      </top>
      <bottom/>
      <diagonal/>
    </border>
    <border>
      <left/>
      <right style="medium">
        <color rgb="FF3095B4"/>
      </right>
      <top style="medium">
        <color rgb="FF3095B4"/>
      </top>
      <bottom/>
      <diagonal/>
    </border>
    <border>
      <left style="medium">
        <color rgb="FF3095B4"/>
      </left>
      <right/>
      <top/>
      <bottom/>
      <diagonal/>
    </border>
    <border>
      <left/>
      <right style="medium">
        <color rgb="FF3095B4"/>
      </right>
      <top/>
      <bottom/>
      <diagonal/>
    </border>
    <border>
      <left style="thick">
        <color rgb="FF3095B4"/>
      </left>
      <right style="thick">
        <color rgb="FF3095B4"/>
      </right>
      <top style="thick">
        <color rgb="FF3095B4"/>
      </top>
      <bottom style="thick">
        <color rgb="FF3095B4"/>
      </bottom>
      <diagonal/>
    </border>
    <border>
      <left/>
      <right/>
      <top style="medium">
        <color rgb="FF3095B4"/>
      </top>
      <bottom style="medium">
        <color rgb="FF3095B4"/>
      </bottom>
      <diagonal/>
    </border>
    <border>
      <left/>
      <right/>
      <top/>
      <bottom style="medium">
        <color rgb="FF3095B4"/>
      </bottom>
      <diagonal/>
    </border>
    <border>
      <left style="double">
        <color rgb="FF3095B4"/>
      </left>
      <right style="double">
        <color rgb="FF3095B4"/>
      </right>
      <top style="double">
        <color rgb="FF3095B4"/>
      </top>
      <bottom/>
      <diagonal/>
    </border>
    <border>
      <left style="double">
        <color rgb="FF3095B4"/>
      </left>
      <right style="double">
        <color rgb="FF3095B4"/>
      </right>
      <top/>
      <bottom style="double">
        <color rgb="FF3095B4"/>
      </bottom>
      <diagonal/>
    </border>
    <border>
      <left style="double">
        <color rgb="FF3095B4"/>
      </left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2" fontId="0" fillId="0" borderId="0" xfId="0" applyNumberFormat="1"/>
    <xf numFmtId="164" fontId="0" fillId="0" borderId="0" xfId="0" applyNumberFormat="1"/>
    <xf numFmtId="0" fontId="0" fillId="0" borderId="2" xfId="0" applyBorder="1"/>
    <xf numFmtId="2" fontId="0" fillId="0" borderId="4" xfId="0" applyNumberFormat="1" applyBorder="1"/>
    <xf numFmtId="0" fontId="2" fillId="0" borderId="2" xfId="0" applyFont="1" applyBorder="1" applyAlignment="1">
      <alignment horizontal="center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2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8" xfId="0" applyBorder="1"/>
    <xf numFmtId="0" fontId="0" fillId="0" borderId="5" xfId="0" applyBorder="1"/>
    <xf numFmtId="0" fontId="3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3" fillId="0" borderId="12" xfId="0" applyFont="1" applyBorder="1"/>
    <xf numFmtId="2" fontId="1" fillId="0" borderId="13" xfId="0" applyNumberFormat="1" applyFont="1" applyBorder="1" applyAlignment="1">
      <alignment horizontal="center" vertical="center" wrapText="1"/>
    </xf>
    <xf numFmtId="2" fontId="0" fillId="0" borderId="6" xfId="0" applyNumberFormat="1" applyBorder="1" applyAlignment="1">
      <alignment horizontal="center"/>
    </xf>
    <xf numFmtId="0" fontId="3" fillId="0" borderId="14" xfId="0" applyFont="1" applyBorder="1"/>
    <xf numFmtId="2" fontId="1" fillId="0" borderId="14" xfId="0" applyNumberFormat="1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2" fontId="2" fillId="0" borderId="14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6" xfId="0" applyFont="1" applyBorder="1" applyAlignment="1">
      <alignment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2" fontId="2" fillId="0" borderId="0" xfId="0" applyNumberFormat="1" applyFont="1" applyAlignment="1" applyProtection="1">
      <alignment horizontal="center" vertical="center" wrapText="1"/>
      <protection locked="0"/>
    </xf>
    <xf numFmtId="2" fontId="2" fillId="0" borderId="16" xfId="0" applyNumberFormat="1" applyFont="1" applyBorder="1" applyAlignment="1" applyProtection="1">
      <alignment horizontal="center" vertical="center" wrapText="1"/>
      <protection locked="0"/>
    </xf>
    <xf numFmtId="2" fontId="2" fillId="0" borderId="5" xfId="0" applyNumberFormat="1" applyFont="1" applyBorder="1" applyAlignment="1">
      <alignment horizontal="center" vertical="center" wrapText="1"/>
    </xf>
    <xf numFmtId="0" fontId="3" fillId="0" borderId="3" xfId="0" applyFont="1" applyBorder="1"/>
    <xf numFmtId="2" fontId="2" fillId="0" borderId="3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0" fillId="0" borderId="19" xfId="0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/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2" fontId="6" fillId="0" borderId="17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095B4"/>
      <color rgb="FFD2EB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A80D6-4E37-4D29-902F-1A49D031CC3F}">
  <dimension ref="A1:O57"/>
  <sheetViews>
    <sheetView tabSelected="1" topLeftCell="A27" workbookViewId="0">
      <selection sqref="A1:J1"/>
    </sheetView>
  </sheetViews>
  <sheetFormatPr baseColWidth="10" defaultColWidth="11.42578125" defaultRowHeight="15" x14ac:dyDescent="0.25"/>
  <cols>
    <col min="1" max="1" width="30.7109375" customWidth="1"/>
    <col min="2" max="10" width="10.7109375" customWidth="1"/>
    <col min="12" max="12" width="15.5703125" bestFit="1" customWidth="1"/>
  </cols>
  <sheetData>
    <row r="1" spans="1:10" ht="21" x14ac:dyDescent="0.4">
      <c r="A1" s="47" t="s">
        <v>18</v>
      </c>
      <c r="B1" s="48"/>
      <c r="C1" s="48"/>
      <c r="D1" s="48"/>
      <c r="E1" s="48"/>
      <c r="F1" s="48"/>
      <c r="G1" s="48"/>
      <c r="H1" s="48"/>
      <c r="I1" s="48"/>
      <c r="J1" s="48"/>
    </row>
    <row r="3" spans="1:10" ht="15.75" x14ac:dyDescent="0.3">
      <c r="A3" s="49" t="s">
        <v>19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ht="15.75" x14ac:dyDescent="0.3">
      <c r="A4" s="49" t="s">
        <v>26</v>
      </c>
      <c r="B4" s="49"/>
      <c r="C4" s="49"/>
      <c r="D4" s="49"/>
      <c r="E4" s="49"/>
      <c r="F4" s="49"/>
      <c r="G4" s="49"/>
      <c r="H4" s="49"/>
      <c r="I4" s="49"/>
      <c r="J4" s="49"/>
    </row>
    <row r="5" spans="1:10" ht="15.75" thickBot="1" x14ac:dyDescent="0.3"/>
    <row r="6" spans="1:10" ht="90.75" thickBot="1" x14ac:dyDescent="0.3">
      <c r="A6" s="6" t="s">
        <v>0</v>
      </c>
      <c r="B6" s="7" t="s">
        <v>1</v>
      </c>
      <c r="C6" s="7" t="s">
        <v>17</v>
      </c>
      <c r="D6" s="7" t="s">
        <v>27</v>
      </c>
      <c r="E6" s="7" t="s">
        <v>3</v>
      </c>
      <c r="F6" s="7" t="s">
        <v>4</v>
      </c>
      <c r="G6" s="7" t="s">
        <v>5</v>
      </c>
      <c r="H6" s="7" t="s">
        <v>6</v>
      </c>
      <c r="I6" s="7" t="s">
        <v>27</v>
      </c>
      <c r="J6" s="7" t="s">
        <v>7</v>
      </c>
    </row>
    <row r="7" spans="1:10" ht="16.5" thickBot="1" x14ac:dyDescent="0.35">
      <c r="A7" s="18" t="s">
        <v>8</v>
      </c>
      <c r="B7" s="19"/>
      <c r="C7" s="19"/>
      <c r="D7" s="19"/>
      <c r="E7" s="19"/>
      <c r="F7" s="19"/>
      <c r="G7" s="19"/>
      <c r="H7" s="19"/>
      <c r="I7" s="19"/>
      <c r="J7" s="20"/>
    </row>
    <row r="8" spans="1:10" ht="16.5" thickTop="1" thickBot="1" x14ac:dyDescent="0.3">
      <c r="A8" s="8" t="s">
        <v>15</v>
      </c>
      <c r="B8" s="11">
        <v>64.5</v>
      </c>
      <c r="C8" s="26"/>
      <c r="D8" s="12">
        <f>C8*0.04</f>
        <v>0</v>
      </c>
      <c r="E8" s="9">
        <f>C8+D8</f>
        <v>0</v>
      </c>
      <c r="F8" s="10">
        <v>4</v>
      </c>
      <c r="G8" s="10">
        <v>40</v>
      </c>
      <c r="H8" s="9">
        <f>C8*G8</f>
        <v>0</v>
      </c>
      <c r="I8" s="9">
        <f>H8*0.04</f>
        <v>0</v>
      </c>
      <c r="J8" s="9">
        <f>H8+I8</f>
        <v>0</v>
      </c>
    </row>
    <row r="9" spans="1:10" ht="16.5" thickTop="1" thickBot="1" x14ac:dyDescent="0.3">
      <c r="A9" s="8" t="s">
        <v>20</v>
      </c>
      <c r="B9" s="11">
        <v>15.54</v>
      </c>
      <c r="C9" s="26"/>
      <c r="D9" s="12">
        <f>C9*0.04</f>
        <v>0</v>
      </c>
      <c r="E9" s="9">
        <f>C9+D9</f>
        <v>0</v>
      </c>
      <c r="F9" s="10">
        <v>6</v>
      </c>
      <c r="G9" s="10">
        <v>606</v>
      </c>
      <c r="H9" s="9">
        <f>C9*G9</f>
        <v>0</v>
      </c>
      <c r="I9" s="9">
        <f>H9*0.04</f>
        <v>0</v>
      </c>
      <c r="J9" s="9">
        <f>H9+I9</f>
        <v>0</v>
      </c>
    </row>
    <row r="10" spans="1:10" ht="16.5" thickTop="1" thickBot="1" x14ac:dyDescent="0.3">
      <c r="A10" s="8" t="s">
        <v>10</v>
      </c>
      <c r="B10" s="11">
        <v>12.86</v>
      </c>
      <c r="C10" s="26"/>
      <c r="D10" s="12">
        <f>C10*0.04</f>
        <v>0</v>
      </c>
      <c r="E10" s="9">
        <f t="shared" ref="E10:E44" si="0">C10+D10</f>
        <v>0</v>
      </c>
      <c r="F10" s="10">
        <v>6</v>
      </c>
      <c r="G10" s="10">
        <v>1206</v>
      </c>
      <c r="H10" s="9">
        <f t="shared" ref="H10:H44" si="1">C10*G10</f>
        <v>0</v>
      </c>
      <c r="I10" s="9">
        <f>H10*0.04</f>
        <v>0</v>
      </c>
      <c r="J10" s="9">
        <f t="shared" ref="J10:J44" si="2">H10+I10</f>
        <v>0</v>
      </c>
    </row>
    <row r="11" spans="1:10" ht="16.5" thickBot="1" x14ac:dyDescent="0.35">
      <c r="A11" s="21" t="s">
        <v>11</v>
      </c>
      <c r="B11" s="13"/>
      <c r="C11" s="13"/>
      <c r="D11" s="14"/>
      <c r="E11" s="14"/>
      <c r="F11" s="13"/>
      <c r="G11" s="13"/>
      <c r="H11" s="14"/>
      <c r="I11" s="14"/>
      <c r="J11" s="22"/>
    </row>
    <row r="12" spans="1:10" ht="16.5" thickTop="1" thickBot="1" x14ac:dyDescent="0.3">
      <c r="A12" s="8" t="s">
        <v>9</v>
      </c>
      <c r="B12" s="11">
        <v>18.8</v>
      </c>
      <c r="C12" s="26"/>
      <c r="D12" s="12">
        <f>C12*0.04</f>
        <v>0</v>
      </c>
      <c r="E12" s="9">
        <f t="shared" si="0"/>
        <v>0</v>
      </c>
      <c r="F12" s="10">
        <v>2</v>
      </c>
      <c r="G12" s="10">
        <v>20</v>
      </c>
      <c r="H12" s="9">
        <f t="shared" si="1"/>
        <v>0</v>
      </c>
      <c r="I12" s="9">
        <f>H12*0.04</f>
        <v>0</v>
      </c>
      <c r="J12" s="9">
        <f t="shared" si="2"/>
        <v>0</v>
      </c>
    </row>
    <row r="13" spans="1:10" ht="16.5" thickTop="1" thickBot="1" x14ac:dyDescent="0.3">
      <c r="A13" s="8" t="s">
        <v>21</v>
      </c>
      <c r="B13" s="11">
        <v>1.75</v>
      </c>
      <c r="C13" s="26"/>
      <c r="D13" s="12">
        <f>C13*0.04</f>
        <v>0</v>
      </c>
      <c r="E13" s="9">
        <f t="shared" si="0"/>
        <v>0</v>
      </c>
      <c r="F13" s="10">
        <v>4</v>
      </c>
      <c r="G13" s="10">
        <v>804</v>
      </c>
      <c r="H13" s="9">
        <f t="shared" si="1"/>
        <v>0</v>
      </c>
      <c r="I13" s="9">
        <f>H13*0.04</f>
        <v>0</v>
      </c>
      <c r="J13" s="9">
        <f t="shared" si="2"/>
        <v>0</v>
      </c>
    </row>
    <row r="14" spans="1:10" ht="16.5" thickTop="1" thickBot="1" x14ac:dyDescent="0.3">
      <c r="A14" s="8" t="s">
        <v>22</v>
      </c>
      <c r="B14" s="11">
        <v>1.1599999999999999</v>
      </c>
      <c r="C14" s="26"/>
      <c r="D14" s="12">
        <f>C14*0.04</f>
        <v>0</v>
      </c>
      <c r="E14" s="9">
        <f t="shared" si="0"/>
        <v>0</v>
      </c>
      <c r="F14" s="10">
        <v>4</v>
      </c>
      <c r="G14" s="10">
        <v>2004</v>
      </c>
      <c r="H14" s="9">
        <f t="shared" si="1"/>
        <v>0</v>
      </c>
      <c r="I14" s="9">
        <f>H14*0.04</f>
        <v>0</v>
      </c>
      <c r="J14" s="9">
        <f t="shared" si="2"/>
        <v>0</v>
      </c>
    </row>
    <row r="15" spans="1:10" ht="15.75" thickBot="1" x14ac:dyDescent="0.3">
      <c r="A15" s="31"/>
      <c r="B15" s="32"/>
      <c r="C15" s="39"/>
      <c r="D15" s="32"/>
      <c r="E15" s="32"/>
      <c r="F15" s="33"/>
      <c r="G15" s="30"/>
      <c r="H15" s="29"/>
      <c r="I15" s="29"/>
      <c r="J15" s="29"/>
    </row>
    <row r="16" spans="1:10" ht="15.75" thickBot="1" x14ac:dyDescent="0.3">
      <c r="A16" s="37"/>
      <c r="B16" s="14"/>
      <c r="C16" s="39"/>
      <c r="D16" s="14"/>
      <c r="E16" s="14"/>
      <c r="F16" s="38"/>
      <c r="G16" s="7" t="s">
        <v>14</v>
      </c>
      <c r="H16" s="41">
        <f>SUM(H8:H14)</f>
        <v>0</v>
      </c>
      <c r="I16" s="9">
        <f>SUM(I8:I14)</f>
        <v>0</v>
      </c>
      <c r="J16" s="9">
        <f>SUM(J8:J14)</f>
        <v>0</v>
      </c>
    </row>
    <row r="17" spans="1:10" ht="15.75" thickBot="1" x14ac:dyDescent="0.3">
      <c r="A17" s="34"/>
      <c r="B17" s="35"/>
      <c r="C17" s="40"/>
      <c r="D17" s="35"/>
      <c r="E17" s="35"/>
      <c r="F17" s="36"/>
      <c r="G17" s="30"/>
      <c r="H17" s="29"/>
      <c r="I17" s="29"/>
      <c r="J17" s="29"/>
    </row>
    <row r="18" spans="1:10" ht="90.75" thickBot="1" x14ac:dyDescent="0.3">
      <c r="A18" s="6" t="s">
        <v>0</v>
      </c>
      <c r="B18" s="7" t="s">
        <v>1</v>
      </c>
      <c r="C18" s="7" t="s">
        <v>17</v>
      </c>
      <c r="D18" s="7" t="s">
        <v>2</v>
      </c>
      <c r="E18" s="7" t="s">
        <v>3</v>
      </c>
      <c r="F18" s="7" t="s">
        <v>4</v>
      </c>
      <c r="G18" s="7" t="s">
        <v>5</v>
      </c>
      <c r="H18" s="7" t="s">
        <v>6</v>
      </c>
      <c r="I18" s="7" t="s">
        <v>2</v>
      </c>
      <c r="J18" s="7" t="s">
        <v>7</v>
      </c>
    </row>
    <row r="19" spans="1:10" ht="16.5" thickBot="1" x14ac:dyDescent="0.35">
      <c r="A19" s="21" t="s">
        <v>32</v>
      </c>
      <c r="B19" s="13"/>
      <c r="C19" s="13"/>
      <c r="D19" s="14"/>
      <c r="E19" s="14"/>
      <c r="F19" s="13"/>
      <c r="G19" s="13"/>
      <c r="H19" s="14"/>
      <c r="I19" s="14"/>
      <c r="J19" s="22"/>
    </row>
    <row r="20" spans="1:10" ht="16.5" thickTop="1" thickBot="1" x14ac:dyDescent="0.3">
      <c r="A20" s="17" t="s">
        <v>9</v>
      </c>
      <c r="B20" s="23">
        <v>6.7</v>
      </c>
      <c r="C20" s="27"/>
      <c r="D20" s="12">
        <f>C20*0.21</f>
        <v>0</v>
      </c>
      <c r="E20" s="9">
        <f>C20+D20</f>
        <v>0</v>
      </c>
      <c r="F20" s="15">
        <v>2</v>
      </c>
      <c r="G20" s="15">
        <v>20</v>
      </c>
      <c r="H20" s="9">
        <f>C20*G20</f>
        <v>0</v>
      </c>
      <c r="I20" s="9">
        <f>H20*0.21</f>
        <v>0</v>
      </c>
      <c r="J20" s="9">
        <f>H20+I20</f>
        <v>0</v>
      </c>
    </row>
    <row r="21" spans="1:10" ht="16.5" thickTop="1" thickBot="1" x14ac:dyDescent="0.3">
      <c r="A21" s="17" t="s">
        <v>21</v>
      </c>
      <c r="B21" s="23">
        <v>0.4</v>
      </c>
      <c r="C21" s="27"/>
      <c r="D21" s="12">
        <f>C21*0.21</f>
        <v>0</v>
      </c>
      <c r="E21" s="9">
        <f>C21+D21</f>
        <v>0</v>
      </c>
      <c r="F21" s="15">
        <v>4</v>
      </c>
      <c r="G21" s="15">
        <v>804</v>
      </c>
      <c r="H21" s="9">
        <f>C21*G21</f>
        <v>0</v>
      </c>
      <c r="I21" s="9">
        <f>H21*0.21</f>
        <v>0</v>
      </c>
      <c r="J21" s="9">
        <f>H21+I21</f>
        <v>0</v>
      </c>
    </row>
    <row r="22" spans="1:10" ht="16.5" thickTop="1" thickBot="1" x14ac:dyDescent="0.3">
      <c r="A22" s="17" t="s">
        <v>22</v>
      </c>
      <c r="B22" s="23">
        <v>0.2</v>
      </c>
      <c r="C22" s="27"/>
      <c r="D22" s="12">
        <f>C22*0.21</f>
        <v>0</v>
      </c>
      <c r="E22" s="9">
        <f>C22+D22</f>
        <v>0</v>
      </c>
      <c r="F22" s="15">
        <v>4</v>
      </c>
      <c r="G22" s="15">
        <v>2004</v>
      </c>
      <c r="H22" s="9">
        <f>C22*G22</f>
        <v>0</v>
      </c>
      <c r="I22" s="9">
        <f>H22*0.21</f>
        <v>0</v>
      </c>
      <c r="J22" s="9">
        <f>H22+I22</f>
        <v>0</v>
      </c>
    </row>
    <row r="23" spans="1:10" ht="16.5" thickBot="1" x14ac:dyDescent="0.35">
      <c r="A23" s="21" t="s">
        <v>33</v>
      </c>
      <c r="B23" s="13"/>
      <c r="C23" s="13"/>
      <c r="D23" s="14"/>
      <c r="E23" s="14"/>
      <c r="F23" s="13"/>
      <c r="G23" s="13"/>
      <c r="H23" s="14"/>
      <c r="I23" s="14"/>
      <c r="J23" s="22"/>
    </row>
    <row r="24" spans="1:10" ht="16.5" thickTop="1" thickBot="1" x14ac:dyDescent="0.3">
      <c r="A24" s="8" t="s">
        <v>9</v>
      </c>
      <c r="B24" s="11">
        <v>11.68</v>
      </c>
      <c r="C24" s="26"/>
      <c r="D24" s="12">
        <f t="shared" ref="D24:D44" si="3">C24*0.21</f>
        <v>0</v>
      </c>
      <c r="E24" s="9">
        <f t="shared" si="0"/>
        <v>0</v>
      </c>
      <c r="F24" s="10">
        <v>2</v>
      </c>
      <c r="G24" s="10">
        <v>20</v>
      </c>
      <c r="H24" s="9">
        <f t="shared" si="1"/>
        <v>0</v>
      </c>
      <c r="I24" s="9">
        <f t="shared" ref="I24:I42" si="4">H24*0.21</f>
        <v>0</v>
      </c>
      <c r="J24" s="9">
        <f t="shared" si="2"/>
        <v>0</v>
      </c>
    </row>
    <row r="25" spans="1:10" ht="16.5" thickTop="1" thickBot="1" x14ac:dyDescent="0.3">
      <c r="A25" s="8" t="s">
        <v>21</v>
      </c>
      <c r="B25" s="11">
        <v>0.74</v>
      </c>
      <c r="C25" s="26"/>
      <c r="D25" s="12">
        <f t="shared" si="3"/>
        <v>0</v>
      </c>
      <c r="E25" s="9">
        <f t="shared" si="0"/>
        <v>0</v>
      </c>
      <c r="F25" s="10">
        <v>4</v>
      </c>
      <c r="G25" s="10">
        <v>804</v>
      </c>
      <c r="H25" s="9">
        <f t="shared" si="1"/>
        <v>0</v>
      </c>
      <c r="I25" s="9">
        <f t="shared" si="4"/>
        <v>0</v>
      </c>
      <c r="J25" s="9">
        <f t="shared" si="2"/>
        <v>0</v>
      </c>
    </row>
    <row r="26" spans="1:10" ht="16.5" thickTop="1" thickBot="1" x14ac:dyDescent="0.3">
      <c r="A26" s="8" t="s">
        <v>22</v>
      </c>
      <c r="B26" s="11">
        <v>0.4</v>
      </c>
      <c r="C26" s="26"/>
      <c r="D26" s="12">
        <f t="shared" si="3"/>
        <v>0</v>
      </c>
      <c r="E26" s="9">
        <f t="shared" si="0"/>
        <v>0</v>
      </c>
      <c r="F26" s="10">
        <v>4</v>
      </c>
      <c r="G26" s="10">
        <v>2004</v>
      </c>
      <c r="H26" s="9">
        <f t="shared" si="1"/>
        <v>0</v>
      </c>
      <c r="I26" s="9">
        <f t="shared" si="4"/>
        <v>0</v>
      </c>
      <c r="J26" s="9">
        <f t="shared" si="2"/>
        <v>0</v>
      </c>
    </row>
    <row r="27" spans="1:10" ht="16.5" thickBot="1" x14ac:dyDescent="0.35">
      <c r="A27" s="21" t="s">
        <v>34</v>
      </c>
      <c r="B27" s="13"/>
      <c r="C27" s="13"/>
      <c r="D27" s="14"/>
      <c r="E27" s="14"/>
      <c r="F27" s="13"/>
      <c r="G27" s="13"/>
      <c r="H27" s="14"/>
      <c r="I27" s="14"/>
      <c r="J27" s="22"/>
    </row>
    <row r="28" spans="1:10" ht="16.5" thickTop="1" thickBot="1" x14ac:dyDescent="0.3">
      <c r="A28" s="8" t="s">
        <v>9</v>
      </c>
      <c r="B28" s="11">
        <v>12.08</v>
      </c>
      <c r="C28" s="26"/>
      <c r="D28" s="12">
        <f t="shared" si="3"/>
        <v>0</v>
      </c>
      <c r="E28" s="9">
        <f t="shared" si="0"/>
        <v>0</v>
      </c>
      <c r="F28" s="10">
        <v>2</v>
      </c>
      <c r="G28" s="10">
        <v>20</v>
      </c>
      <c r="H28" s="9">
        <f t="shared" si="1"/>
        <v>0</v>
      </c>
      <c r="I28" s="9">
        <f t="shared" si="4"/>
        <v>0</v>
      </c>
      <c r="J28" s="9">
        <f t="shared" si="2"/>
        <v>0</v>
      </c>
    </row>
    <row r="29" spans="1:10" ht="16.5" thickTop="1" thickBot="1" x14ac:dyDescent="0.3">
      <c r="A29" s="8" t="s">
        <v>21</v>
      </c>
      <c r="B29" s="11">
        <v>1.08</v>
      </c>
      <c r="C29" s="26"/>
      <c r="D29" s="12">
        <f t="shared" si="3"/>
        <v>0</v>
      </c>
      <c r="E29" s="9">
        <f t="shared" si="0"/>
        <v>0</v>
      </c>
      <c r="F29" s="10">
        <v>4</v>
      </c>
      <c r="G29" s="10">
        <v>804</v>
      </c>
      <c r="H29" s="9">
        <f t="shared" si="1"/>
        <v>0</v>
      </c>
      <c r="I29" s="9">
        <f t="shared" si="4"/>
        <v>0</v>
      </c>
      <c r="J29" s="9">
        <f t="shared" si="2"/>
        <v>0</v>
      </c>
    </row>
    <row r="30" spans="1:10" ht="16.5" thickTop="1" thickBot="1" x14ac:dyDescent="0.3">
      <c r="A30" s="8" t="s">
        <v>22</v>
      </c>
      <c r="B30" s="11">
        <v>0.75</v>
      </c>
      <c r="C30" s="26"/>
      <c r="D30" s="12">
        <f t="shared" si="3"/>
        <v>0</v>
      </c>
      <c r="E30" s="9">
        <f t="shared" si="0"/>
        <v>0</v>
      </c>
      <c r="F30" s="10">
        <v>4</v>
      </c>
      <c r="G30" s="10">
        <v>2004</v>
      </c>
      <c r="H30" s="9">
        <f t="shared" si="1"/>
        <v>0</v>
      </c>
      <c r="I30" s="9">
        <f t="shared" si="4"/>
        <v>0</v>
      </c>
      <c r="J30" s="9">
        <f t="shared" si="2"/>
        <v>0</v>
      </c>
    </row>
    <row r="31" spans="1:10" ht="16.5" thickBot="1" x14ac:dyDescent="0.35">
      <c r="A31" s="21" t="s">
        <v>35</v>
      </c>
      <c r="B31" s="13"/>
      <c r="C31" s="13"/>
      <c r="D31" s="14"/>
      <c r="E31" s="14"/>
      <c r="F31" s="13"/>
      <c r="G31" s="13"/>
      <c r="H31" s="14"/>
      <c r="I31" s="14"/>
      <c r="J31" s="22"/>
    </row>
    <row r="32" spans="1:10" ht="16.5" thickTop="1" thickBot="1" x14ac:dyDescent="0.3">
      <c r="A32" s="8" t="s">
        <v>9</v>
      </c>
      <c r="B32" s="11">
        <v>6.83</v>
      </c>
      <c r="C32" s="26"/>
      <c r="D32" s="12">
        <f t="shared" si="3"/>
        <v>0</v>
      </c>
      <c r="E32" s="9">
        <f t="shared" si="0"/>
        <v>0</v>
      </c>
      <c r="F32" s="10">
        <v>2</v>
      </c>
      <c r="G32" s="10">
        <v>20</v>
      </c>
      <c r="H32" s="9">
        <f t="shared" si="1"/>
        <v>0</v>
      </c>
      <c r="I32" s="9">
        <f t="shared" si="4"/>
        <v>0</v>
      </c>
      <c r="J32" s="9">
        <f t="shared" si="2"/>
        <v>0</v>
      </c>
    </row>
    <row r="33" spans="1:13" ht="16.5" thickTop="1" thickBot="1" x14ac:dyDescent="0.3">
      <c r="A33" s="8" t="s">
        <v>23</v>
      </c>
      <c r="B33" s="11">
        <v>0.56000000000000005</v>
      </c>
      <c r="C33" s="26"/>
      <c r="D33" s="12">
        <f t="shared" si="3"/>
        <v>0</v>
      </c>
      <c r="E33" s="9">
        <f t="shared" si="0"/>
        <v>0</v>
      </c>
      <c r="F33" s="10">
        <v>4</v>
      </c>
      <c r="G33" s="10">
        <v>804</v>
      </c>
      <c r="H33" s="9">
        <f t="shared" si="1"/>
        <v>0</v>
      </c>
      <c r="I33" s="9">
        <f t="shared" si="4"/>
        <v>0</v>
      </c>
      <c r="J33" s="9">
        <f t="shared" si="2"/>
        <v>0</v>
      </c>
    </row>
    <row r="34" spans="1:13" ht="16.5" thickTop="1" thickBot="1" x14ac:dyDescent="0.3">
      <c r="A34" s="8" t="s">
        <v>24</v>
      </c>
      <c r="B34" s="11">
        <v>0.28000000000000003</v>
      </c>
      <c r="C34" s="26"/>
      <c r="D34" s="12">
        <f t="shared" si="3"/>
        <v>0</v>
      </c>
      <c r="E34" s="9">
        <f t="shared" si="0"/>
        <v>0</v>
      </c>
      <c r="F34" s="10">
        <v>4</v>
      </c>
      <c r="G34" s="10">
        <v>4004</v>
      </c>
      <c r="H34" s="9">
        <f t="shared" si="1"/>
        <v>0</v>
      </c>
      <c r="I34" s="9">
        <f t="shared" si="4"/>
        <v>0</v>
      </c>
      <c r="J34" s="9">
        <f t="shared" si="2"/>
        <v>0</v>
      </c>
    </row>
    <row r="35" spans="1:13" ht="16.5" thickBot="1" x14ac:dyDescent="0.35">
      <c r="A35" s="21" t="s">
        <v>36</v>
      </c>
      <c r="B35" s="13"/>
      <c r="C35" s="13"/>
      <c r="D35" s="14"/>
      <c r="E35" s="14"/>
      <c r="F35" s="13"/>
      <c r="G35" s="13"/>
      <c r="H35" s="14"/>
      <c r="I35" s="14"/>
      <c r="J35" s="22"/>
    </row>
    <row r="36" spans="1:13" ht="16.5" thickTop="1" thickBot="1" x14ac:dyDescent="0.3">
      <c r="A36" s="17" t="s">
        <v>25</v>
      </c>
      <c r="B36" s="23">
        <v>0.69</v>
      </c>
      <c r="C36" s="27"/>
      <c r="D36" s="12">
        <f t="shared" si="3"/>
        <v>0</v>
      </c>
      <c r="E36" s="9">
        <f t="shared" si="0"/>
        <v>0</v>
      </c>
      <c r="F36" s="15">
        <v>4</v>
      </c>
      <c r="G36" s="15">
        <v>800</v>
      </c>
      <c r="H36" s="9">
        <f t="shared" si="1"/>
        <v>0</v>
      </c>
      <c r="I36" s="9">
        <f t="shared" si="4"/>
        <v>0</v>
      </c>
      <c r="J36" s="9">
        <f t="shared" si="2"/>
        <v>0</v>
      </c>
    </row>
    <row r="37" spans="1:13" ht="16.5" thickTop="1" thickBot="1" x14ac:dyDescent="0.3">
      <c r="A37" s="17" t="s">
        <v>22</v>
      </c>
      <c r="B37" s="23">
        <v>0.3</v>
      </c>
      <c r="C37" s="27"/>
      <c r="D37" s="12">
        <f t="shared" si="3"/>
        <v>0</v>
      </c>
      <c r="E37" s="9">
        <f t="shared" si="0"/>
        <v>0</v>
      </c>
      <c r="F37" s="15">
        <v>4</v>
      </c>
      <c r="G37" s="15">
        <v>2004</v>
      </c>
      <c r="H37" s="9">
        <f t="shared" si="1"/>
        <v>0</v>
      </c>
      <c r="I37" s="9">
        <f t="shared" si="4"/>
        <v>0</v>
      </c>
      <c r="J37" s="9">
        <f t="shared" si="2"/>
        <v>0</v>
      </c>
    </row>
    <row r="38" spans="1:13" ht="16.5" thickBot="1" x14ac:dyDescent="0.35">
      <c r="A38" s="21" t="s">
        <v>37</v>
      </c>
      <c r="B38" s="13"/>
      <c r="C38" s="13"/>
      <c r="D38" s="14"/>
      <c r="E38" s="14"/>
      <c r="F38" s="13"/>
      <c r="G38" s="13"/>
      <c r="H38" s="14"/>
      <c r="I38" s="14"/>
      <c r="J38" s="22"/>
    </row>
    <row r="39" spans="1:13" ht="16.5" thickTop="1" thickBot="1" x14ac:dyDescent="0.3">
      <c r="A39" s="17" t="s">
        <v>15</v>
      </c>
      <c r="B39" s="23">
        <v>49.33</v>
      </c>
      <c r="C39" s="27"/>
      <c r="D39" s="12">
        <f t="shared" si="3"/>
        <v>0</v>
      </c>
      <c r="E39" s="9">
        <f t="shared" si="0"/>
        <v>0</v>
      </c>
      <c r="F39" s="15">
        <v>4</v>
      </c>
      <c r="G39" s="15">
        <v>40</v>
      </c>
      <c r="H39" s="9">
        <f t="shared" si="1"/>
        <v>0</v>
      </c>
      <c r="I39" s="9">
        <f t="shared" si="4"/>
        <v>0</v>
      </c>
      <c r="J39" s="9">
        <f t="shared" si="2"/>
        <v>0</v>
      </c>
    </row>
    <row r="40" spans="1:13" ht="16.5" thickTop="1" thickBot="1" x14ac:dyDescent="0.3">
      <c r="A40" s="17" t="s">
        <v>16</v>
      </c>
      <c r="B40" s="23">
        <v>5.31</v>
      </c>
      <c r="C40" s="27"/>
      <c r="D40" s="12">
        <f t="shared" si="3"/>
        <v>0</v>
      </c>
      <c r="E40" s="9">
        <f t="shared" si="0"/>
        <v>0</v>
      </c>
      <c r="F40" s="15">
        <v>4</v>
      </c>
      <c r="G40" s="15">
        <v>404</v>
      </c>
      <c r="H40" s="9">
        <f t="shared" si="1"/>
        <v>0</v>
      </c>
      <c r="I40" s="9">
        <f t="shared" si="4"/>
        <v>0</v>
      </c>
      <c r="J40" s="9">
        <f t="shared" si="2"/>
        <v>0</v>
      </c>
    </row>
    <row r="41" spans="1:13" ht="16.5" thickBot="1" x14ac:dyDescent="0.35">
      <c r="A41" s="21" t="s">
        <v>38</v>
      </c>
      <c r="B41" s="13"/>
      <c r="C41" s="13"/>
      <c r="D41" s="14"/>
      <c r="E41" s="14"/>
      <c r="F41" s="13"/>
      <c r="G41" s="13"/>
      <c r="H41" s="14"/>
      <c r="I41" s="14"/>
      <c r="J41" s="22"/>
    </row>
    <row r="42" spans="1:13" ht="16.5" thickTop="1" thickBot="1" x14ac:dyDescent="0.3">
      <c r="A42" s="17" t="s">
        <v>12</v>
      </c>
      <c r="B42" s="23">
        <v>175</v>
      </c>
      <c r="C42" s="27"/>
      <c r="D42" s="12">
        <f t="shared" si="3"/>
        <v>0</v>
      </c>
      <c r="E42" s="9">
        <f t="shared" si="0"/>
        <v>0</v>
      </c>
      <c r="F42" s="15">
        <v>4</v>
      </c>
      <c r="G42" s="15">
        <v>4</v>
      </c>
      <c r="H42" s="9">
        <f t="shared" si="1"/>
        <v>0</v>
      </c>
      <c r="I42" s="9">
        <f t="shared" si="4"/>
        <v>0</v>
      </c>
      <c r="J42" s="9">
        <f t="shared" si="2"/>
        <v>0</v>
      </c>
    </row>
    <row r="43" spans="1:13" ht="17.25" thickTop="1" thickBot="1" x14ac:dyDescent="0.35">
      <c r="A43" s="21" t="s">
        <v>39</v>
      </c>
      <c r="B43" s="13"/>
      <c r="C43" s="5"/>
      <c r="D43" s="14"/>
      <c r="E43" s="14"/>
      <c r="F43" s="13"/>
      <c r="G43" s="13"/>
      <c r="H43" s="14"/>
      <c r="I43" s="14"/>
      <c r="J43" s="22"/>
    </row>
    <row r="44" spans="1:13" ht="16.5" thickTop="1" thickBot="1" x14ac:dyDescent="0.3">
      <c r="A44" s="8" t="s">
        <v>13</v>
      </c>
      <c r="B44" s="11">
        <v>0.75</v>
      </c>
      <c r="C44" s="26"/>
      <c r="D44" s="12">
        <f t="shared" si="3"/>
        <v>0</v>
      </c>
      <c r="E44" s="9">
        <f t="shared" si="0"/>
        <v>0</v>
      </c>
      <c r="F44" s="10">
        <v>2</v>
      </c>
      <c r="G44" s="10">
        <v>6000</v>
      </c>
      <c r="H44" s="9">
        <f t="shared" si="1"/>
        <v>0</v>
      </c>
      <c r="I44" s="9">
        <f>H44*0.21</f>
        <v>0</v>
      </c>
      <c r="J44" s="9">
        <f t="shared" si="2"/>
        <v>0</v>
      </c>
    </row>
    <row r="45" spans="1:13" ht="16.5" thickTop="1" thickBot="1" x14ac:dyDescent="0.3">
      <c r="C45" s="3"/>
      <c r="G45" s="16"/>
      <c r="K45" s="4"/>
      <c r="L45" s="1"/>
      <c r="M45" s="1"/>
    </row>
    <row r="46" spans="1:13" ht="17.25" thickTop="1" thickBot="1" x14ac:dyDescent="0.35">
      <c r="G46" s="24" t="s">
        <v>14</v>
      </c>
      <c r="H46" s="28">
        <f>SUM(H20:H44)</f>
        <v>0</v>
      </c>
      <c r="I46" s="25">
        <f>SUM(I20:I44)</f>
        <v>0</v>
      </c>
      <c r="J46" s="25">
        <f>SUM(J20:J44)</f>
        <v>0</v>
      </c>
    </row>
    <row r="47" spans="1:13" ht="17.25" thickTop="1" thickBot="1" x14ac:dyDescent="0.35">
      <c r="G47" s="42"/>
      <c r="H47" s="43"/>
      <c r="I47" s="44"/>
      <c r="J47" s="44"/>
    </row>
    <row r="48" spans="1:13" ht="16.5" thickTop="1" thickBot="1" x14ac:dyDescent="0.3">
      <c r="D48" s="45" t="s">
        <v>29</v>
      </c>
      <c r="E48" s="45" t="s">
        <v>30</v>
      </c>
      <c r="F48" s="45" t="s">
        <v>31</v>
      </c>
      <c r="G48" s="46"/>
    </row>
    <row r="49" spans="2:15" ht="15.75" thickTop="1" x14ac:dyDescent="0.25">
      <c r="B49" s="50" t="s">
        <v>28</v>
      </c>
      <c r="C49" s="50"/>
      <c r="D49" s="52">
        <f>H16+H46</f>
        <v>0</v>
      </c>
      <c r="E49" s="54">
        <f>I16+I46</f>
        <v>0</v>
      </c>
      <c r="F49" s="54">
        <f>J16+J46</f>
        <v>0</v>
      </c>
    </row>
    <row r="50" spans="2:15" ht="15.75" thickBot="1" x14ac:dyDescent="0.3">
      <c r="B50" s="51"/>
      <c r="C50" s="51"/>
      <c r="D50" s="53"/>
      <c r="E50" s="55"/>
      <c r="F50" s="55"/>
    </row>
    <row r="51" spans="2:15" ht="15.75" thickTop="1" x14ac:dyDescent="0.25">
      <c r="H51" s="1"/>
      <c r="K51" s="2"/>
      <c r="L51" s="1"/>
      <c r="M51" s="2"/>
      <c r="N51" s="2"/>
      <c r="O51" s="2"/>
    </row>
    <row r="52" spans="2:15" x14ac:dyDescent="0.25">
      <c r="H52" s="1"/>
      <c r="I52" s="2"/>
      <c r="J52" s="2"/>
      <c r="L52" s="1"/>
    </row>
    <row r="53" spans="2:15" x14ac:dyDescent="0.25">
      <c r="H53" s="1"/>
      <c r="L53" s="1"/>
    </row>
    <row r="54" spans="2:15" x14ac:dyDescent="0.25">
      <c r="H54" s="1"/>
      <c r="L54" s="1"/>
    </row>
    <row r="55" spans="2:15" x14ac:dyDescent="0.25">
      <c r="L55" s="1"/>
    </row>
    <row r="56" spans="2:15" x14ac:dyDescent="0.25">
      <c r="L56" s="1"/>
    </row>
    <row r="57" spans="2:15" x14ac:dyDescent="0.25">
      <c r="L57" s="1"/>
    </row>
  </sheetData>
  <sheetProtection algorithmName="SHA-512" hashValue="DXcVF14WmM5dIpqw9dfi2+PnhoL2jRS6nnrDqkhfIBJkHDP66lk6vnxjTzWsFsnvklINALLiIp5aNY/Pq4ruUQ==" saltValue="BRR4LDPTohEXrMOqghyIRQ==" spinCount="100000" sheet="1" objects="1" scenarios="1"/>
  <mergeCells count="7">
    <mergeCell ref="A1:J1"/>
    <mergeCell ref="A3:J3"/>
    <mergeCell ref="A4:J4"/>
    <mergeCell ref="B49:C50"/>
    <mergeCell ref="D49:D50"/>
    <mergeCell ref="E49:E50"/>
    <mergeCell ref="F49:F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Oferta</vt:lpstr>
    </vt:vector>
  </TitlesOfParts>
  <Company>ASPB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Jaume Simeón</dc:creator>
  <cp:lastModifiedBy>Monica Rodriguez Campos</cp:lastModifiedBy>
  <dcterms:created xsi:type="dcterms:W3CDTF">2025-10-16T10:28:55Z</dcterms:created>
  <dcterms:modified xsi:type="dcterms:W3CDTF">2026-02-18T13:40:58Z</dcterms:modified>
</cp:coreProperties>
</file>