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T:\contractacio\09_CONTRACTACIÓ 2026\CO2026002ESP X9632 Subm equip fitness Salvador Gimeno\"/>
    </mc:Choice>
  </mc:AlternateContent>
  <xr:revisionPtr revIDLastSave="0" documentId="13_ncr:1_{478F94D2-DBB9-4044-93FD-AF66592E3717}" xr6:coauthVersionLast="47" xr6:coauthVersionMax="47" xr10:uidLastSave="{00000000-0000-0000-0000-000000000000}"/>
  <bookViews>
    <workbookView xWindow="-120" yWindow="-120" windowWidth="25440" windowHeight="15390" xr2:uid="{9EB102C4-D74A-4670-8914-324202A1F05A}"/>
  </bookViews>
  <sheets>
    <sheet name="Hoja1" sheetId="1" r:id="rId1"/>
  </sheets>
  <definedNames>
    <definedName name="_Hlk151990010" localSheetId="0">Hoja1!#REF!</definedName>
    <definedName name="OLE_LINK1" localSheetId="0">Hoja1!#REF!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 l="1"/>
  <c r="F22" i="1"/>
  <c r="F23" i="1"/>
  <c r="F38" i="1"/>
  <c r="F37" i="1"/>
  <c r="E126" i="1"/>
  <c r="E127" i="1" s="1"/>
  <c r="F111" i="1"/>
  <c r="F112" i="1"/>
  <c r="F113" i="1"/>
  <c r="F114" i="1"/>
  <c r="F115" i="1"/>
  <c r="F116" i="1"/>
  <c r="F117" i="1"/>
  <c r="F110" i="1"/>
  <c r="F100" i="1"/>
  <c r="F101" i="1"/>
  <c r="F102" i="1"/>
  <c r="F103" i="1"/>
  <c r="F104" i="1"/>
  <c r="F105" i="1"/>
  <c r="F106" i="1"/>
  <c r="F107" i="1"/>
  <c r="F108" i="1"/>
  <c r="F99" i="1"/>
  <c r="F95" i="1"/>
  <c r="F96" i="1"/>
  <c r="F97" i="1"/>
  <c r="F94" i="1"/>
  <c r="F87" i="1"/>
  <c r="F88" i="1"/>
  <c r="F89" i="1"/>
  <c r="F90" i="1"/>
  <c r="F91" i="1"/>
  <c r="F92" i="1"/>
  <c r="F86" i="1"/>
  <c r="F81" i="1"/>
  <c r="F82" i="1"/>
  <c r="F83" i="1"/>
  <c r="F84" i="1"/>
  <c r="F80" i="1"/>
  <c r="F66" i="1"/>
  <c r="F67" i="1"/>
  <c r="F68" i="1"/>
  <c r="F69" i="1"/>
  <c r="F70" i="1"/>
  <c r="F71" i="1"/>
  <c r="F72" i="1"/>
  <c r="F73" i="1"/>
  <c r="F74" i="1"/>
  <c r="F75" i="1"/>
  <c r="F76" i="1"/>
  <c r="F77" i="1"/>
  <c r="F78" i="1"/>
  <c r="F65" i="1"/>
  <c r="F61" i="1"/>
  <c r="F62" i="1"/>
  <c r="F63" i="1"/>
  <c r="F60" i="1"/>
  <c r="F53" i="1"/>
  <c r="F51" i="1" s="1"/>
  <c r="F54" i="1"/>
  <c r="F55" i="1"/>
  <c r="F56" i="1"/>
  <c r="F57" i="1"/>
  <c r="F58" i="1"/>
  <c r="F45" i="1"/>
  <c r="F46" i="1"/>
  <c r="F47" i="1"/>
  <c r="F48" i="1"/>
  <c r="F49" i="1"/>
  <c r="F50" i="1"/>
  <c r="F43" i="1"/>
  <c r="F41" i="1"/>
  <c r="F40" i="1"/>
  <c r="F39" i="1"/>
  <c r="F36" i="1"/>
  <c r="F31" i="1"/>
  <c r="F32" i="1"/>
  <c r="F33" i="1"/>
  <c r="F34" i="1"/>
  <c r="F30" i="1"/>
  <c r="F25" i="1"/>
  <c r="F26" i="1"/>
  <c r="F27" i="1"/>
  <c r="F28" i="1"/>
  <c r="F24" i="1"/>
  <c r="F42" i="1" l="1"/>
  <c r="F120" i="1" s="1"/>
  <c r="F35" i="1"/>
  <c r="F29" i="1"/>
  <c r="F121" i="1" l="1"/>
  <c r="F122" i="1" s="1"/>
  <c r="E128" i="1"/>
  <c r="E133" i="1" s="1"/>
  <c r="C16" i="1" s="1"/>
  <c r="F16" i="1" s="1"/>
  <c r="G16" i="1" s="1"/>
  <c r="E134" i="1" l="1"/>
</calcChain>
</file>

<file path=xl/sharedStrings.xml><?xml version="1.0" encoding="utf-8"?>
<sst xmlns="http://schemas.openxmlformats.org/spreadsheetml/2006/main" count="189" uniqueCount="166">
  <si>
    <t>ANNEX II</t>
  </si>
  <si>
    <t>MODEL D'OFERTA ECONÒMICA I DE CRITERIS VALORABLES DE FORMA AUTOMÀTICA</t>
  </si>
  <si>
    <t>DECLARA RESPONSABLEMENT:</t>
  </si>
  <si>
    <t>OFERTA</t>
  </si>
  <si>
    <t>Import (IVA exclòs)</t>
  </si>
  <si>
    <t>d'IVA</t>
  </si>
  <si>
    <t>IVA</t>
  </si>
  <si>
    <t>(signatura electrònica de la licitadora o del seu representant legal)</t>
  </si>
  <si>
    <r>
      <t>PRIMER.</t>
    </r>
    <r>
      <rPr>
        <sz val="10"/>
        <color theme="1"/>
        <rFont val="Arial"/>
        <family val="2"/>
      </rPr>
      <t>- Que coneix el Plec de clàusules administratives particulars i el Plec de prescripcions tècniques que serveixen de base a la tramitació d’aquest procediment, que accepta incondicionalment les seves clàusules i especificacions, que reuneix totes i cadascuna de les condicions exigides per contractar amb l’Ajuntament de Sant Joan Despí i es compromet a executar el contracte amb estricta subjecció als expressats requisits i condicions, i fa la proposta següent:</t>
    </r>
  </si>
  <si>
    <r>
      <t>Pressupost de lici</t>
    </r>
    <r>
      <rPr>
        <b/>
        <sz val="9"/>
        <color rgb="FF000000"/>
        <rFont val="Arial"/>
        <family val="2"/>
      </rPr>
      <t>tació IVA exclòs (*)</t>
    </r>
  </si>
  <si>
    <t>Tipus d'IVA</t>
  </si>
  <si>
    <t>Import IVA</t>
  </si>
  <si>
    <t>Import IVA inclòs</t>
  </si>
  <si>
    <r>
      <t xml:space="preserve">SEGON.- </t>
    </r>
    <r>
      <rPr>
        <sz val="10"/>
        <color theme="1"/>
        <rFont val="Arial"/>
        <family val="2"/>
      </rPr>
      <t>Que en l'elaboració d'aquesta oferta s'han tingut en compte les obligacions derivades de les disposicions vigents en matèria de fiscalitat, protecció del medi ambient, protecció de l'ocupació, igualtat de gènere, condicions de treball, prevenció de riscos laborals i inserció sòcio-laboral de les persones amb discapacitat, i a l'obligació de contractar a un número o percentatge específic de persones amb discapacitat</t>
    </r>
  </si>
  <si>
    <r>
      <t xml:space="preserve">El senyor / la senyora .......................................amb DNI .............., en nom propi, (o en representació de l’empresa .............., entitat que [SI] [NO] compleix les condicions de PIME amb NIF núm. .............., domiciliada a........... carrer ........................, núm..........), assabentat/ada de les condicions i requisits exigits per participar en el procediment obert convocat per a l'adjudicació del contracte de </t>
    </r>
    <r>
      <rPr>
        <b/>
        <sz val="10"/>
        <color theme="1"/>
        <rFont val="Arial"/>
        <family val="2"/>
      </rPr>
      <t>Subministrament de l’equipament esportiu de la sala de fitnes del poliesportiu Salvador Gimeno de Sant Joan Despí</t>
    </r>
    <r>
      <rPr>
        <sz val="10"/>
        <color theme="1"/>
        <rFont val="Arial"/>
        <family val="2"/>
      </rPr>
      <t>, expedient</t>
    </r>
    <r>
      <rPr>
        <b/>
        <sz val="10"/>
        <color theme="1"/>
        <rFont val="Arial"/>
        <family val="2"/>
      </rPr>
      <t xml:space="preserve"> CO2026002ESP</t>
    </r>
    <r>
      <rPr>
        <sz val="10"/>
        <color theme="1"/>
        <rFont val="Arial"/>
        <family val="2"/>
      </rPr>
      <t xml:space="preserve">, </t>
    </r>
  </si>
  <si>
    <t>A. SUBMINISTRAMENT</t>
  </si>
  <si>
    <t>MÀQUINES I ELEMENTS</t>
  </si>
  <si>
    <t>Unitats</t>
  </si>
  <si>
    <t>Equipament de força electrònica</t>
  </si>
  <si>
    <t>Tracció vertical dorsal "Jalón" al pit</t>
  </si>
  <si>
    <t>Abductor</t>
  </si>
  <si>
    <t>Adductor</t>
  </si>
  <si>
    <t>Premsa tríceps</t>
  </si>
  <si>
    <t>Flexió cames "Squat"</t>
  </si>
  <si>
    <t>Estació valoració física</t>
  </si>
  <si>
    <t>Equipament de treball cardiovascular </t>
  </si>
  <si>
    <t xml:space="preserve">Cinta de córrer </t>
  </si>
  <si>
    <t>El·líptica</t>
  </si>
  <si>
    <t>Bicicleta amb suport d'esquena</t>
  </si>
  <si>
    <t>Bicicleta vertical</t>
  </si>
  <si>
    <t>Escaladora</t>
  </si>
  <si>
    <t>Equipament de treball de  força (no electrònica)</t>
  </si>
  <si>
    <t>Oferta total (IVA no inclòs)</t>
  </si>
  <si>
    <t>Premsa de pit amb consola</t>
  </si>
  <si>
    <t>Premsa d'espatlla amb consola</t>
  </si>
  <si>
    <t>Rem assegut amb consola</t>
  </si>
  <si>
    <t>Extensió cames (quàdriceps) amb consola</t>
  </si>
  <si>
    <t>Flexió cames en pronació (isquiotibials) amb consola</t>
  </si>
  <si>
    <t>Màquina pectoral/espatlla</t>
  </si>
  <si>
    <t>Altres estructures de treball de força</t>
  </si>
  <si>
    <t>Dominades assistides càrrega plaques</t>
  </si>
  <si>
    <t>Multi estació 4 estacions</t>
  </si>
  <si>
    <t>Multi estació 8 estacions</t>
  </si>
  <si>
    <t>Multipower càrrega disc</t>
  </si>
  <si>
    <t>Premsa de cames càrrega disc</t>
  </si>
  <si>
    <t>Cames "Hack Squat" càrrega disc</t>
  </si>
  <si>
    <t>Tracció maluc "Hip Trust" càrrega disc</t>
  </si>
  <si>
    <t>Màquina de braços cíclica</t>
  </si>
  <si>
    <t>Equipament pes lliure i accessoris</t>
  </si>
  <si>
    <t>Banc pla olímpic</t>
  </si>
  <si>
    <t>Banc inclinat olímpic</t>
  </si>
  <si>
    <t xml:space="preserve">Banc lumbar </t>
  </si>
  <si>
    <t>Banc declinat ajustable</t>
  </si>
  <si>
    <t>Banc de bíceps</t>
  </si>
  <si>
    <t>Banc multiajustable</t>
  </si>
  <si>
    <t>Suports</t>
  </si>
  <si>
    <t>Suport disc olímpic</t>
  </si>
  <si>
    <t>Suport barres olímpiques</t>
  </si>
  <si>
    <t>Suport barres muntades amb pes integrat</t>
  </si>
  <si>
    <t>Suport manuelles hexagonals</t>
  </si>
  <si>
    <r>
      <t>M</t>
    </r>
    <r>
      <rPr>
        <b/>
        <sz val="10"/>
        <color rgb="FF000000"/>
        <rFont val="Arial"/>
        <family val="2"/>
      </rPr>
      <t>anuelles de 7,5 kg fins a 40 kg</t>
    </r>
    <r>
      <rPr>
        <sz val="10"/>
        <color rgb="FF000000"/>
        <rFont val="Arial"/>
        <family val="2"/>
      </rPr>
      <t> </t>
    </r>
  </si>
  <si>
    <t>Manuella 7,5 kg</t>
  </si>
  <si>
    <t>Manuella 10 kg</t>
  </si>
  <si>
    <t>Manuella 12,5 kg</t>
  </si>
  <si>
    <t>Manuella 15 kg</t>
  </si>
  <si>
    <t>Manuella 17,5 kg</t>
  </si>
  <si>
    <t>Manuella 20 kg</t>
  </si>
  <si>
    <t>Manuella 22,5 kg</t>
  </si>
  <si>
    <t>Manuella 25 kg</t>
  </si>
  <si>
    <t>Manuella 27,5 kg</t>
  </si>
  <si>
    <t>Manuella 30 kg</t>
  </si>
  <si>
    <t>Manuella 32,5 kg</t>
  </si>
  <si>
    <t>Manuella 35 kg</t>
  </si>
  <si>
    <t>Manuella 37,5 kg</t>
  </si>
  <si>
    <t>Manuella 40 kg</t>
  </si>
  <si>
    <t>Manuelles hexagonals de 2,5 kg fins a 12,5 kg</t>
  </si>
  <si>
    <t>Manuella hexagonal 2,5 kg</t>
  </si>
  <si>
    <t>Manuella hexagonal 5 kg</t>
  </si>
  <si>
    <t>Manuella hexagonal 7,5 kg</t>
  </si>
  <si>
    <t>Manuella hexagonal 10 kg</t>
  </si>
  <si>
    <t xml:space="preserve">Manuella hexagonal 12,5 kg </t>
  </si>
  <si>
    <t>Disc olímpic</t>
  </si>
  <si>
    <t>Disc 1,25 kg</t>
  </si>
  <si>
    <t>Disc 2,5 kg</t>
  </si>
  <si>
    <t>Disc 5 kg</t>
  </si>
  <si>
    <t>Disc 10 kg</t>
  </si>
  <si>
    <t>Disc 15 kg</t>
  </si>
  <si>
    <t>Disc 20 kg</t>
  </si>
  <si>
    <t>Disc 25 kg</t>
  </si>
  <si>
    <r>
      <t>Barres olímpiques</t>
    </r>
    <r>
      <rPr>
        <sz val="10"/>
        <color rgb="FF000000"/>
        <rFont val="Arial"/>
        <family val="2"/>
      </rPr>
      <t> </t>
    </r>
  </si>
  <si>
    <t>Barra 25 mm diàmetre i 2,00 m longitud, pes aproximat 15 kg</t>
  </si>
  <si>
    <t>Barra 28 mm diàmetre i 1,20 m, pes aproximat 12 kg</t>
  </si>
  <si>
    <t xml:space="preserve">Barra 28 mm diàmetre i 2,20 m longitud, pes aproximat 22 kg </t>
  </si>
  <si>
    <t>Barra Z, 28 mm diàmetre, 1,20 m de longitud, pes aproximat 10 kg</t>
  </si>
  <si>
    <r>
      <t>Barres muntades amb pes integrat</t>
    </r>
    <r>
      <rPr>
        <sz val="10"/>
        <color rgb="FF000000"/>
        <rFont val="Arial"/>
        <family val="2"/>
      </rPr>
      <t> </t>
    </r>
  </si>
  <si>
    <t>Barra recta de 10 kg</t>
  </si>
  <si>
    <t>Barra recta de 15 kg</t>
  </si>
  <si>
    <t>Barra recta de 20 kg</t>
  </si>
  <si>
    <t>Barra recta de 25 kg</t>
  </si>
  <si>
    <t>Barra recta de 30 kg</t>
  </si>
  <si>
    <t>Barra “Z” de 12,5 kg</t>
  </si>
  <si>
    <t>Barra “Z” de 15 kg</t>
  </si>
  <si>
    <t>Barra “Z” de 17,5 kg</t>
  </si>
  <si>
    <t>Barra “Z” de 20 kg</t>
  </si>
  <si>
    <t>Barra “Z” de 25 kg</t>
  </si>
  <si>
    <r>
      <t>Agafades/barres per multiestació</t>
    </r>
    <r>
      <rPr>
        <sz val="10"/>
        <color rgb="FF000000"/>
        <rFont val="Arial"/>
        <family val="2"/>
      </rPr>
      <t> </t>
    </r>
  </si>
  <si>
    <t>Barra recta paral·lela</t>
  </si>
  <si>
    <t>Barra “jalón” dorsal</t>
  </si>
  <si>
    <t>Barra recta bíceps/tríceps</t>
  </si>
  <si>
    <t>Agafades una ma</t>
  </si>
  <si>
    <t>Corda de tríceps</t>
  </si>
  <si>
    <t xml:space="preserve">Joc de 5 barres neutres </t>
  </si>
  <si>
    <t xml:space="preserve">Protector de barra </t>
  </si>
  <si>
    <t>Topall barra olímpica</t>
  </si>
  <si>
    <t>Software d'equipament i APP per entrenaments</t>
  </si>
  <si>
    <t>Transport, instal·lació i configuració </t>
  </si>
  <si>
    <r>
      <t>Total Subministrament (IVA no inclòs)</t>
    </r>
    <r>
      <rPr>
        <sz val="10"/>
        <color rgb="FF000000"/>
        <rFont val="Arial"/>
        <family val="2"/>
      </rPr>
      <t> </t>
    </r>
  </si>
  <si>
    <r>
      <t>Total Subministrament (IVA inclòs)</t>
    </r>
    <r>
      <rPr>
        <sz val="10"/>
        <color rgb="FF000000"/>
        <rFont val="Arial"/>
        <family val="2"/>
      </rPr>
      <t> </t>
    </r>
  </si>
  <si>
    <t>B. MANTENIMENT</t>
  </si>
  <si>
    <r>
      <t>Manteniment 2 anys (IVA no inclòs)</t>
    </r>
    <r>
      <rPr>
        <sz val="10"/>
        <color rgb="FF000000"/>
        <rFont val="Arial"/>
        <family val="2"/>
      </rPr>
      <t> </t>
    </r>
  </si>
  <si>
    <r>
      <t>Manteniment 2 anys (IVA inclòs)</t>
    </r>
    <r>
      <rPr>
        <sz val="10"/>
        <color rgb="FF000000"/>
        <rFont val="Arial"/>
        <family val="2"/>
      </rPr>
      <t> </t>
    </r>
  </si>
  <si>
    <t>TOTAL SUBMINISTRAMENT + MANTENIMENT IVA NO INCLÒS</t>
  </si>
  <si>
    <t>C. COMPRA EQUIPAMENT ESPORTIU ANNEX 5 PPT</t>
  </si>
  <si>
    <t>Total Import pagament compra (IVA inclòs)</t>
  </si>
  <si>
    <t>TOTAL SUBMINISTRAMENT + MANTENIMENT- COMPRA EQUIPAMENT IVA NO INCLÒS</t>
  </si>
  <si>
    <t>TOTAL SUBMINISTRAMENT + MANTENIMENT- COMPRA EQUIPAMENT IVA INCLÒS</t>
  </si>
  <si>
    <t>A.2. Oferta d’increment del termini de garantia del subministrament i servei post subministrament de manteniment.</t>
  </si>
  <si>
    <t>Termini garantia obligatòria</t>
  </si>
  <si>
    <t>2 anys</t>
  </si>
  <si>
    <r>
      <t xml:space="preserve">1 </t>
    </r>
    <r>
      <rPr>
        <sz val="10"/>
        <color rgb="FF000000"/>
        <rFont val="Arial"/>
        <family val="2"/>
      </rPr>
      <t>any</t>
    </r>
  </si>
  <si>
    <t>3 anys</t>
  </si>
  <si>
    <t>4 anys</t>
  </si>
  <si>
    <t>5 anys</t>
  </si>
  <si>
    <t xml:space="preserve">Oferta d’increment sobre el termini obligatori </t>
  </si>
  <si>
    <t>Termini total de
garantia oferta</t>
  </si>
  <si>
    <t>Marcar amb una “X” *</t>
  </si>
  <si>
    <t xml:space="preserve">En cas d’haver ofertat l’increment del termini de garantia, s’haurà de fer constar: </t>
  </si>
  <si>
    <t>Dades de l’empresa de manteniment</t>
  </si>
  <si>
    <t>Nom empresa manteniment:</t>
  </si>
  <si>
    <t xml:space="preserve">Nom empresa manteniment: </t>
  </si>
  <si>
    <t>Horaris servei atenció al client:</t>
  </si>
  <si>
    <t>Telèfons atenció al client:</t>
  </si>
  <si>
    <t>Adreces electròniques atenció al client:</t>
  </si>
  <si>
    <t>Altres dades:</t>
  </si>
  <si>
    <t xml:space="preserve">* En cas de deixar en blanc qualsevol de les dues taules del criteri A.2, s’entendrà que NO s’ofereix la millora i no es puntuarà. </t>
  </si>
  <si>
    <t>A.3. Compromís de servei tècnic post subministrament propi de la mateixa empresa adjudicatària o de l’empresa fabricant.</t>
  </si>
  <si>
    <r>
      <rPr>
        <b/>
        <sz val="10"/>
        <color theme="1"/>
        <rFont val="Arial"/>
        <family val="2"/>
      </rPr>
      <t>DECLARO:</t>
    </r>
    <r>
      <rPr>
        <i/>
        <sz val="10"/>
        <color theme="1"/>
        <rFont val="Arial"/>
        <family val="2"/>
      </rPr>
      <t xml:space="preserve">
</t>
    </r>
    <r>
      <rPr>
        <sz val="10"/>
        <color theme="1"/>
        <rFont val="Arial"/>
        <family val="2"/>
      </rPr>
      <t>Tenir servei tècnic post subministrament propi, format per mitjans tècnics i humans propis i suficients per realitzar satisfactòriament els requeriments del contracte o de l’empresa fabricant de les màquines i adscriure’l al servei de manteniment.</t>
    </r>
  </si>
  <si>
    <t xml:space="preserve">SÍ </t>
  </si>
  <si>
    <t>NO</t>
  </si>
  <si>
    <t>…........</t>
  </si>
  <si>
    <t xml:space="preserve">En cas de marcar SÍ, s’haurà de fer constar: </t>
  </si>
  <si>
    <t xml:space="preserve">* En cas de deixar en blanc qualsevol dels apartats del criteri A.3, s’entendrà que NO s’ofereix la millora i no es puntuarà. </t>
  </si>
  <si>
    <t>A.4. Ampliació servei d’App d’entrenament</t>
  </si>
  <si>
    <t>Anys de servei d’acord amb el PPT</t>
  </si>
  <si>
    <t>Oferta d’increment temps d’ús de l’APP</t>
  </si>
  <si>
    <t>Total anys d’ús</t>
  </si>
  <si>
    <t xml:space="preserve">Marcar amb una “X” * </t>
  </si>
  <si>
    <t>1 any</t>
  </si>
  <si>
    <t xml:space="preserve">En cas d’haver ofertat l’ampliació del servei d’App d’entrenament, s’haurà de fer constar: </t>
  </si>
  <si>
    <t>Nom Servei atenció al client:</t>
  </si>
  <si>
    <t>Bancs</t>
  </si>
  <si>
    <t>Oferta preu unitari</t>
  </si>
  <si>
    <t xml:space="preserve">Preu de licitació unitari màxim </t>
  </si>
  <si>
    <t>A.1 Oferta econòmica</t>
  </si>
  <si>
    <t>*Les ofertes econòmiques que superin l’import dels preus unitaris màxims de licitació seran excloses d’aquest procediment.</t>
  </si>
  <si>
    <t xml:space="preserve">* En cas de deixar en blanc qualsevol de les dues taules del criteri A.4, s’entendrà que NO s’ofereix la millora i no es puntuarà.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</si>
</sst>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22" x14ac:knownFonts="1">
    <font>
      <sz val="11"/>
      <color theme="1"/>
      <name val="Calibri"/>
      <family val="2"/>
      <scheme val="minor"/>
    </font>
    <font>
      <sz val="10"/>
      <color theme="1"/>
      <name val="Arial"/>
      <family val="2"/>
    </font>
    <font>
      <b/>
      <sz val="10"/>
      <color theme="1"/>
      <name val="Arial"/>
      <family val="2"/>
    </font>
    <font>
      <i/>
      <sz val="10"/>
      <color theme="1"/>
      <name val="Arial"/>
      <family val="2"/>
    </font>
    <font>
      <b/>
      <i/>
      <sz val="10"/>
      <color theme="1"/>
      <name val="Arial"/>
      <family val="2"/>
    </font>
    <font>
      <b/>
      <sz val="10"/>
      <color rgb="FFFF0000"/>
      <name val="Arial"/>
      <family val="2"/>
    </font>
    <font>
      <sz val="9"/>
      <color theme="1"/>
      <name val="Arial"/>
      <family val="2"/>
    </font>
    <font>
      <b/>
      <sz val="9"/>
      <color rgb="FF000000"/>
      <name val="Arial"/>
      <family val="2"/>
    </font>
    <font>
      <b/>
      <sz val="10"/>
      <color rgb="FF000000"/>
      <name val="Arial"/>
      <family val="2"/>
    </font>
    <font>
      <b/>
      <sz val="14"/>
      <color theme="1"/>
      <name val="Arial"/>
      <family val="2"/>
    </font>
    <font>
      <sz val="10"/>
      <name val="Arial"/>
      <family val="2"/>
    </font>
    <font>
      <sz val="8"/>
      <color theme="1"/>
      <name val="Arial"/>
      <family val="2"/>
    </font>
    <font>
      <b/>
      <sz val="11"/>
      <color rgb="FF000000"/>
      <name val="Arial"/>
      <family val="2"/>
    </font>
    <font>
      <b/>
      <sz val="11"/>
      <color theme="1"/>
      <name val="Calibri"/>
      <family val="2"/>
      <scheme val="minor"/>
    </font>
    <font>
      <sz val="10"/>
      <color rgb="FF000000"/>
      <name val="Arial"/>
      <family val="2"/>
    </font>
    <font>
      <sz val="10"/>
      <color theme="1"/>
      <name val="Segoe UI Symbol"/>
      <family val="2"/>
    </font>
    <font>
      <sz val="11"/>
      <color theme="1"/>
      <name val="Calibri"/>
      <family val="2"/>
      <scheme val="minor"/>
    </font>
    <font>
      <i/>
      <sz val="11"/>
      <color theme="1"/>
      <name val="Calibri"/>
      <family val="2"/>
      <scheme val="minor"/>
    </font>
    <font>
      <i/>
      <sz val="9"/>
      <name val="Arial"/>
      <family val="2"/>
    </font>
    <font>
      <b/>
      <i/>
      <sz val="9"/>
      <name val="Arial"/>
      <family val="2"/>
    </font>
    <font>
      <i/>
      <sz val="9"/>
      <color theme="1"/>
      <name val="Arial"/>
      <family val="2"/>
    </font>
    <font>
      <i/>
      <sz val="9"/>
      <color theme="1"/>
      <name val="Calibri"/>
      <family val="2"/>
      <scheme val="minor"/>
    </font>
  </fonts>
  <fills count="7">
    <fill>
      <patternFill patternType="none"/>
    </fill>
    <fill>
      <patternFill patternType="gray125"/>
    </fill>
    <fill>
      <patternFill patternType="solid">
        <fgColor rgb="FFF2F2F2"/>
        <bgColor indexed="64"/>
      </patternFill>
    </fill>
    <fill>
      <patternFill patternType="solid">
        <fgColor rgb="FFBDD6EE"/>
        <bgColor indexed="64"/>
      </patternFill>
    </fill>
    <fill>
      <patternFill patternType="solid">
        <fgColor rgb="FFDEEAF6"/>
        <bgColor indexed="64"/>
      </patternFill>
    </fill>
    <fill>
      <patternFill patternType="solid">
        <fgColor theme="8" tint="0.79998168889431442"/>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4">
    <xf numFmtId="0" fontId="0" fillId="0" borderId="0"/>
    <xf numFmtId="0" fontId="10" fillId="0" borderId="0"/>
    <xf numFmtId="0" fontId="11" fillId="0" borderId="0"/>
    <xf numFmtId="44" fontId="16" fillId="0" borderId="0" applyFont="0" applyFill="0" applyBorder="0" applyAlignment="0" applyProtection="0"/>
  </cellStyleXfs>
  <cellXfs count="233">
    <xf numFmtId="0" fontId="0" fillId="0" borderId="0" xfId="0"/>
    <xf numFmtId="164" fontId="1" fillId="0" borderId="6" xfId="0" applyNumberFormat="1" applyFont="1" applyBorder="1" applyAlignment="1" applyProtection="1">
      <alignment horizontal="center" vertical="center" wrapText="1"/>
    </xf>
    <xf numFmtId="8" fontId="12" fillId="2" borderId="3" xfId="0" applyNumberFormat="1" applyFont="1" applyFill="1" applyBorder="1" applyAlignment="1">
      <alignment horizontal="center" vertical="center" wrapText="1"/>
    </xf>
    <xf numFmtId="0" fontId="8" fillId="3" borderId="7" xfId="0" applyFont="1" applyFill="1" applyBorder="1" applyAlignment="1">
      <alignment vertical="center"/>
    </xf>
    <xf numFmtId="0" fontId="14" fillId="4" borderId="3" xfId="0" applyFont="1" applyFill="1" applyBorder="1" applyAlignment="1">
      <alignment vertical="center"/>
    </xf>
    <xf numFmtId="0" fontId="14" fillId="4" borderId="6" xfId="0" applyFont="1" applyFill="1" applyBorder="1" applyAlignment="1">
      <alignment horizontal="center" vertical="center"/>
    </xf>
    <xf numFmtId="0" fontId="8" fillId="4" borderId="5" xfId="0" applyFont="1" applyFill="1" applyBorder="1" applyAlignment="1">
      <alignment vertical="center"/>
    </xf>
    <xf numFmtId="0" fontId="14" fillId="4" borderId="11" xfId="0" applyFont="1" applyFill="1" applyBorder="1" applyAlignment="1">
      <alignment vertical="center"/>
    </xf>
    <xf numFmtId="0" fontId="14" fillId="4" borderId="4" xfId="0" applyFont="1" applyFill="1" applyBorder="1" applyAlignment="1">
      <alignment horizontal="center" vertical="center"/>
    </xf>
    <xf numFmtId="0" fontId="1" fillId="4" borderId="11" xfId="0" applyFont="1" applyFill="1" applyBorder="1" applyAlignment="1">
      <alignment vertical="center"/>
    </xf>
    <xf numFmtId="0" fontId="14" fillId="4" borderId="7" xfId="0" applyFont="1" applyFill="1" applyBorder="1" applyAlignment="1">
      <alignment vertical="center"/>
    </xf>
    <xf numFmtId="9" fontId="14" fillId="4" borderId="4" xfId="0" applyNumberFormat="1" applyFont="1" applyFill="1" applyBorder="1" applyAlignment="1">
      <alignment horizontal="center" vertical="center"/>
    </xf>
    <xf numFmtId="0" fontId="14" fillId="4" borderId="3" xfId="0" applyFont="1" applyFill="1" applyBorder="1" applyAlignment="1">
      <alignment vertical="center" wrapText="1"/>
    </xf>
    <xf numFmtId="0" fontId="8" fillId="3" borderId="5" xfId="0" applyFont="1" applyFill="1" applyBorder="1" applyAlignment="1">
      <alignment vertical="center"/>
    </xf>
    <xf numFmtId="0" fontId="1"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7" xfId="0" applyFont="1" applyFill="1" applyBorder="1" applyAlignment="1">
      <alignment horizontal="center" wrapText="1"/>
    </xf>
    <xf numFmtId="0" fontId="2" fillId="5" borderId="11"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0" borderId="1" xfId="0" applyFont="1" applyBorder="1" applyProtection="1">
      <protection locked="0"/>
    </xf>
    <xf numFmtId="0" fontId="0" fillId="0" borderId="1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9" fontId="2" fillId="0" borderId="6" xfId="0" applyNumberFormat="1" applyFont="1" applyBorder="1" applyAlignment="1" applyProtection="1">
      <alignment horizontal="center" vertical="center" wrapText="1"/>
    </xf>
    <xf numFmtId="0" fontId="8" fillId="3" borderId="8" xfId="0" applyFont="1" applyFill="1" applyBorder="1" applyAlignment="1">
      <alignment horizontal="center" vertical="center"/>
    </xf>
    <xf numFmtId="44" fontId="8" fillId="0" borderId="7" xfId="3" applyFont="1" applyFill="1" applyBorder="1" applyAlignment="1">
      <alignment vertical="center"/>
    </xf>
    <xf numFmtId="0" fontId="8" fillId="4" borderId="7" xfId="0" applyFont="1" applyFill="1" applyBorder="1" applyAlignment="1">
      <alignment vertical="center"/>
    </xf>
    <xf numFmtId="44" fontId="8" fillId="0" borderId="7" xfId="3" applyFont="1" applyFill="1" applyBorder="1" applyAlignment="1">
      <alignment horizontal="right" vertical="center"/>
    </xf>
    <xf numFmtId="0" fontId="8" fillId="4" borderId="4" xfId="0" applyFont="1" applyFill="1" applyBorder="1" applyAlignment="1">
      <alignment horizontal="center" vertical="center"/>
    </xf>
    <xf numFmtId="0" fontId="8" fillId="4" borderId="9" xfId="0" applyFont="1" applyFill="1" applyBorder="1" applyAlignment="1">
      <alignment horizontal="center" vertical="center"/>
    </xf>
    <xf numFmtId="0" fontId="0" fillId="0" borderId="11" xfId="0" applyBorder="1" applyProtection="1">
      <protection locked="0"/>
    </xf>
    <xf numFmtId="0" fontId="0" fillId="0" borderId="3" xfId="0" applyBorder="1" applyProtection="1">
      <protection locked="0"/>
    </xf>
    <xf numFmtId="0" fontId="0" fillId="0" borderId="1" xfId="0" applyBorder="1" applyProtection="1">
      <protection locked="0"/>
    </xf>
    <xf numFmtId="44" fontId="14" fillId="0" borderId="11" xfId="3" applyFont="1" applyBorder="1" applyAlignment="1" applyProtection="1">
      <alignment horizontal="right" vertical="center"/>
    </xf>
    <xf numFmtId="0" fontId="1" fillId="0" borderId="11" xfId="0" applyFont="1" applyBorder="1" applyProtection="1">
      <protection locked="0"/>
    </xf>
    <xf numFmtId="0" fontId="1" fillId="0" borderId="3" xfId="0" applyFont="1" applyBorder="1" applyProtection="1">
      <protection locked="0"/>
    </xf>
    <xf numFmtId="0" fontId="1" fillId="0" borderId="1" xfId="0" applyFont="1" applyBorder="1" applyProtection="1">
      <protection locked="0"/>
    </xf>
    <xf numFmtId="44" fontId="1" fillId="0" borderId="11" xfId="3" applyFont="1" applyBorder="1" applyAlignment="1" applyProtection="1">
      <alignment vertical="center"/>
    </xf>
    <xf numFmtId="0" fontId="1" fillId="5" borderId="10" xfId="0" applyFont="1" applyFill="1" applyBorder="1" applyAlignment="1" applyProtection="1"/>
    <xf numFmtId="44" fontId="2" fillId="0" borderId="11" xfId="3" applyFont="1" applyBorder="1" applyAlignment="1" applyProtection="1">
      <alignment vertical="center"/>
    </xf>
    <xf numFmtId="0" fontId="0" fillId="5" borderId="0" xfId="0" applyFill="1"/>
    <xf numFmtId="0" fontId="8" fillId="5" borderId="7" xfId="0" applyFont="1" applyFill="1" applyBorder="1" applyAlignment="1">
      <alignment vertical="center"/>
    </xf>
    <xf numFmtId="44" fontId="1" fillId="0" borderId="7" xfId="3" applyFont="1" applyBorder="1" applyAlignment="1" applyProtection="1">
      <protection locked="0"/>
    </xf>
    <xf numFmtId="44" fontId="1" fillId="0" borderId="12" xfId="3" applyFont="1" applyBorder="1" applyAlignment="1" applyProtection="1">
      <protection locked="0"/>
    </xf>
    <xf numFmtId="44" fontId="1" fillId="0" borderId="13" xfId="3" applyFont="1" applyBorder="1" applyAlignment="1" applyProtection="1">
      <protection locked="0"/>
    </xf>
    <xf numFmtId="0" fontId="0" fillId="0" borderId="12" xfId="0" applyBorder="1" applyProtection="1">
      <protection locked="0"/>
    </xf>
    <xf numFmtId="0" fontId="0" fillId="0" borderId="13" xfId="0" applyBorder="1" applyProtection="1">
      <protection locked="0"/>
    </xf>
    <xf numFmtId="44" fontId="1" fillId="0" borderId="1" xfId="3" applyFont="1" applyBorder="1" applyAlignment="1" applyProtection="1"/>
    <xf numFmtId="44" fontId="1" fillId="0" borderId="11" xfId="3" applyFont="1" applyBorder="1" applyAlignment="1" applyProtection="1"/>
    <xf numFmtId="44" fontId="1" fillId="0" borderId="14" xfId="3" applyFont="1" applyBorder="1" applyAlignment="1" applyProtection="1">
      <protection locked="0"/>
    </xf>
    <xf numFmtId="44" fontId="1" fillId="0" borderId="7" xfId="3" applyFont="1" applyBorder="1" applyAlignment="1" applyProtection="1">
      <alignment vertical="center" wrapText="1"/>
      <protection locked="0"/>
    </xf>
    <xf numFmtId="44" fontId="1" fillId="0" borderId="13" xfId="3" applyFont="1" applyBorder="1" applyAlignment="1" applyProtection="1">
      <alignment vertical="center" wrapText="1"/>
      <protection locked="0"/>
    </xf>
    <xf numFmtId="44" fontId="1" fillId="0" borderId="14" xfId="3" applyFont="1" applyBorder="1" applyAlignment="1" applyProtection="1">
      <alignment vertical="center" wrapText="1"/>
      <protection locked="0"/>
    </xf>
    <xf numFmtId="44" fontId="1" fillId="0" borderId="12" xfId="3" applyFont="1" applyBorder="1" applyAlignment="1" applyProtection="1">
      <alignment vertical="center" wrapText="1"/>
      <protection locked="0"/>
    </xf>
    <xf numFmtId="44" fontId="1" fillId="0" borderId="1" xfId="3" applyFont="1" applyBorder="1" applyAlignment="1" applyProtection="1">
      <alignment vertical="center" wrapText="1"/>
      <protection locked="0"/>
    </xf>
    <xf numFmtId="44" fontId="1" fillId="0" borderId="11" xfId="3" applyFont="1" applyBorder="1" applyAlignment="1" applyProtection="1">
      <alignment vertical="center" wrapText="1"/>
      <protection locked="0"/>
    </xf>
    <xf numFmtId="44" fontId="1" fillId="0" borderId="1" xfId="3" applyFont="1" applyBorder="1" applyAlignment="1" applyProtection="1">
      <alignment vertical="center" wrapText="1"/>
    </xf>
    <xf numFmtId="44" fontId="1" fillId="0" borderId="3" xfId="3" applyFont="1" applyBorder="1" applyAlignment="1">
      <alignment vertical="center" wrapText="1"/>
    </xf>
    <xf numFmtId="44" fontId="1" fillId="0" borderId="1" xfId="0" applyNumberFormat="1" applyFont="1" applyBorder="1" applyAlignment="1">
      <alignment vertical="center" wrapText="1"/>
    </xf>
    <xf numFmtId="44" fontId="1" fillId="0" borderId="11" xfId="0" applyNumberFormat="1" applyFont="1" applyBorder="1" applyAlignment="1">
      <alignment vertical="center" wrapText="1"/>
    </xf>
    <xf numFmtId="9" fontId="0" fillId="5" borderId="4" xfId="0" applyNumberFormat="1" applyFill="1" applyBorder="1"/>
    <xf numFmtId="0" fontId="2" fillId="5" borderId="4" xfId="0" applyFont="1" applyFill="1" applyBorder="1" applyAlignment="1">
      <alignment vertical="center"/>
    </xf>
    <xf numFmtId="8" fontId="14" fillId="5" borderId="11" xfId="0" applyNumberFormat="1" applyFont="1" applyFill="1" applyBorder="1" applyAlignment="1">
      <alignment vertical="center"/>
    </xf>
    <xf numFmtId="8" fontId="14" fillId="4" borderId="9" xfId="0" applyNumberFormat="1" applyFont="1" applyFill="1" applyBorder="1" applyAlignment="1">
      <alignment horizontal="right" vertical="center"/>
    </xf>
    <xf numFmtId="8" fontId="14" fillId="4" borderId="0" xfId="0" applyNumberFormat="1" applyFont="1" applyFill="1" applyBorder="1" applyAlignment="1">
      <alignment horizontal="right" vertical="center"/>
    </xf>
    <xf numFmtId="8" fontId="14" fillId="4" borderId="11" xfId="0" applyNumberFormat="1" applyFont="1" applyFill="1" applyBorder="1" applyAlignment="1">
      <alignment horizontal="right" vertical="center"/>
    </xf>
    <xf numFmtId="0" fontId="0" fillId="6" borderId="0" xfId="0" applyFill="1"/>
    <xf numFmtId="0" fontId="9" fillId="6" borderId="0" xfId="0" applyFont="1" applyFill="1" applyAlignment="1">
      <alignment horizontal="center" vertical="center"/>
    </xf>
    <xf numFmtId="0" fontId="0" fillId="6" borderId="0" xfId="0" applyFill="1" applyAlignment="1">
      <alignment horizontal="justify" vertical="center"/>
    </xf>
    <xf numFmtId="0" fontId="2" fillId="6" borderId="0" xfId="0" applyFont="1" applyFill="1" applyAlignment="1">
      <alignment horizontal="justify" vertical="center"/>
    </xf>
    <xf numFmtId="0" fontId="0" fillId="6" borderId="0" xfId="0" applyFill="1" applyProtection="1"/>
    <xf numFmtId="0" fontId="5" fillId="6" borderId="0" xfId="0" applyFont="1" applyFill="1" applyAlignment="1" applyProtection="1">
      <alignment horizontal="justify" vertical="center"/>
    </xf>
    <xf numFmtId="0" fontId="1" fillId="6" borderId="0" xfId="0" applyFont="1" applyFill="1" applyAlignment="1" applyProtection="1">
      <alignment horizontal="left" vertical="center" indent="2"/>
    </xf>
    <xf numFmtId="0" fontId="6" fillId="6" borderId="8" xfId="0" applyFont="1" applyFill="1" applyBorder="1" applyAlignment="1" applyProtection="1">
      <alignment vertical="center"/>
    </xf>
    <xf numFmtId="0" fontId="6" fillId="6" borderId="0" xfId="0" applyFont="1" applyFill="1" applyBorder="1" applyAlignment="1" applyProtection="1">
      <alignment vertical="center"/>
    </xf>
    <xf numFmtId="0" fontId="8" fillId="6" borderId="14" xfId="0" applyFont="1" applyFill="1" applyBorder="1" applyAlignment="1">
      <alignment vertical="center"/>
    </xf>
    <xf numFmtId="0" fontId="8" fillId="6" borderId="14" xfId="0" applyFont="1" applyFill="1" applyBorder="1" applyAlignment="1">
      <alignment vertical="center" wrapText="1"/>
    </xf>
    <xf numFmtId="0" fontId="0" fillId="6" borderId="0" xfId="0" applyFill="1" applyAlignment="1">
      <alignment vertical="center" wrapText="1"/>
    </xf>
    <xf numFmtId="0" fontId="0" fillId="6" borderId="0" xfId="0" applyFill="1" applyBorder="1" applyAlignment="1">
      <alignment vertical="center" wrapText="1"/>
    </xf>
    <xf numFmtId="0" fontId="0" fillId="6" borderId="14" xfId="0" applyFill="1" applyBorder="1" applyProtection="1"/>
    <xf numFmtId="0" fontId="2" fillId="6" borderId="0" xfId="0" applyFont="1" applyFill="1" applyAlignment="1">
      <alignment horizontal="left" vertical="center" wrapText="1"/>
    </xf>
    <xf numFmtId="0" fontId="2" fillId="6" borderId="0" xfId="0" applyFont="1" applyFill="1" applyBorder="1" applyAlignment="1">
      <alignment horizontal="left" vertical="center" wrapText="1"/>
    </xf>
    <xf numFmtId="0" fontId="0" fillId="6" borderId="0" xfId="0" applyFill="1" applyBorder="1"/>
    <xf numFmtId="0" fontId="2" fillId="6" borderId="0" xfId="0" applyFont="1" applyFill="1" applyAlignment="1" applyProtection="1">
      <alignment horizontal="justify" vertical="center"/>
    </xf>
    <xf numFmtId="0" fontId="0" fillId="6" borderId="0" xfId="0" applyFill="1" applyAlignment="1">
      <alignment horizontal="left" vertical="center" wrapText="1"/>
    </xf>
    <xf numFmtId="0" fontId="3" fillId="6" borderId="0" xfId="0" applyFont="1" applyFill="1" applyBorder="1" applyAlignment="1">
      <alignment horizontal="left" vertical="center" wrapText="1"/>
    </xf>
    <xf numFmtId="0" fontId="2" fillId="6" borderId="0" xfId="0" applyFont="1" applyFill="1" applyBorder="1" applyAlignment="1">
      <alignment horizontal="right" vertical="center" wrapText="1"/>
    </xf>
    <xf numFmtId="0" fontId="3" fillId="6" borderId="0" xfId="0" applyFont="1" applyFill="1" applyBorder="1" applyAlignment="1" applyProtection="1">
      <alignment horizontal="left" vertical="center" wrapText="1"/>
      <protection locked="0"/>
    </xf>
    <xf numFmtId="0" fontId="2" fillId="6" borderId="0" xfId="0" applyFont="1" applyFill="1" applyAlignment="1">
      <alignment horizontal="right" vertical="center"/>
    </xf>
    <xf numFmtId="0" fontId="15" fillId="6" borderId="0" xfId="0" applyFont="1" applyFill="1" applyBorder="1" applyAlignment="1" applyProtection="1">
      <alignment horizontal="justify" vertical="center" wrapText="1"/>
      <protection locked="0"/>
    </xf>
    <xf numFmtId="0" fontId="0" fillId="6" borderId="0" xfId="0" applyFill="1" applyBorder="1" applyAlignment="1" applyProtection="1">
      <alignment vertical="center" wrapText="1"/>
      <protection locked="0"/>
    </xf>
    <xf numFmtId="0" fontId="0" fillId="6" borderId="0" xfId="0" applyFill="1" applyBorder="1" applyAlignment="1">
      <alignment wrapText="1"/>
    </xf>
    <xf numFmtId="0" fontId="3" fillId="6" borderId="0" xfId="0" applyFont="1" applyFill="1" applyBorder="1" applyAlignment="1" applyProtection="1">
      <alignment horizontal="justify" vertical="center" wrapText="1"/>
      <protection locked="0"/>
    </xf>
    <xf numFmtId="0" fontId="17" fillId="6" borderId="0" xfId="0" applyFont="1" applyFill="1" applyBorder="1" applyAlignment="1">
      <alignment horizontal="justify" vertical="center" wrapText="1"/>
    </xf>
    <xf numFmtId="0" fontId="17" fillId="6" borderId="0" xfId="0" applyFont="1" applyFill="1" applyBorder="1" applyAlignment="1" applyProtection="1">
      <alignment horizontal="justify" vertical="center" wrapText="1"/>
    </xf>
    <xf numFmtId="0" fontId="3" fillId="6" borderId="0" xfId="0" applyFont="1" applyFill="1" applyBorder="1" applyAlignment="1" applyProtection="1">
      <alignment horizontal="justify" vertical="center" wrapText="1"/>
    </xf>
    <xf numFmtId="0" fontId="18" fillId="6" borderId="8" xfId="0" applyFont="1" applyFill="1" applyBorder="1" applyAlignment="1">
      <alignment horizontal="left" vertical="center" wrapText="1"/>
    </xf>
    <xf numFmtId="0" fontId="19" fillId="6" borderId="8" xfId="0" applyFont="1" applyFill="1" applyBorder="1" applyAlignment="1">
      <alignment horizontal="left" vertical="center" wrapText="1"/>
    </xf>
    <xf numFmtId="0" fontId="14" fillId="4" borderId="7" xfId="0" applyFont="1" applyFill="1" applyBorder="1" applyAlignment="1">
      <alignment horizontal="left" vertical="center"/>
    </xf>
    <xf numFmtId="0" fontId="14" fillId="4" borderId="5"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4" xfId="0" applyFont="1" applyFill="1" applyBorder="1" applyAlignment="1">
      <alignment horizontal="left" vertical="center"/>
    </xf>
    <xf numFmtId="0" fontId="1" fillId="5" borderId="7"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4"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4" xfId="0" applyFont="1" applyFill="1" applyBorder="1" applyAlignment="1">
      <alignment horizontal="center" vertical="center"/>
    </xf>
    <xf numFmtId="0" fontId="8" fillId="4" borderId="7"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xf>
    <xf numFmtId="8" fontId="8" fillId="4" borderId="13" xfId="0" applyNumberFormat="1" applyFont="1" applyFill="1" applyBorder="1" applyAlignment="1">
      <alignment horizontal="right" vertical="center"/>
    </xf>
    <xf numFmtId="8" fontId="8" fillId="4" borderId="6" xfId="0" applyNumberFormat="1" applyFont="1" applyFill="1" applyBorder="1" applyAlignment="1">
      <alignment horizontal="right" vertical="center"/>
    </xf>
    <xf numFmtId="44" fontId="1" fillId="0" borderId="12" xfId="0" applyNumberFormat="1" applyFont="1" applyBorder="1" applyAlignment="1" applyProtection="1">
      <alignment horizontal="right"/>
    </xf>
    <xf numFmtId="0" fontId="1" fillId="0" borderId="10" xfId="0" applyFont="1" applyBorder="1" applyAlignment="1" applyProtection="1">
      <alignment horizontal="right"/>
    </xf>
    <xf numFmtId="8" fontId="1" fillId="0" borderId="7" xfId="0" applyNumberFormat="1" applyFont="1" applyBorder="1" applyAlignment="1" applyProtection="1">
      <alignment horizontal="right"/>
    </xf>
    <xf numFmtId="0" fontId="1" fillId="0" borderId="4" xfId="0" applyFont="1" applyBorder="1" applyAlignment="1" applyProtection="1">
      <alignment horizontal="right"/>
    </xf>
    <xf numFmtId="8" fontId="8" fillId="4" borderId="7" xfId="0" applyNumberFormat="1" applyFont="1" applyFill="1" applyBorder="1" applyAlignment="1">
      <alignment horizontal="right" vertical="center" wrapText="1"/>
    </xf>
    <xf numFmtId="8" fontId="8" fillId="4" borderId="4" xfId="0" applyNumberFormat="1" applyFont="1" applyFill="1" applyBorder="1" applyAlignment="1">
      <alignment horizontal="right" vertical="center" wrapText="1"/>
    </xf>
    <xf numFmtId="44" fontId="8" fillId="0" borderId="7" xfId="3" applyFont="1" applyFill="1" applyBorder="1" applyAlignment="1">
      <alignment vertical="center"/>
    </xf>
    <xf numFmtId="44" fontId="1" fillId="0" borderId="4" xfId="3" applyFont="1" applyFill="1" applyBorder="1" applyAlignment="1">
      <alignment vertical="center"/>
    </xf>
    <xf numFmtId="164" fontId="1" fillId="0" borderId="7" xfId="0" applyNumberFormat="1" applyFont="1" applyBorder="1" applyAlignment="1" applyProtection="1">
      <alignment horizontal="center" vertical="center" wrapText="1"/>
    </xf>
    <xf numFmtId="0" fontId="0" fillId="0" borderId="4" xfId="0" applyBorder="1" applyAlignment="1">
      <alignment horizontal="center" vertical="center" wrapText="1"/>
    </xf>
    <xf numFmtId="0" fontId="8" fillId="5" borderId="12" xfId="0" applyFont="1" applyFill="1" applyBorder="1" applyAlignment="1">
      <alignment horizontal="center" vertical="center" wrapText="1"/>
    </xf>
    <xf numFmtId="0" fontId="0" fillId="0" borderId="10" xfId="0" applyBorder="1" applyAlignment="1">
      <alignment horizontal="center" vertical="center" wrapText="1"/>
    </xf>
    <xf numFmtId="0" fontId="0" fillId="5" borderId="13" xfId="0" applyFill="1" applyBorder="1" applyAlignment="1">
      <alignment horizontal="center" vertical="center" wrapText="1"/>
    </xf>
    <xf numFmtId="0" fontId="0" fillId="0" borderId="6" xfId="0" applyBorder="1" applyAlignment="1">
      <alignment horizontal="center" vertical="center" wrapText="1"/>
    </xf>
    <xf numFmtId="0" fontId="8" fillId="5" borderId="7" xfId="0" applyFont="1" applyFill="1" applyBorder="1" applyAlignment="1">
      <alignment horizontal="left" vertical="center"/>
    </xf>
    <xf numFmtId="0" fontId="8" fillId="5" borderId="5" xfId="0" applyFont="1" applyFill="1" applyBorder="1" applyAlignment="1">
      <alignment horizontal="left" vertical="center"/>
    </xf>
    <xf numFmtId="0" fontId="8" fillId="5" borderId="4" xfId="0" applyFont="1" applyFill="1" applyBorder="1" applyAlignment="1">
      <alignment horizontal="left" vertical="center"/>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3" fillId="0" borderId="7" xfId="0" applyFont="1" applyBorder="1" applyAlignment="1" applyProtection="1">
      <alignment horizontal="left" vertical="top"/>
      <protection locked="0"/>
    </xf>
    <xf numFmtId="0" fontId="13" fillId="0" borderId="5" xfId="0" applyFont="1" applyBorder="1" applyAlignment="1" applyProtection="1">
      <alignment horizontal="left" vertical="top"/>
      <protection locked="0"/>
    </xf>
    <xf numFmtId="0" fontId="13" fillId="0" borderId="4" xfId="0" applyFont="1" applyBorder="1" applyAlignment="1" applyProtection="1">
      <alignment horizontal="left" vertical="top"/>
      <protection locked="0"/>
    </xf>
    <xf numFmtId="0" fontId="2" fillId="0" borderId="13"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0" fillId="6" borderId="8" xfId="0" applyFont="1" applyFill="1" applyBorder="1" applyAlignment="1" applyProtection="1">
      <alignment horizontal="justify" vertical="center" wrapText="1"/>
    </xf>
    <xf numFmtId="0" fontId="21" fillId="6" borderId="8" xfId="0" applyFont="1" applyFill="1" applyBorder="1" applyAlignment="1" applyProtection="1">
      <alignment horizontal="justify" vertical="center" wrapText="1"/>
    </xf>
    <xf numFmtId="0" fontId="2" fillId="6" borderId="0" xfId="0" applyFont="1" applyFill="1" applyBorder="1" applyAlignment="1" applyProtection="1">
      <alignment horizontal="left" vertical="center" wrapText="1"/>
      <protection locked="0"/>
    </xf>
    <xf numFmtId="0" fontId="3" fillId="6" borderId="0" xfId="0" applyFont="1" applyFill="1" applyBorder="1" applyAlignment="1" applyProtection="1">
      <alignment horizontal="left" vertical="center" wrapText="1"/>
      <protection locked="0"/>
    </xf>
    <xf numFmtId="0" fontId="3" fillId="6" borderId="0" xfId="0" applyFont="1" applyFill="1" applyBorder="1" applyAlignment="1">
      <alignment horizontal="left" vertical="center" wrapText="1"/>
    </xf>
    <xf numFmtId="0" fontId="1" fillId="6" borderId="0" xfId="0" applyFont="1" applyFill="1" applyBorder="1" applyAlignment="1">
      <alignment horizontal="left" vertical="center" wrapText="1"/>
    </xf>
    <xf numFmtId="0" fontId="2" fillId="5" borderId="12"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0" borderId="12"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5" borderId="7" xfId="0" applyFont="1" applyFill="1" applyBorder="1" applyAlignment="1">
      <alignment horizontal="left" vertical="center"/>
    </xf>
    <xf numFmtId="0" fontId="2" fillId="5" borderId="5" xfId="0" applyFont="1" applyFill="1" applyBorder="1" applyAlignment="1">
      <alignment horizontal="left" vertical="center"/>
    </xf>
    <xf numFmtId="0" fontId="2" fillId="5" borderId="4" xfId="0" applyFont="1" applyFill="1" applyBorder="1" applyAlignment="1">
      <alignment horizontal="left" vertical="center"/>
    </xf>
    <xf numFmtId="0" fontId="2" fillId="4" borderId="7" xfId="0" applyFont="1" applyFill="1" applyBorder="1" applyAlignment="1">
      <alignment horizontal="left" vertical="center"/>
    </xf>
    <xf numFmtId="0" fontId="2" fillId="4" borderId="5" xfId="0" applyFont="1" applyFill="1" applyBorder="1" applyAlignment="1">
      <alignment horizontal="left" vertical="center"/>
    </xf>
    <xf numFmtId="0" fontId="2" fillId="4" borderId="4" xfId="0" applyFont="1" applyFill="1" applyBorder="1" applyAlignment="1">
      <alignment horizontal="left" vertical="center"/>
    </xf>
    <xf numFmtId="0" fontId="8" fillId="3" borderId="7" xfId="0" applyFont="1" applyFill="1" applyBorder="1" applyAlignment="1">
      <alignment horizontal="left" vertical="center"/>
    </xf>
    <xf numFmtId="0" fontId="8" fillId="3" borderId="5" xfId="0" applyFont="1" applyFill="1" applyBorder="1" applyAlignment="1">
      <alignment horizontal="left" vertical="center"/>
    </xf>
    <xf numFmtId="0" fontId="8" fillId="3" borderId="4" xfId="0" applyFont="1" applyFill="1" applyBorder="1" applyAlignment="1">
      <alignment horizontal="left" vertic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3" xfId="0" applyFill="1" applyBorder="1" applyAlignment="1">
      <alignment horizontal="center" vertical="center" wrapText="1"/>
    </xf>
    <xf numFmtId="0" fontId="1" fillId="6" borderId="0" xfId="0" applyFont="1" applyFill="1" applyBorder="1" applyAlignment="1" applyProtection="1">
      <alignment horizontal="left" vertical="center" wrapText="1"/>
    </xf>
    <xf numFmtId="0" fontId="2" fillId="5" borderId="12"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6" borderId="0" xfId="0" applyFont="1" applyFill="1" applyBorder="1" applyAlignment="1">
      <alignment horizontal="left" vertical="center" wrapText="1"/>
    </xf>
    <xf numFmtId="0" fontId="3" fillId="6" borderId="0" xfId="0" applyFont="1" applyFill="1" applyBorder="1" applyAlignment="1">
      <alignment horizontal="center" vertical="center" wrapText="1"/>
    </xf>
    <xf numFmtId="0" fontId="13" fillId="0" borderId="5" xfId="0" applyFont="1" applyBorder="1" applyAlignment="1" applyProtection="1">
      <alignment vertical="top"/>
      <protection locked="0"/>
    </xf>
    <xf numFmtId="0" fontId="13" fillId="0" borderId="4" xfId="0" applyFont="1" applyBorder="1" applyAlignment="1" applyProtection="1">
      <alignment vertical="top"/>
      <protection locked="0"/>
    </xf>
    <xf numFmtId="0" fontId="1" fillId="6" borderId="0" xfId="0" applyFont="1" applyFill="1" applyAlignment="1">
      <alignment horizontal="center" vertical="center" wrapText="1"/>
    </xf>
    <xf numFmtId="0" fontId="9" fillId="6" borderId="0" xfId="0" applyFont="1" applyFill="1" applyAlignment="1">
      <alignment horizontal="center" vertical="center"/>
    </xf>
    <xf numFmtId="0" fontId="2" fillId="6" borderId="0" xfId="0" applyFont="1" applyFill="1" applyAlignment="1">
      <alignment horizontal="center" vertical="center" wrapText="1"/>
    </xf>
    <xf numFmtId="0" fontId="3" fillId="6" borderId="0" xfId="0" applyFont="1" applyFill="1" applyAlignment="1">
      <alignment horizontal="center" vertical="center" wrapText="1"/>
    </xf>
    <xf numFmtId="0" fontId="2" fillId="6" borderId="0" xfId="0" applyFont="1" applyFill="1" applyAlignment="1" applyProtection="1">
      <alignment horizontal="left"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4" xfId="0" applyFill="1" applyBorder="1" applyAlignment="1">
      <alignment horizontal="center" vertical="center" wrapText="1"/>
    </xf>
    <xf numFmtId="0" fontId="2" fillId="6" borderId="0" xfId="0" applyFont="1" applyFill="1" applyAlignment="1" applyProtection="1">
      <alignment horizontal="justify" vertical="center"/>
    </xf>
    <xf numFmtId="0" fontId="0" fillId="6" borderId="0" xfId="0" applyFill="1" applyAlignment="1" applyProtection="1"/>
    <xf numFmtId="0" fontId="0" fillId="5" borderId="10" xfId="0" applyFill="1" applyBorder="1" applyAlignment="1">
      <alignment horizontal="center" vertical="center" wrapText="1"/>
    </xf>
    <xf numFmtId="0" fontId="0" fillId="5" borderId="6" xfId="0" applyFill="1" applyBorder="1" applyAlignment="1">
      <alignment horizontal="center" vertical="center" wrapText="1"/>
    </xf>
    <xf numFmtId="0" fontId="20" fillId="6" borderId="0" xfId="0" applyFont="1" applyFill="1" applyBorder="1" applyAlignment="1">
      <alignment horizontal="left" vertical="center" wrapText="1"/>
    </xf>
    <xf numFmtId="0" fontId="0" fillId="6" borderId="0" xfId="0" applyFill="1" applyBorder="1" applyAlignment="1">
      <alignment wrapText="1"/>
    </xf>
    <xf numFmtId="0" fontId="2" fillId="6" borderId="0" xfId="0" applyFont="1" applyFill="1" applyAlignment="1">
      <alignment horizontal="justify" vertical="center" wrapText="1"/>
    </xf>
    <xf numFmtId="0" fontId="0" fillId="6" borderId="0" xfId="0" applyFill="1" applyAlignment="1"/>
    <xf numFmtId="0" fontId="1" fillId="6" borderId="0" xfId="0" applyFont="1" applyFill="1" applyAlignment="1" applyProtection="1">
      <alignment horizontal="justify" vertical="center" wrapText="1"/>
      <protection locked="0"/>
    </xf>
    <xf numFmtId="0" fontId="2" fillId="6" borderId="0" xfId="0" applyFont="1" applyFill="1" applyAlignment="1" applyProtection="1">
      <alignment horizontal="justify" vertical="center" wrapText="1"/>
      <protection locked="0"/>
    </xf>
    <xf numFmtId="0" fontId="0" fillId="6" borderId="0" xfId="0" applyFill="1" applyAlignment="1" applyProtection="1">
      <protection locked="0"/>
    </xf>
    <xf numFmtId="0" fontId="2" fillId="6" borderId="0" xfId="0" applyFont="1" applyFill="1" applyAlignment="1" applyProtection="1">
      <alignment horizontal="justify" vertical="center" wrapText="1"/>
    </xf>
    <xf numFmtId="44" fontId="1" fillId="0" borderId="12" xfId="3" applyFont="1" applyBorder="1" applyAlignment="1" applyProtection="1">
      <alignment horizontal="right"/>
    </xf>
    <xf numFmtId="44" fontId="1" fillId="0" borderId="10" xfId="3" applyFont="1" applyBorder="1" applyAlignment="1" applyProtection="1">
      <alignment horizontal="right"/>
    </xf>
    <xf numFmtId="0" fontId="2" fillId="6" borderId="0" xfId="0" applyFont="1" applyFill="1" applyAlignment="1">
      <alignment horizontal="left" vertical="center" wrapText="1"/>
    </xf>
    <xf numFmtId="0" fontId="0" fillId="6" borderId="0" xfId="0" applyFill="1" applyAlignment="1">
      <alignment horizontal="left" vertical="center" wrapText="1"/>
    </xf>
    <xf numFmtId="0" fontId="15" fillId="6" borderId="0" xfId="0" applyFont="1" applyFill="1" applyBorder="1" applyAlignment="1" applyProtection="1">
      <alignment horizontal="justify" vertical="center" wrapText="1"/>
      <protection locked="0"/>
    </xf>
    <xf numFmtId="0" fontId="0" fillId="6" borderId="0" xfId="0" applyFill="1" applyBorder="1" applyAlignment="1" applyProtection="1">
      <alignment vertical="center" wrapText="1"/>
      <protection locked="0"/>
    </xf>
    <xf numFmtId="0" fontId="0" fillId="0" borderId="4" xfId="0" applyBorder="1" applyAlignment="1" applyProtection="1"/>
    <xf numFmtId="0" fontId="0" fillId="6" borderId="0" xfId="0" applyFont="1" applyFill="1" applyAlignment="1"/>
    <xf numFmtId="0" fontId="0" fillId="6" borderId="14" xfId="0" applyFill="1" applyBorder="1" applyAlignment="1">
      <alignment vertical="center" wrapText="1"/>
    </xf>
    <xf numFmtId="0" fontId="8" fillId="4" borderId="1" xfId="0" applyFont="1" applyFill="1" applyBorder="1" applyAlignment="1">
      <alignment vertical="center" wrapText="1"/>
    </xf>
    <xf numFmtId="0" fontId="8" fillId="4" borderId="3"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44" fontId="14" fillId="0" borderId="7" xfId="3" applyFont="1" applyBorder="1" applyAlignment="1">
      <alignment vertical="center"/>
    </xf>
    <xf numFmtId="44" fontId="14" fillId="0" borderId="4" xfId="3" applyFont="1" applyBorder="1" applyAlignment="1">
      <alignment vertical="center"/>
    </xf>
    <xf numFmtId="44" fontId="1" fillId="0" borderId="13" xfId="3" applyFont="1" applyBorder="1" applyAlignment="1" applyProtection="1">
      <alignment horizontal="right" vertical="center" wrapText="1"/>
      <protection locked="0"/>
    </xf>
    <xf numFmtId="44" fontId="1" fillId="0" borderId="6" xfId="3" applyFont="1" applyBorder="1" applyAlignment="1" applyProtection="1">
      <alignment horizontal="right" vertical="center" wrapText="1"/>
      <protection locked="0"/>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4" fillId="0" borderId="9"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20" fillId="0" borderId="8" xfId="0" applyFont="1" applyBorder="1" applyAlignment="1">
      <alignment horizontal="left" vertical="center" wrapText="1"/>
    </xf>
    <xf numFmtId="8" fontId="14" fillId="5" borderId="11" xfId="0" applyNumberFormat="1" applyFont="1" applyFill="1" applyBorder="1" applyAlignment="1" applyProtection="1">
      <alignment vertical="center"/>
    </xf>
    <xf numFmtId="8" fontId="14" fillId="4" borderId="9" xfId="0" applyNumberFormat="1" applyFont="1" applyFill="1" applyBorder="1" applyAlignment="1" applyProtection="1">
      <alignment horizontal="right" vertical="center"/>
    </xf>
    <xf numFmtId="8" fontId="14" fillId="4" borderId="0" xfId="0" applyNumberFormat="1" applyFont="1" applyFill="1" applyAlignment="1" applyProtection="1">
      <alignment horizontal="right" vertical="center"/>
    </xf>
    <xf numFmtId="8" fontId="14" fillId="4" borderId="11" xfId="0" applyNumberFormat="1" applyFont="1" applyFill="1" applyBorder="1" applyAlignment="1" applyProtection="1">
      <alignment horizontal="right" vertical="center"/>
    </xf>
    <xf numFmtId="8" fontId="14" fillId="4" borderId="1" xfId="0" applyNumberFormat="1" applyFont="1" applyFill="1" applyBorder="1" applyAlignment="1" applyProtection="1">
      <alignment horizontal="right" vertical="center"/>
    </xf>
    <xf numFmtId="8" fontId="14" fillId="4" borderId="3" xfId="0" applyNumberFormat="1" applyFont="1" applyFill="1" applyBorder="1" applyAlignment="1" applyProtection="1">
      <alignment horizontal="right" vertical="center"/>
    </xf>
  </cellXfs>
  <cellStyles count="4">
    <cellStyle name="Moneda" xfId="3" builtinId="4"/>
    <cellStyle name="Normal" xfId="0" builtinId="0"/>
    <cellStyle name="Normal 2" xfId="1" xr:uid="{CC0509A4-53BF-4CC0-A855-0EC2BD5BF9C8}"/>
    <cellStyle name="Normal 9" xfId="2" xr:uid="{8A8962A7-21A9-442F-8BF0-463387A1D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81D74-55FD-4329-89F4-D263BFAD8332}">
  <sheetPr codeName="Hoja1"/>
  <dimension ref="A1:K204"/>
  <sheetViews>
    <sheetView tabSelected="1" topLeftCell="A83" zoomScale="120" zoomScaleNormal="120" workbookViewId="0">
      <selection activeCell="D131" sqref="D131"/>
    </sheetView>
  </sheetViews>
  <sheetFormatPr baseColWidth="10" defaultRowHeight="15" x14ac:dyDescent="0.25"/>
  <cols>
    <col min="1" max="1" width="13.140625" customWidth="1"/>
    <col min="2" max="2" width="36.42578125" customWidth="1"/>
    <col min="3" max="3" width="14.5703125" customWidth="1"/>
    <col min="4" max="4" width="17.42578125" customWidth="1"/>
    <col min="5" max="5" width="15.7109375" customWidth="1"/>
    <col min="6" max="6" width="20.85546875" customWidth="1"/>
    <col min="7" max="7" width="9.7109375" customWidth="1"/>
    <col min="8" max="8" width="18.5703125" customWidth="1"/>
    <col min="9" max="9" width="25.85546875" customWidth="1"/>
  </cols>
  <sheetData>
    <row r="1" spans="1:11" x14ac:dyDescent="0.25">
      <c r="A1" s="72"/>
      <c r="B1" s="72"/>
      <c r="C1" s="72"/>
      <c r="D1" s="72"/>
      <c r="E1" s="72"/>
      <c r="F1" s="72"/>
      <c r="G1" s="72"/>
      <c r="H1" s="72"/>
      <c r="I1" s="72"/>
      <c r="J1" s="72"/>
      <c r="K1" s="72"/>
    </row>
    <row r="2" spans="1:11" ht="15" customHeight="1" x14ac:dyDescent="0.25">
      <c r="A2" s="72"/>
      <c r="B2" s="72"/>
      <c r="C2" s="181" t="s">
        <v>0</v>
      </c>
      <c r="D2" s="181"/>
      <c r="E2" s="181"/>
      <c r="F2" s="181"/>
      <c r="G2" s="73"/>
      <c r="H2" s="72"/>
      <c r="I2" s="72"/>
      <c r="J2" s="72"/>
      <c r="K2" s="72"/>
    </row>
    <row r="3" spans="1:11" x14ac:dyDescent="0.25">
      <c r="A3" s="72"/>
      <c r="B3" s="74"/>
      <c r="C3" s="72"/>
      <c r="D3" s="72"/>
      <c r="E3" s="72"/>
      <c r="F3" s="72"/>
      <c r="G3" s="72"/>
      <c r="H3" s="72"/>
      <c r="I3" s="72"/>
      <c r="J3" s="72"/>
      <c r="K3" s="72"/>
    </row>
    <row r="4" spans="1:11" ht="30" customHeight="1" x14ac:dyDescent="0.25">
      <c r="A4" s="72"/>
      <c r="B4" s="182" t="s">
        <v>1</v>
      </c>
      <c r="C4" s="182"/>
      <c r="D4" s="182"/>
      <c r="E4" s="182"/>
      <c r="F4" s="182"/>
      <c r="G4" s="182"/>
      <c r="H4" s="182"/>
      <c r="I4" s="182"/>
      <c r="J4" s="72"/>
      <c r="K4" s="72"/>
    </row>
    <row r="5" spans="1:11" x14ac:dyDescent="0.25">
      <c r="A5" s="72"/>
      <c r="B5" s="183"/>
      <c r="C5" s="183"/>
      <c r="D5" s="183"/>
      <c r="E5" s="183"/>
      <c r="F5" s="183"/>
      <c r="G5" s="183"/>
      <c r="H5" s="183"/>
      <c r="I5" s="183"/>
      <c r="J5" s="72"/>
      <c r="K5" s="72"/>
    </row>
    <row r="6" spans="1:11" x14ac:dyDescent="0.25">
      <c r="A6" s="72"/>
      <c r="B6" s="75"/>
      <c r="C6" s="72"/>
      <c r="D6" s="72"/>
      <c r="E6" s="72"/>
      <c r="F6" s="72"/>
      <c r="G6" s="72"/>
      <c r="H6" s="72"/>
      <c r="I6" s="72"/>
      <c r="J6" s="72"/>
      <c r="K6" s="72"/>
    </row>
    <row r="7" spans="1:11" ht="70.5" customHeight="1" x14ac:dyDescent="0.25">
      <c r="A7" s="72"/>
      <c r="B7" s="200" t="s">
        <v>14</v>
      </c>
      <c r="C7" s="201"/>
      <c r="D7" s="201"/>
      <c r="E7" s="201"/>
      <c r="F7" s="201"/>
      <c r="G7" s="201"/>
      <c r="H7" s="201"/>
      <c r="I7" s="201"/>
      <c r="J7" s="202"/>
      <c r="K7" s="72"/>
    </row>
    <row r="8" spans="1:11" ht="37.5" customHeight="1" x14ac:dyDescent="0.25">
      <c r="A8" s="72"/>
      <c r="B8" s="184" t="s">
        <v>2</v>
      </c>
      <c r="C8" s="184"/>
      <c r="D8" s="184"/>
      <c r="E8" s="184"/>
      <c r="F8" s="76"/>
      <c r="G8" s="76"/>
      <c r="H8" s="76"/>
      <c r="I8" s="76"/>
      <c r="J8" s="76"/>
      <c r="K8" s="72"/>
    </row>
    <row r="9" spans="1:11" ht="67.5" customHeight="1" x14ac:dyDescent="0.25">
      <c r="A9" s="72"/>
      <c r="B9" s="203" t="s">
        <v>8</v>
      </c>
      <c r="C9" s="203"/>
      <c r="D9" s="203"/>
      <c r="E9" s="203"/>
      <c r="F9" s="203"/>
      <c r="G9" s="203"/>
      <c r="H9" s="203"/>
      <c r="I9" s="203"/>
      <c r="J9" s="193"/>
      <c r="K9" s="72"/>
    </row>
    <row r="10" spans="1:11" x14ac:dyDescent="0.25">
      <c r="A10" s="72"/>
      <c r="B10" s="77"/>
      <c r="C10" s="76"/>
      <c r="D10" s="76"/>
      <c r="E10" s="76"/>
      <c r="F10" s="76"/>
      <c r="G10" s="76"/>
      <c r="H10" s="76"/>
      <c r="I10" s="76"/>
      <c r="J10" s="76"/>
      <c r="K10" s="72"/>
    </row>
    <row r="11" spans="1:11" x14ac:dyDescent="0.25">
      <c r="A11" s="72"/>
      <c r="B11" s="192" t="s">
        <v>163</v>
      </c>
      <c r="C11" s="193"/>
      <c r="D11" s="193"/>
      <c r="E11" s="193"/>
      <c r="F11" s="193"/>
      <c r="G11" s="193"/>
      <c r="H11" s="193"/>
      <c r="I11" s="193"/>
      <c r="J11" s="76"/>
      <c r="K11" s="72"/>
    </row>
    <row r="12" spans="1:11" ht="15.75" thickBot="1" x14ac:dyDescent="0.3">
      <c r="A12" s="72"/>
      <c r="B12" s="78"/>
      <c r="C12" s="76"/>
      <c r="D12" s="76"/>
      <c r="E12" s="76"/>
      <c r="F12" s="76"/>
      <c r="G12" s="76"/>
      <c r="H12" s="76"/>
      <c r="I12" s="76"/>
      <c r="J12" s="76"/>
      <c r="K12" s="72"/>
    </row>
    <row r="13" spans="1:11" ht="15.75" thickBot="1" x14ac:dyDescent="0.3">
      <c r="A13" s="72"/>
      <c r="B13" s="185" t="s">
        <v>9</v>
      </c>
      <c r="C13" s="188" t="s">
        <v>3</v>
      </c>
      <c r="D13" s="189"/>
      <c r="E13" s="190"/>
      <c r="F13" s="190"/>
      <c r="G13" s="190"/>
      <c r="H13" s="191"/>
      <c r="I13" s="72"/>
      <c r="J13" s="72"/>
      <c r="K13" s="72"/>
    </row>
    <row r="14" spans="1:11" ht="15" customHeight="1" x14ac:dyDescent="0.25">
      <c r="A14" s="72"/>
      <c r="B14" s="186"/>
      <c r="C14" s="132" t="s">
        <v>4</v>
      </c>
      <c r="D14" s="133"/>
      <c r="E14" s="185" t="s">
        <v>10</v>
      </c>
      <c r="F14" s="185" t="s">
        <v>11</v>
      </c>
      <c r="G14" s="132" t="s">
        <v>12</v>
      </c>
      <c r="H14" s="194"/>
      <c r="I14" s="72"/>
      <c r="J14" s="72"/>
      <c r="K14" s="72"/>
    </row>
    <row r="15" spans="1:11" ht="15.75" thickBot="1" x14ac:dyDescent="0.3">
      <c r="A15" s="72"/>
      <c r="B15" s="187"/>
      <c r="C15" s="134"/>
      <c r="D15" s="135"/>
      <c r="E15" s="171" t="s">
        <v>5</v>
      </c>
      <c r="F15" s="171" t="s">
        <v>6</v>
      </c>
      <c r="G15" s="134"/>
      <c r="H15" s="195"/>
      <c r="I15" s="72"/>
      <c r="J15" s="72"/>
      <c r="K15" s="72"/>
    </row>
    <row r="16" spans="1:11" ht="24.75" customHeight="1" thickBot="1" x14ac:dyDescent="0.3">
      <c r="A16" s="72"/>
      <c r="B16" s="2">
        <v>297299</v>
      </c>
      <c r="C16" s="130">
        <f>E133</f>
        <v>-11300</v>
      </c>
      <c r="D16" s="131"/>
      <c r="E16" s="29">
        <v>0.21</v>
      </c>
      <c r="F16" s="1">
        <f>C16*E16</f>
        <v>-2373</v>
      </c>
      <c r="G16" s="130">
        <f>C16+F16</f>
        <v>-13673</v>
      </c>
      <c r="H16" s="210"/>
      <c r="I16" s="72"/>
      <c r="J16" s="72"/>
      <c r="K16" s="72"/>
    </row>
    <row r="17" spans="1:11" ht="22.5" customHeight="1" x14ac:dyDescent="0.25">
      <c r="A17" s="72"/>
      <c r="B17" s="79"/>
      <c r="C17" s="79"/>
      <c r="D17" s="79"/>
      <c r="E17" s="79"/>
      <c r="F17" s="79"/>
      <c r="G17" s="80"/>
      <c r="H17" s="80"/>
      <c r="I17" s="72"/>
      <c r="J17" s="72"/>
      <c r="K17" s="72"/>
    </row>
    <row r="18" spans="1:11" ht="22.5" customHeight="1" thickBot="1" x14ac:dyDescent="0.3">
      <c r="A18" s="72"/>
      <c r="B18" s="80"/>
      <c r="C18" s="80"/>
      <c r="D18" s="80"/>
      <c r="E18" s="80"/>
      <c r="F18" s="80"/>
      <c r="G18" s="80"/>
      <c r="H18" s="80"/>
      <c r="I18" s="72"/>
      <c r="J18" s="72"/>
      <c r="K18" s="72"/>
    </row>
    <row r="19" spans="1:11" ht="22.5" customHeight="1" thickBot="1" x14ac:dyDescent="0.3">
      <c r="A19" s="72"/>
      <c r="B19" s="3" t="s">
        <v>15</v>
      </c>
      <c r="C19" s="13"/>
      <c r="D19" s="13"/>
      <c r="E19" s="13"/>
      <c r="F19" s="13"/>
      <c r="G19" s="81"/>
      <c r="H19" s="80"/>
      <c r="I19" s="72"/>
      <c r="J19" s="72"/>
      <c r="K19" s="72"/>
    </row>
    <row r="20" spans="1:11" ht="22.5" customHeight="1" x14ac:dyDescent="0.25">
      <c r="A20" s="72"/>
      <c r="B20" s="213" t="s">
        <v>16</v>
      </c>
      <c r="C20" s="215" t="s">
        <v>17</v>
      </c>
      <c r="D20" s="215" t="s">
        <v>162</v>
      </c>
      <c r="E20" s="169" t="s">
        <v>161</v>
      </c>
      <c r="F20" s="221" t="s">
        <v>32</v>
      </c>
      <c r="G20" s="212"/>
      <c r="H20" s="80"/>
      <c r="I20" s="72"/>
      <c r="J20" s="72"/>
      <c r="K20" s="72"/>
    </row>
    <row r="21" spans="1:11" ht="22.5" customHeight="1" thickBot="1" x14ac:dyDescent="0.3">
      <c r="A21" s="72"/>
      <c r="B21" s="214"/>
      <c r="C21" s="216"/>
      <c r="D21" s="216"/>
      <c r="E21" s="223"/>
      <c r="F21" s="222"/>
      <c r="G21" s="212"/>
      <c r="H21" s="80"/>
      <c r="I21" s="72"/>
      <c r="J21" s="72"/>
      <c r="K21" s="72"/>
    </row>
    <row r="22" spans="1:11" ht="22.5" customHeight="1" thickBot="1" x14ac:dyDescent="0.3">
      <c r="A22" s="72"/>
      <c r="B22" s="106" t="s">
        <v>18</v>
      </c>
      <c r="C22" s="107"/>
      <c r="D22" s="107"/>
      <c r="E22" s="108"/>
      <c r="F22" s="33">
        <f>SUM(F23:F28)</f>
        <v>0</v>
      </c>
      <c r="G22" s="82"/>
      <c r="H22" s="80"/>
      <c r="I22" s="72"/>
      <c r="J22" s="72"/>
      <c r="K22" s="72"/>
    </row>
    <row r="23" spans="1:11" ht="22.5" customHeight="1" thickBot="1" x14ac:dyDescent="0.3">
      <c r="A23" s="72"/>
      <c r="B23" s="4" t="s">
        <v>19</v>
      </c>
      <c r="C23" s="5">
        <v>1</v>
      </c>
      <c r="D23" s="68">
        <v>11594</v>
      </c>
      <c r="E23" s="40"/>
      <c r="F23" s="39">
        <f>C23*E23</f>
        <v>0</v>
      </c>
      <c r="G23" s="83"/>
      <c r="H23" s="80"/>
      <c r="I23" s="72"/>
      <c r="J23" s="72"/>
      <c r="K23" s="72"/>
    </row>
    <row r="24" spans="1:11" ht="22.5" customHeight="1" thickBot="1" x14ac:dyDescent="0.3">
      <c r="A24" s="72"/>
      <c r="B24" s="4" t="s">
        <v>20</v>
      </c>
      <c r="C24" s="5">
        <v>1</v>
      </c>
      <c r="D24" s="68">
        <v>11594</v>
      </c>
      <c r="E24" s="41"/>
      <c r="F24" s="39">
        <f>C24*E24</f>
        <v>0</v>
      </c>
      <c r="G24" s="83"/>
      <c r="H24" s="80"/>
      <c r="I24" s="72"/>
      <c r="J24" s="72"/>
      <c r="K24" s="72"/>
    </row>
    <row r="25" spans="1:11" ht="22.5" customHeight="1" thickBot="1" x14ac:dyDescent="0.3">
      <c r="A25" s="72"/>
      <c r="B25" s="4" t="s">
        <v>21</v>
      </c>
      <c r="C25" s="5">
        <v>1</v>
      </c>
      <c r="D25" s="68">
        <v>11594</v>
      </c>
      <c r="E25" s="42"/>
      <c r="F25" s="39">
        <f t="shared" ref="F25:F28" si="0">C25*E25</f>
        <v>0</v>
      </c>
      <c r="G25" s="83"/>
      <c r="H25" s="80"/>
      <c r="I25" s="72"/>
      <c r="J25" s="72"/>
      <c r="K25" s="72"/>
    </row>
    <row r="26" spans="1:11" ht="22.5" customHeight="1" thickBot="1" x14ac:dyDescent="0.3">
      <c r="A26" s="72"/>
      <c r="B26" s="4" t="s">
        <v>22</v>
      </c>
      <c r="C26" s="5">
        <v>1</v>
      </c>
      <c r="D26" s="68">
        <v>11594</v>
      </c>
      <c r="E26" s="40"/>
      <c r="F26" s="39">
        <f t="shared" si="0"/>
        <v>0</v>
      </c>
      <c r="G26" s="83"/>
      <c r="H26" s="80"/>
      <c r="I26" s="72"/>
      <c r="J26" s="72"/>
      <c r="K26" s="72"/>
    </row>
    <row r="27" spans="1:11" ht="22.5" customHeight="1" thickBot="1" x14ac:dyDescent="0.3">
      <c r="A27" s="72"/>
      <c r="B27" s="4" t="s">
        <v>23</v>
      </c>
      <c r="C27" s="5">
        <v>1</v>
      </c>
      <c r="D27" s="68">
        <v>13379</v>
      </c>
      <c r="E27" s="41"/>
      <c r="F27" s="39">
        <f t="shared" si="0"/>
        <v>0</v>
      </c>
      <c r="G27" s="83"/>
      <c r="H27" s="80"/>
      <c r="I27" s="72"/>
      <c r="J27" s="72"/>
      <c r="K27" s="72"/>
    </row>
    <row r="28" spans="1:11" ht="22.5" customHeight="1" thickBot="1" x14ac:dyDescent="0.3">
      <c r="A28" s="72"/>
      <c r="B28" s="4" t="s">
        <v>24</v>
      </c>
      <c r="C28" s="5">
        <v>1</v>
      </c>
      <c r="D28" s="68">
        <v>12486</v>
      </c>
      <c r="E28" s="41"/>
      <c r="F28" s="39">
        <f t="shared" si="0"/>
        <v>0</v>
      </c>
      <c r="G28" s="84"/>
      <c r="H28" s="80"/>
      <c r="I28" s="72"/>
      <c r="J28" s="72"/>
      <c r="K28" s="72"/>
    </row>
    <row r="29" spans="1:11" ht="22.5" customHeight="1" thickBot="1" x14ac:dyDescent="0.3">
      <c r="A29" s="72"/>
      <c r="B29" s="106" t="s">
        <v>25</v>
      </c>
      <c r="C29" s="107"/>
      <c r="D29" s="107"/>
      <c r="E29" s="108"/>
      <c r="F29" s="33">
        <f>SUM(F30:F34)</f>
        <v>0</v>
      </c>
      <c r="G29" s="82"/>
      <c r="H29" s="80"/>
      <c r="I29" s="72"/>
      <c r="J29" s="72"/>
      <c r="K29" s="72"/>
    </row>
    <row r="30" spans="1:11" ht="22.5" customHeight="1" thickBot="1" x14ac:dyDescent="0.3">
      <c r="A30" s="72"/>
      <c r="B30" s="4" t="s">
        <v>26</v>
      </c>
      <c r="C30" s="5">
        <v>8</v>
      </c>
      <c r="D30" s="227">
        <v>6951</v>
      </c>
      <c r="E30" s="42"/>
      <c r="F30" s="39">
        <f>C30*E30</f>
        <v>0</v>
      </c>
      <c r="G30" s="83"/>
      <c r="H30" s="80"/>
      <c r="I30" s="72"/>
      <c r="J30" s="72"/>
      <c r="K30" s="72"/>
    </row>
    <row r="31" spans="1:11" ht="22.5" customHeight="1" thickBot="1" x14ac:dyDescent="0.3">
      <c r="A31" s="72"/>
      <c r="B31" s="4" t="s">
        <v>27</v>
      </c>
      <c r="C31" s="5">
        <v>5</v>
      </c>
      <c r="D31" s="227">
        <v>5463.8</v>
      </c>
      <c r="E31" s="40"/>
      <c r="F31" s="39">
        <f t="shared" ref="F31:F34" si="1">C31*E31</f>
        <v>0</v>
      </c>
      <c r="G31" s="83"/>
      <c r="H31" s="80"/>
      <c r="I31" s="72"/>
      <c r="J31" s="72"/>
      <c r="K31" s="72"/>
    </row>
    <row r="32" spans="1:11" ht="22.5" customHeight="1" thickBot="1" x14ac:dyDescent="0.3">
      <c r="A32" s="72"/>
      <c r="B32" s="4" t="s">
        <v>28</v>
      </c>
      <c r="C32" s="5">
        <v>2</v>
      </c>
      <c r="D32" s="227">
        <v>4279</v>
      </c>
      <c r="E32" s="41"/>
      <c r="F32" s="39">
        <f t="shared" si="1"/>
        <v>0</v>
      </c>
      <c r="G32" s="83"/>
      <c r="H32" s="80"/>
      <c r="I32" s="72"/>
      <c r="J32" s="72"/>
      <c r="K32" s="72"/>
    </row>
    <row r="33" spans="1:11" ht="22.5" customHeight="1" thickBot="1" x14ac:dyDescent="0.3">
      <c r="A33" s="72"/>
      <c r="B33" s="4" t="s">
        <v>29</v>
      </c>
      <c r="C33" s="5">
        <v>1</v>
      </c>
      <c r="D33" s="227">
        <v>3999</v>
      </c>
      <c r="E33" s="41"/>
      <c r="F33" s="39">
        <f t="shared" si="1"/>
        <v>0</v>
      </c>
      <c r="G33" s="83"/>
      <c r="H33" s="80"/>
      <c r="I33" s="72"/>
      <c r="J33" s="72"/>
      <c r="K33" s="72"/>
    </row>
    <row r="34" spans="1:11" ht="22.5" customHeight="1" thickBot="1" x14ac:dyDescent="0.3">
      <c r="A34" s="72"/>
      <c r="B34" s="4" t="s">
        <v>30</v>
      </c>
      <c r="C34" s="5">
        <v>1</v>
      </c>
      <c r="D34" s="227">
        <v>7033</v>
      </c>
      <c r="E34" s="40"/>
      <c r="F34" s="39">
        <f t="shared" si="1"/>
        <v>0</v>
      </c>
      <c r="G34" s="84"/>
      <c r="H34" s="80"/>
      <c r="I34" s="72"/>
      <c r="J34" s="72"/>
      <c r="K34" s="72"/>
    </row>
    <row r="35" spans="1:11" ht="22.5" customHeight="1" thickBot="1" x14ac:dyDescent="0.3">
      <c r="A35" s="72"/>
      <c r="B35" s="106" t="s">
        <v>31</v>
      </c>
      <c r="C35" s="107"/>
      <c r="D35" s="107"/>
      <c r="E35" s="108"/>
      <c r="F35" s="31">
        <f>SUM(F36:F41)</f>
        <v>0</v>
      </c>
      <c r="G35" s="82"/>
      <c r="H35" s="80"/>
      <c r="I35" s="72"/>
      <c r="J35" s="72"/>
      <c r="K35" s="72"/>
    </row>
    <row r="36" spans="1:11" ht="22.5" customHeight="1" thickBot="1" x14ac:dyDescent="0.3">
      <c r="A36" s="72"/>
      <c r="B36" s="7" t="s">
        <v>33</v>
      </c>
      <c r="C36" s="8">
        <v>1</v>
      </c>
      <c r="D36" s="68">
        <v>5185</v>
      </c>
      <c r="E36" s="42"/>
      <c r="F36" s="43">
        <f t="shared" ref="F36:F41" si="2">C36*E36</f>
        <v>0</v>
      </c>
      <c r="G36" s="80"/>
      <c r="H36" s="80"/>
      <c r="I36" s="72"/>
      <c r="J36" s="72"/>
      <c r="K36" s="72"/>
    </row>
    <row r="37" spans="1:11" ht="22.5" customHeight="1" thickBot="1" x14ac:dyDescent="0.3">
      <c r="A37" s="72"/>
      <c r="B37" s="4" t="s">
        <v>34</v>
      </c>
      <c r="C37" s="5">
        <v>1</v>
      </c>
      <c r="D37" s="68">
        <v>5143</v>
      </c>
      <c r="E37" s="42"/>
      <c r="F37" s="43">
        <f t="shared" si="2"/>
        <v>0</v>
      </c>
      <c r="G37" s="80"/>
      <c r="H37" s="80"/>
      <c r="I37" s="72"/>
      <c r="J37" s="72"/>
      <c r="K37" s="72"/>
    </row>
    <row r="38" spans="1:11" ht="22.5" customHeight="1" thickBot="1" x14ac:dyDescent="0.3">
      <c r="A38" s="72"/>
      <c r="B38" s="4" t="s">
        <v>35</v>
      </c>
      <c r="C38" s="5">
        <v>1</v>
      </c>
      <c r="D38" s="68">
        <v>5185</v>
      </c>
      <c r="E38" s="40"/>
      <c r="F38" s="43">
        <f t="shared" si="2"/>
        <v>0</v>
      </c>
      <c r="G38" s="80"/>
      <c r="H38" s="80"/>
      <c r="I38" s="72"/>
      <c r="J38" s="72"/>
      <c r="K38" s="72"/>
    </row>
    <row r="39" spans="1:11" ht="22.5" customHeight="1" thickBot="1" x14ac:dyDescent="0.3">
      <c r="A39" s="72"/>
      <c r="B39" s="4" t="s">
        <v>36</v>
      </c>
      <c r="C39" s="5">
        <v>1</v>
      </c>
      <c r="D39" s="68">
        <v>5185</v>
      </c>
      <c r="E39" s="41"/>
      <c r="F39" s="43">
        <f t="shared" si="2"/>
        <v>0</v>
      </c>
      <c r="G39" s="80"/>
      <c r="H39" s="80"/>
      <c r="I39" s="72"/>
      <c r="J39" s="72"/>
      <c r="K39" s="72"/>
    </row>
    <row r="40" spans="1:11" ht="35.25" customHeight="1" thickBot="1" x14ac:dyDescent="0.3">
      <c r="A40" s="72"/>
      <c r="B40" s="12" t="s">
        <v>37</v>
      </c>
      <c r="C40" s="5">
        <v>1</v>
      </c>
      <c r="D40" s="68">
        <v>5185</v>
      </c>
      <c r="E40" s="41"/>
      <c r="F40" s="43">
        <f t="shared" si="2"/>
        <v>0</v>
      </c>
      <c r="G40" s="80"/>
      <c r="H40" s="80"/>
      <c r="I40" s="72"/>
      <c r="J40" s="72"/>
      <c r="K40" s="72"/>
    </row>
    <row r="41" spans="1:11" ht="22.5" customHeight="1" thickBot="1" x14ac:dyDescent="0.3">
      <c r="A41" s="72"/>
      <c r="B41" s="4" t="s">
        <v>38</v>
      </c>
      <c r="C41" s="5">
        <v>1</v>
      </c>
      <c r="D41" s="68">
        <v>5207</v>
      </c>
      <c r="E41" s="40"/>
      <c r="F41" s="43">
        <f t="shared" si="2"/>
        <v>0</v>
      </c>
      <c r="G41" s="80"/>
      <c r="H41" s="80"/>
      <c r="I41" s="72"/>
      <c r="J41" s="72"/>
      <c r="K41" s="72"/>
    </row>
    <row r="42" spans="1:11" ht="22.5" customHeight="1" thickBot="1" x14ac:dyDescent="0.3">
      <c r="A42" s="72"/>
      <c r="B42" s="136" t="s">
        <v>39</v>
      </c>
      <c r="C42" s="137"/>
      <c r="D42" s="137"/>
      <c r="E42" s="138"/>
      <c r="F42" s="45">
        <f>SUM(F43:F50)</f>
        <v>0</v>
      </c>
      <c r="G42" s="80"/>
      <c r="H42" s="80"/>
      <c r="I42" s="72"/>
      <c r="J42" s="72"/>
      <c r="K42" s="72"/>
    </row>
    <row r="43" spans="1:11" ht="22.5" customHeight="1" thickBot="1" x14ac:dyDescent="0.3">
      <c r="A43" s="72"/>
      <c r="B43" s="4" t="s">
        <v>40</v>
      </c>
      <c r="C43" s="5">
        <v>1</v>
      </c>
      <c r="D43" s="68">
        <v>2331</v>
      </c>
      <c r="E43" s="38"/>
      <c r="F43" s="43">
        <f>C43*E43</f>
        <v>0</v>
      </c>
      <c r="G43" s="80"/>
      <c r="H43" s="80"/>
      <c r="I43" s="72"/>
      <c r="J43" s="72"/>
      <c r="K43" s="72"/>
    </row>
    <row r="44" spans="1:11" ht="22.5" customHeight="1" thickBot="1" x14ac:dyDescent="0.3">
      <c r="A44" s="72"/>
      <c r="B44" s="4" t="s">
        <v>41</v>
      </c>
      <c r="C44" s="5">
        <v>1</v>
      </c>
      <c r="D44" s="68">
        <v>6676</v>
      </c>
      <c r="E44" s="38"/>
      <c r="F44" s="43">
        <f>C44*E44</f>
        <v>0</v>
      </c>
      <c r="G44" s="80"/>
      <c r="H44" s="80"/>
      <c r="I44" s="72"/>
      <c r="J44" s="72"/>
      <c r="K44" s="72"/>
    </row>
    <row r="45" spans="1:11" ht="22.5" customHeight="1" thickBot="1" x14ac:dyDescent="0.3">
      <c r="A45" s="72"/>
      <c r="B45" s="4" t="s">
        <v>42</v>
      </c>
      <c r="C45" s="5">
        <v>1</v>
      </c>
      <c r="D45" s="68">
        <v>13258</v>
      </c>
      <c r="E45" s="38"/>
      <c r="F45" s="43">
        <f t="shared" ref="F45:F50" si="3">C45*E45</f>
        <v>0</v>
      </c>
      <c r="G45" s="80"/>
      <c r="H45" s="80"/>
      <c r="I45" s="72"/>
      <c r="J45" s="72"/>
      <c r="K45" s="72"/>
    </row>
    <row r="46" spans="1:11" ht="22.5" customHeight="1" thickBot="1" x14ac:dyDescent="0.3">
      <c r="A46" s="72"/>
      <c r="B46" s="4" t="s">
        <v>43</v>
      </c>
      <c r="C46" s="5">
        <v>1</v>
      </c>
      <c r="D46" s="68">
        <v>3027</v>
      </c>
      <c r="E46" s="36"/>
      <c r="F46" s="43">
        <f t="shared" si="3"/>
        <v>0</v>
      </c>
      <c r="G46" s="80"/>
      <c r="H46" s="80"/>
      <c r="I46" s="72"/>
      <c r="J46" s="72"/>
      <c r="K46" s="72"/>
    </row>
    <row r="47" spans="1:11" ht="22.5" customHeight="1" thickBot="1" x14ac:dyDescent="0.3">
      <c r="A47" s="72"/>
      <c r="B47" s="7" t="s">
        <v>44</v>
      </c>
      <c r="C47" s="8">
        <v>1</v>
      </c>
      <c r="D47" s="68">
        <v>3939</v>
      </c>
      <c r="E47" s="37"/>
      <c r="F47" s="43">
        <f t="shared" si="3"/>
        <v>0</v>
      </c>
      <c r="G47" s="80"/>
      <c r="H47" s="80"/>
      <c r="I47" s="72"/>
      <c r="J47" s="72"/>
      <c r="K47" s="72"/>
    </row>
    <row r="48" spans="1:11" ht="22.5" customHeight="1" thickBot="1" x14ac:dyDescent="0.3">
      <c r="A48" s="72"/>
      <c r="B48" s="4" t="s">
        <v>45</v>
      </c>
      <c r="C48" s="5">
        <v>1</v>
      </c>
      <c r="D48" s="68">
        <v>3211</v>
      </c>
      <c r="E48" s="37"/>
      <c r="F48" s="43">
        <f t="shared" si="3"/>
        <v>0</v>
      </c>
      <c r="G48" s="80"/>
      <c r="H48" s="80"/>
      <c r="I48" s="72"/>
      <c r="J48" s="72"/>
      <c r="K48" s="72"/>
    </row>
    <row r="49" spans="1:11" ht="22.5" customHeight="1" thickBot="1" x14ac:dyDescent="0.3">
      <c r="A49" s="72"/>
      <c r="B49" s="4" t="s">
        <v>46</v>
      </c>
      <c r="C49" s="5">
        <v>1</v>
      </c>
      <c r="D49" s="68">
        <v>1647</v>
      </c>
      <c r="E49" s="37"/>
      <c r="F49" s="43">
        <f t="shared" si="3"/>
        <v>0</v>
      </c>
      <c r="G49" s="80"/>
      <c r="H49" s="80"/>
      <c r="I49" s="72"/>
      <c r="J49" s="72"/>
      <c r="K49" s="72"/>
    </row>
    <row r="50" spans="1:11" ht="22.5" customHeight="1" thickBot="1" x14ac:dyDescent="0.3">
      <c r="A50" s="72"/>
      <c r="B50" s="4" t="s">
        <v>47</v>
      </c>
      <c r="C50" s="5">
        <v>1</v>
      </c>
      <c r="D50" s="68">
        <v>2818</v>
      </c>
      <c r="E50" s="37"/>
      <c r="F50" s="43">
        <f t="shared" si="3"/>
        <v>0</v>
      </c>
      <c r="G50" s="80"/>
      <c r="H50" s="80"/>
      <c r="I50" s="72"/>
      <c r="J50" s="72"/>
      <c r="K50" s="72"/>
    </row>
    <row r="51" spans="1:11" ht="22.5" customHeight="1" thickBot="1" x14ac:dyDescent="0.3">
      <c r="A51" s="72"/>
      <c r="B51" s="106" t="s">
        <v>48</v>
      </c>
      <c r="C51" s="107"/>
      <c r="D51" s="107"/>
      <c r="E51" s="108"/>
      <c r="F51" s="45">
        <f>SUM(F53:F58)+F60+F61+F62+F63+F65+F66+F67+F68+F69+F70+F71+F72+F73+F74+F75+F76+F77+F78+F80+F81+F82+F83+F84+F86+F87+F88+F89+F90+F91+F92+F94+F95+F96+F97+F99+F100+F101+F102+F103+F104+F105+F106+F107+F108+F110+F111+F112+F113+F114+F115+F116+F117</f>
        <v>0</v>
      </c>
      <c r="G51" s="80"/>
      <c r="H51" s="80"/>
      <c r="I51" s="72"/>
      <c r="J51" s="72"/>
      <c r="K51" s="72"/>
    </row>
    <row r="52" spans="1:11" ht="22.5" customHeight="1" thickBot="1" x14ac:dyDescent="0.3">
      <c r="A52" s="72"/>
      <c r="B52" s="136" t="s">
        <v>160</v>
      </c>
      <c r="C52" s="137"/>
      <c r="D52" s="137"/>
      <c r="E52" s="137"/>
      <c r="F52" s="138"/>
      <c r="G52" s="80"/>
      <c r="H52" s="80"/>
      <c r="I52" s="72"/>
      <c r="J52" s="72"/>
      <c r="K52" s="72"/>
    </row>
    <row r="53" spans="1:11" ht="22.5" customHeight="1" thickBot="1" x14ac:dyDescent="0.3">
      <c r="A53" s="72"/>
      <c r="B53" s="4" t="s">
        <v>49</v>
      </c>
      <c r="C53" s="5">
        <v>2</v>
      </c>
      <c r="D53" s="228">
        <v>1502.5</v>
      </c>
      <c r="E53" s="38"/>
      <c r="F53" s="43">
        <f>C53*E53</f>
        <v>0</v>
      </c>
      <c r="G53" s="80"/>
      <c r="H53" s="80"/>
      <c r="I53" s="72"/>
      <c r="J53" s="72"/>
      <c r="K53" s="72"/>
    </row>
    <row r="54" spans="1:11" ht="22.5" customHeight="1" thickBot="1" x14ac:dyDescent="0.3">
      <c r="A54" s="72"/>
      <c r="B54" s="4" t="s">
        <v>50</v>
      </c>
      <c r="C54" s="5">
        <v>1</v>
      </c>
      <c r="D54" s="228">
        <v>1867</v>
      </c>
      <c r="E54" s="38"/>
      <c r="F54" s="43">
        <f t="shared" ref="F54:F58" si="4">C54*E54</f>
        <v>0</v>
      </c>
      <c r="G54" s="80"/>
      <c r="H54" s="80"/>
      <c r="I54" s="72"/>
      <c r="J54" s="72"/>
      <c r="K54" s="72"/>
    </row>
    <row r="55" spans="1:11" ht="22.5" customHeight="1" thickBot="1" x14ac:dyDescent="0.3">
      <c r="A55" s="72"/>
      <c r="B55" s="4" t="s">
        <v>51</v>
      </c>
      <c r="C55" s="5">
        <v>1</v>
      </c>
      <c r="D55" s="228">
        <v>648</v>
      </c>
      <c r="E55" s="38"/>
      <c r="F55" s="43">
        <f t="shared" si="4"/>
        <v>0</v>
      </c>
      <c r="G55" s="80"/>
      <c r="H55" s="80"/>
      <c r="I55" s="72"/>
      <c r="J55" s="72"/>
      <c r="K55" s="72"/>
    </row>
    <row r="56" spans="1:11" ht="22.5" customHeight="1" thickBot="1" x14ac:dyDescent="0.3">
      <c r="A56" s="72"/>
      <c r="B56" s="4" t="s">
        <v>52</v>
      </c>
      <c r="C56" s="5">
        <v>1</v>
      </c>
      <c r="D56" s="228">
        <v>799</v>
      </c>
      <c r="E56" s="36"/>
      <c r="F56" s="43">
        <f t="shared" si="4"/>
        <v>0</v>
      </c>
      <c r="G56" s="80"/>
      <c r="H56" s="80"/>
      <c r="I56" s="72"/>
      <c r="J56" s="72"/>
      <c r="K56" s="72"/>
    </row>
    <row r="57" spans="1:11" ht="22.5" customHeight="1" thickBot="1" x14ac:dyDescent="0.3">
      <c r="A57" s="72"/>
      <c r="B57" s="4" t="s">
        <v>53</v>
      </c>
      <c r="C57" s="5">
        <v>1</v>
      </c>
      <c r="D57" s="228">
        <v>587</v>
      </c>
      <c r="E57" s="37"/>
      <c r="F57" s="43">
        <f t="shared" si="4"/>
        <v>0</v>
      </c>
      <c r="G57" s="80"/>
      <c r="H57" s="80"/>
      <c r="I57" s="72"/>
      <c r="J57" s="72"/>
      <c r="K57" s="72"/>
    </row>
    <row r="58" spans="1:11" ht="22.5" customHeight="1" thickBot="1" x14ac:dyDescent="0.3">
      <c r="A58" s="72"/>
      <c r="B58" s="4" t="s">
        <v>54</v>
      </c>
      <c r="C58" s="5">
        <v>4</v>
      </c>
      <c r="D58" s="228">
        <v>734</v>
      </c>
      <c r="E58" s="37"/>
      <c r="F58" s="43">
        <f t="shared" si="4"/>
        <v>0</v>
      </c>
      <c r="G58" s="80"/>
      <c r="H58" s="80"/>
      <c r="I58" s="72"/>
      <c r="J58" s="72"/>
      <c r="K58" s="72"/>
    </row>
    <row r="59" spans="1:11" ht="22.5" customHeight="1" thickBot="1" x14ac:dyDescent="0.3">
      <c r="A59" s="72"/>
      <c r="B59" s="160" t="s">
        <v>55</v>
      </c>
      <c r="C59" s="161"/>
      <c r="D59" s="161"/>
      <c r="E59" s="161"/>
      <c r="F59" s="162"/>
      <c r="G59" s="80"/>
      <c r="H59" s="80"/>
      <c r="I59" s="72"/>
      <c r="J59" s="72"/>
      <c r="K59" s="72"/>
    </row>
    <row r="60" spans="1:11" ht="22.5" customHeight="1" thickBot="1" x14ac:dyDescent="0.3">
      <c r="A60" s="72"/>
      <c r="B60" s="4" t="s">
        <v>56</v>
      </c>
      <c r="C60" s="5">
        <v>1</v>
      </c>
      <c r="D60" s="228">
        <v>471</v>
      </c>
      <c r="E60" s="51"/>
      <c r="F60" s="43">
        <f>C60*E60</f>
        <v>0</v>
      </c>
      <c r="G60" s="80"/>
      <c r="H60" s="80"/>
      <c r="I60" s="72"/>
      <c r="J60" s="72"/>
      <c r="K60" s="72"/>
    </row>
    <row r="61" spans="1:11" ht="22.5" customHeight="1" thickBot="1" x14ac:dyDescent="0.3">
      <c r="A61" s="72"/>
      <c r="B61" s="4" t="s">
        <v>57</v>
      </c>
      <c r="C61" s="5">
        <v>1</v>
      </c>
      <c r="D61" s="228">
        <v>123</v>
      </c>
      <c r="E61" s="36"/>
      <c r="F61" s="43">
        <f t="shared" ref="F61:F63" si="5">C61*E61</f>
        <v>0</v>
      </c>
      <c r="G61" s="80"/>
      <c r="H61" s="80"/>
      <c r="I61" s="72"/>
      <c r="J61" s="72"/>
      <c r="K61" s="72"/>
    </row>
    <row r="62" spans="1:11" ht="22.5" customHeight="1" thickBot="1" x14ac:dyDescent="0.3">
      <c r="A62" s="72"/>
      <c r="B62" s="4" t="s">
        <v>58</v>
      </c>
      <c r="C62" s="5">
        <v>2</v>
      </c>
      <c r="D62" s="228">
        <v>239.5</v>
      </c>
      <c r="E62" s="37"/>
      <c r="F62" s="43">
        <f t="shared" si="5"/>
        <v>0</v>
      </c>
      <c r="G62" s="80"/>
      <c r="H62" s="80"/>
      <c r="I62" s="72"/>
      <c r="J62" s="72"/>
      <c r="K62" s="72"/>
    </row>
    <row r="63" spans="1:11" ht="20.25" customHeight="1" thickBot="1" x14ac:dyDescent="0.3">
      <c r="A63" s="72"/>
      <c r="B63" s="4" t="s">
        <v>59</v>
      </c>
      <c r="C63" s="5">
        <v>1</v>
      </c>
      <c r="D63" s="228">
        <v>442</v>
      </c>
      <c r="E63" s="52"/>
      <c r="F63" s="43">
        <f t="shared" si="5"/>
        <v>0</v>
      </c>
      <c r="G63" s="76"/>
      <c r="H63" s="76"/>
      <c r="I63" s="72"/>
      <c r="J63" s="72"/>
      <c r="K63" s="72"/>
    </row>
    <row r="64" spans="1:11" ht="20.25" customHeight="1" thickBot="1" x14ac:dyDescent="0.3">
      <c r="A64" s="72"/>
      <c r="B64" s="160" t="s">
        <v>60</v>
      </c>
      <c r="C64" s="161"/>
      <c r="D64" s="161"/>
      <c r="E64" s="161"/>
      <c r="F64" s="44"/>
      <c r="G64" s="76"/>
      <c r="H64" s="76"/>
      <c r="I64" s="72"/>
      <c r="J64" s="72"/>
      <c r="K64" s="72"/>
    </row>
    <row r="65" spans="1:11" ht="20.25" customHeight="1" thickBot="1" x14ac:dyDescent="0.3">
      <c r="A65" s="72"/>
      <c r="B65" s="4" t="s">
        <v>61</v>
      </c>
      <c r="C65" s="5">
        <v>2</v>
      </c>
      <c r="D65" s="229">
        <v>23.5</v>
      </c>
      <c r="E65" s="49"/>
      <c r="F65" s="53">
        <f>C65*E65</f>
        <v>0</v>
      </c>
      <c r="G65" s="76"/>
      <c r="H65" s="76"/>
      <c r="I65" s="72"/>
      <c r="J65" s="72"/>
      <c r="K65" s="72"/>
    </row>
    <row r="66" spans="1:11" ht="20.25" customHeight="1" thickBot="1" x14ac:dyDescent="0.3">
      <c r="A66" s="72"/>
      <c r="B66" s="4" t="s">
        <v>62</v>
      </c>
      <c r="C66" s="5">
        <v>2</v>
      </c>
      <c r="D66" s="230">
        <v>31.5</v>
      </c>
      <c r="E66" s="48"/>
      <c r="F66" s="53">
        <f t="shared" ref="F66:F78" si="6">C66*E66</f>
        <v>0</v>
      </c>
      <c r="G66" s="76"/>
      <c r="H66" s="76"/>
      <c r="I66" s="72"/>
      <c r="J66" s="72"/>
      <c r="K66" s="72"/>
    </row>
    <row r="67" spans="1:11" ht="20.25" customHeight="1" thickBot="1" x14ac:dyDescent="0.3">
      <c r="A67" s="72"/>
      <c r="B67" s="4" t="s">
        <v>63</v>
      </c>
      <c r="C67" s="5">
        <v>4</v>
      </c>
      <c r="D67" s="228">
        <v>39</v>
      </c>
      <c r="E67" s="50"/>
      <c r="F67" s="53">
        <f t="shared" si="6"/>
        <v>0</v>
      </c>
      <c r="G67" s="76"/>
      <c r="H67" s="76"/>
      <c r="I67" s="72"/>
      <c r="J67" s="72"/>
      <c r="K67" s="72"/>
    </row>
    <row r="68" spans="1:11" ht="20.25" customHeight="1" thickBot="1" x14ac:dyDescent="0.3">
      <c r="A68" s="72"/>
      <c r="B68" s="4" t="s">
        <v>64</v>
      </c>
      <c r="C68" s="5">
        <v>6</v>
      </c>
      <c r="D68" s="228">
        <v>47.25</v>
      </c>
      <c r="E68" s="50"/>
      <c r="F68" s="53">
        <f t="shared" si="6"/>
        <v>0</v>
      </c>
      <c r="G68" s="76"/>
      <c r="H68" s="76"/>
      <c r="I68" s="72"/>
      <c r="J68" s="72"/>
      <c r="K68" s="72"/>
    </row>
    <row r="69" spans="1:11" ht="20.25" customHeight="1" thickBot="1" x14ac:dyDescent="0.3">
      <c r="A69" s="72"/>
      <c r="B69" s="4" t="s">
        <v>65</v>
      </c>
      <c r="C69" s="5">
        <v>4</v>
      </c>
      <c r="D69" s="229">
        <v>54.6</v>
      </c>
      <c r="E69" s="49"/>
      <c r="F69" s="53">
        <f t="shared" si="6"/>
        <v>0</v>
      </c>
      <c r="G69" s="76"/>
      <c r="H69" s="76"/>
      <c r="I69" s="72"/>
      <c r="J69" s="72"/>
      <c r="K69" s="72"/>
    </row>
    <row r="70" spans="1:11" ht="20.25" customHeight="1" thickBot="1" x14ac:dyDescent="0.3">
      <c r="A70" s="72"/>
      <c r="B70" s="4" t="s">
        <v>66</v>
      </c>
      <c r="C70" s="5">
        <v>4</v>
      </c>
      <c r="D70" s="230">
        <v>63</v>
      </c>
      <c r="E70" s="48"/>
      <c r="F70" s="53">
        <f t="shared" si="6"/>
        <v>0</v>
      </c>
      <c r="G70" s="76"/>
      <c r="H70" s="76"/>
      <c r="I70" s="72"/>
      <c r="J70" s="72"/>
      <c r="K70" s="72"/>
    </row>
    <row r="71" spans="1:11" ht="20.25" customHeight="1" thickBot="1" x14ac:dyDescent="0.3">
      <c r="A71" s="72"/>
      <c r="B71" s="4" t="s">
        <v>67</v>
      </c>
      <c r="C71" s="5">
        <v>6</v>
      </c>
      <c r="D71" s="228">
        <v>70.349999999999994</v>
      </c>
      <c r="E71" s="48"/>
      <c r="F71" s="53">
        <f t="shared" si="6"/>
        <v>0</v>
      </c>
      <c r="G71" s="76"/>
      <c r="H71" s="76"/>
      <c r="I71" s="72"/>
      <c r="J71" s="72"/>
      <c r="K71" s="72"/>
    </row>
    <row r="72" spans="1:11" ht="20.25" customHeight="1" thickBot="1" x14ac:dyDescent="0.3">
      <c r="A72" s="72"/>
      <c r="B72" s="4" t="s">
        <v>68</v>
      </c>
      <c r="C72" s="5">
        <v>6</v>
      </c>
      <c r="D72" s="228">
        <v>77.7</v>
      </c>
      <c r="E72" s="48"/>
      <c r="F72" s="53">
        <f t="shared" si="6"/>
        <v>0</v>
      </c>
      <c r="G72" s="76"/>
      <c r="H72" s="76"/>
      <c r="I72" s="72"/>
      <c r="J72" s="72"/>
      <c r="K72" s="72"/>
    </row>
    <row r="73" spans="1:11" ht="20.25" customHeight="1" thickBot="1" x14ac:dyDescent="0.3">
      <c r="A73" s="72"/>
      <c r="B73" s="4" t="s">
        <v>69</v>
      </c>
      <c r="C73" s="5">
        <v>4</v>
      </c>
      <c r="D73" s="228">
        <v>86.1</v>
      </c>
      <c r="E73" s="48"/>
      <c r="F73" s="53">
        <f t="shared" si="6"/>
        <v>0</v>
      </c>
      <c r="G73" s="76"/>
      <c r="H73" s="76"/>
      <c r="I73" s="72"/>
      <c r="J73" s="72"/>
      <c r="K73" s="72"/>
    </row>
    <row r="74" spans="1:11" ht="20.25" customHeight="1" thickBot="1" x14ac:dyDescent="0.3">
      <c r="A74" s="72"/>
      <c r="B74" s="4" t="s">
        <v>70</v>
      </c>
      <c r="C74" s="5">
        <v>2</v>
      </c>
      <c r="D74" s="229">
        <v>93.45</v>
      </c>
      <c r="E74" s="49"/>
      <c r="F74" s="53">
        <f t="shared" si="6"/>
        <v>0</v>
      </c>
      <c r="G74" s="76"/>
      <c r="H74" s="76"/>
      <c r="I74" s="72"/>
      <c r="J74" s="72"/>
      <c r="K74" s="72"/>
    </row>
    <row r="75" spans="1:11" ht="20.25" customHeight="1" thickBot="1" x14ac:dyDescent="0.3">
      <c r="A75" s="72"/>
      <c r="B75" s="4" t="s">
        <v>71</v>
      </c>
      <c r="C75" s="5">
        <v>2</v>
      </c>
      <c r="D75" s="230">
        <v>100.8</v>
      </c>
      <c r="E75" s="49"/>
      <c r="F75" s="53">
        <f t="shared" si="6"/>
        <v>0</v>
      </c>
      <c r="G75" s="76"/>
      <c r="H75" s="76"/>
      <c r="I75" s="72"/>
      <c r="J75" s="72"/>
      <c r="K75" s="72"/>
    </row>
    <row r="76" spans="1:11" ht="20.25" customHeight="1" thickBot="1" x14ac:dyDescent="0.3">
      <c r="A76" s="72"/>
      <c r="B76" s="4" t="s">
        <v>72</v>
      </c>
      <c r="C76" s="5">
        <v>2</v>
      </c>
      <c r="D76" s="228">
        <v>109.2</v>
      </c>
      <c r="E76" s="48"/>
      <c r="F76" s="53">
        <f t="shared" si="6"/>
        <v>0</v>
      </c>
      <c r="G76" s="76"/>
      <c r="H76" s="76"/>
      <c r="I76" s="72"/>
      <c r="J76" s="72"/>
      <c r="K76" s="72"/>
    </row>
    <row r="77" spans="1:11" ht="20.25" customHeight="1" thickBot="1" x14ac:dyDescent="0.3">
      <c r="A77" s="72"/>
      <c r="B77" s="4" t="s">
        <v>73</v>
      </c>
      <c r="C77" s="5">
        <v>4</v>
      </c>
      <c r="D77" s="228">
        <v>116.55</v>
      </c>
      <c r="E77" s="50"/>
      <c r="F77" s="53">
        <f t="shared" si="6"/>
        <v>0</v>
      </c>
      <c r="G77" s="76"/>
      <c r="H77" s="76"/>
      <c r="I77" s="72"/>
      <c r="J77" s="72"/>
      <c r="K77" s="72"/>
    </row>
    <row r="78" spans="1:11" ht="20.25" customHeight="1" thickBot="1" x14ac:dyDescent="0.3">
      <c r="A78" s="72"/>
      <c r="B78" s="4" t="s">
        <v>74</v>
      </c>
      <c r="C78" s="5">
        <v>2</v>
      </c>
      <c r="D78" s="228">
        <v>123.9</v>
      </c>
      <c r="E78" s="50"/>
      <c r="F78" s="53">
        <f t="shared" si="6"/>
        <v>0</v>
      </c>
      <c r="G78" s="76"/>
      <c r="H78" s="76"/>
      <c r="I78" s="72"/>
      <c r="J78" s="72"/>
      <c r="K78" s="72"/>
    </row>
    <row r="79" spans="1:11" ht="20.25" customHeight="1" thickBot="1" x14ac:dyDescent="0.3">
      <c r="A79" s="72"/>
      <c r="B79" s="163" t="s">
        <v>75</v>
      </c>
      <c r="C79" s="164"/>
      <c r="D79" s="164"/>
      <c r="E79" s="164"/>
      <c r="F79" s="165"/>
      <c r="G79" s="76"/>
      <c r="H79" s="76"/>
      <c r="I79" s="72"/>
      <c r="J79" s="72"/>
      <c r="K79" s="72"/>
    </row>
    <row r="80" spans="1:11" ht="20.25" customHeight="1" thickBot="1" x14ac:dyDescent="0.3">
      <c r="A80" s="72"/>
      <c r="B80" s="4" t="s">
        <v>76</v>
      </c>
      <c r="C80" s="5">
        <v>2</v>
      </c>
      <c r="D80" s="229">
        <v>4.75</v>
      </c>
      <c r="E80" s="49"/>
      <c r="F80" s="53">
        <f>C80*E80</f>
        <v>0</v>
      </c>
      <c r="G80" s="76"/>
      <c r="H80" s="76"/>
      <c r="I80" s="72"/>
      <c r="J80" s="72"/>
      <c r="K80" s="72"/>
    </row>
    <row r="81" spans="1:11" ht="20.25" customHeight="1" thickBot="1" x14ac:dyDescent="0.3">
      <c r="A81" s="72"/>
      <c r="B81" s="4" t="s">
        <v>77</v>
      </c>
      <c r="C81" s="5">
        <v>2</v>
      </c>
      <c r="D81" s="231">
        <v>9.5</v>
      </c>
      <c r="E81" s="49"/>
      <c r="F81" s="53">
        <f t="shared" ref="F81:F84" si="7">C81*E81</f>
        <v>0</v>
      </c>
      <c r="G81" s="76"/>
      <c r="H81" s="76"/>
      <c r="I81" s="72"/>
      <c r="J81" s="72"/>
      <c r="K81" s="72"/>
    </row>
    <row r="82" spans="1:11" ht="20.25" customHeight="1" thickBot="1" x14ac:dyDescent="0.3">
      <c r="A82" s="72"/>
      <c r="B82" s="4" t="s">
        <v>78</v>
      </c>
      <c r="C82" s="5">
        <v>2</v>
      </c>
      <c r="D82" s="230">
        <v>14.25</v>
      </c>
      <c r="E82" s="49"/>
      <c r="F82" s="53">
        <f t="shared" si="7"/>
        <v>0</v>
      </c>
      <c r="G82" s="76"/>
      <c r="H82" s="76"/>
      <c r="I82" s="72"/>
      <c r="J82" s="72"/>
      <c r="K82" s="72"/>
    </row>
    <row r="83" spans="1:11" ht="20.25" customHeight="1" thickBot="1" x14ac:dyDescent="0.3">
      <c r="A83" s="72"/>
      <c r="B83" s="4" t="s">
        <v>79</v>
      </c>
      <c r="C83" s="5">
        <v>2</v>
      </c>
      <c r="D83" s="232">
        <v>18.899999999999999</v>
      </c>
      <c r="E83" s="49"/>
      <c r="F83" s="53">
        <f t="shared" si="7"/>
        <v>0</v>
      </c>
      <c r="G83" s="76"/>
      <c r="H83" s="76"/>
      <c r="I83" s="72"/>
      <c r="J83" s="72"/>
      <c r="K83" s="72"/>
    </row>
    <row r="84" spans="1:11" ht="20.25" customHeight="1" thickBot="1" x14ac:dyDescent="0.3">
      <c r="A84" s="72"/>
      <c r="B84" s="4" t="s">
        <v>80</v>
      </c>
      <c r="C84" s="5">
        <v>2</v>
      </c>
      <c r="D84" s="229">
        <v>23.65</v>
      </c>
      <c r="E84" s="49"/>
      <c r="F84" s="53">
        <f t="shared" si="7"/>
        <v>0</v>
      </c>
      <c r="G84" s="76"/>
      <c r="H84" s="76"/>
      <c r="I84" s="72"/>
      <c r="J84" s="72"/>
      <c r="K84" s="72"/>
    </row>
    <row r="85" spans="1:11" ht="20.25" customHeight="1" thickBot="1" x14ac:dyDescent="0.3">
      <c r="A85" s="72"/>
      <c r="B85" s="163" t="s">
        <v>81</v>
      </c>
      <c r="C85" s="164"/>
      <c r="D85" s="164"/>
      <c r="E85" s="164"/>
      <c r="F85" s="165"/>
      <c r="G85" s="76"/>
      <c r="H85" s="76"/>
      <c r="I85" s="72"/>
      <c r="J85" s="72"/>
      <c r="K85" s="72"/>
    </row>
    <row r="86" spans="1:11" ht="20.25" customHeight="1" thickBot="1" x14ac:dyDescent="0.3">
      <c r="A86" s="72"/>
      <c r="B86" s="9" t="s">
        <v>82</v>
      </c>
      <c r="C86" s="8">
        <v>10</v>
      </c>
      <c r="D86" s="228">
        <v>3.36</v>
      </c>
      <c r="E86" s="50"/>
      <c r="F86" s="54">
        <f>C86*E86</f>
        <v>0</v>
      </c>
      <c r="G86" s="76"/>
      <c r="H86" s="76"/>
      <c r="I86" s="72"/>
      <c r="J86" s="72"/>
      <c r="K86" s="72"/>
    </row>
    <row r="87" spans="1:11" ht="20.25" customHeight="1" thickBot="1" x14ac:dyDescent="0.3">
      <c r="A87" s="72"/>
      <c r="B87" s="4" t="s">
        <v>83</v>
      </c>
      <c r="C87" s="5">
        <v>10</v>
      </c>
      <c r="D87" s="228">
        <v>6.83</v>
      </c>
      <c r="E87" s="50"/>
      <c r="F87" s="54">
        <f t="shared" ref="F87:F92" si="8">C87*E87</f>
        <v>0</v>
      </c>
      <c r="G87" s="76"/>
      <c r="H87" s="76"/>
      <c r="I87" s="72"/>
      <c r="J87" s="72"/>
      <c r="K87" s="72"/>
    </row>
    <row r="88" spans="1:11" ht="20.25" customHeight="1" thickBot="1" x14ac:dyDescent="0.3">
      <c r="A88" s="72"/>
      <c r="B88" s="4" t="s">
        <v>84</v>
      </c>
      <c r="C88" s="5">
        <v>16</v>
      </c>
      <c r="D88" s="228">
        <v>13.65</v>
      </c>
      <c r="E88" s="50"/>
      <c r="F88" s="54">
        <f t="shared" si="8"/>
        <v>0</v>
      </c>
      <c r="G88" s="76"/>
      <c r="H88" s="76"/>
      <c r="I88" s="72"/>
      <c r="J88" s="72"/>
      <c r="K88" s="72"/>
    </row>
    <row r="89" spans="1:11" ht="20.25" customHeight="1" thickBot="1" x14ac:dyDescent="0.3">
      <c r="A89" s="72"/>
      <c r="B89" s="4" t="s">
        <v>85</v>
      </c>
      <c r="C89" s="5">
        <v>16</v>
      </c>
      <c r="D89" s="228">
        <v>27.3</v>
      </c>
      <c r="E89" s="50"/>
      <c r="F89" s="54">
        <f t="shared" si="8"/>
        <v>0</v>
      </c>
      <c r="G89" s="76"/>
      <c r="H89" s="76"/>
      <c r="I89" s="72"/>
      <c r="J89" s="72"/>
      <c r="K89" s="72"/>
    </row>
    <row r="90" spans="1:11" ht="20.25" customHeight="1" thickBot="1" x14ac:dyDescent="0.3">
      <c r="A90" s="72"/>
      <c r="B90" s="4" t="s">
        <v>86</v>
      </c>
      <c r="C90" s="5">
        <v>10</v>
      </c>
      <c r="D90" s="228">
        <v>40.950000000000003</v>
      </c>
      <c r="E90" s="48"/>
      <c r="F90" s="54">
        <f t="shared" si="8"/>
        <v>0</v>
      </c>
      <c r="G90" s="76"/>
      <c r="H90" s="76"/>
      <c r="I90" s="72"/>
      <c r="J90" s="72"/>
      <c r="K90" s="72"/>
    </row>
    <row r="91" spans="1:11" ht="20.25" customHeight="1" thickBot="1" x14ac:dyDescent="0.3">
      <c r="A91" s="72"/>
      <c r="B91" s="4" t="s">
        <v>87</v>
      </c>
      <c r="C91" s="5">
        <v>10</v>
      </c>
      <c r="D91" s="230">
        <v>53.55</v>
      </c>
      <c r="E91" s="49"/>
      <c r="F91" s="54">
        <f t="shared" si="8"/>
        <v>0</v>
      </c>
      <c r="G91" s="76"/>
      <c r="H91" s="76"/>
      <c r="I91" s="72"/>
      <c r="J91" s="72"/>
      <c r="K91" s="72"/>
    </row>
    <row r="92" spans="1:11" ht="20.25" customHeight="1" thickBot="1" x14ac:dyDescent="0.3">
      <c r="A92" s="72"/>
      <c r="B92" s="4" t="s">
        <v>88</v>
      </c>
      <c r="C92" s="5">
        <v>8</v>
      </c>
      <c r="D92" s="229">
        <v>67.2</v>
      </c>
      <c r="E92" s="49"/>
      <c r="F92" s="54">
        <f t="shared" si="8"/>
        <v>0</v>
      </c>
      <c r="G92" s="76"/>
      <c r="H92" s="76"/>
      <c r="I92" s="72"/>
      <c r="J92" s="72"/>
      <c r="K92" s="72"/>
    </row>
    <row r="93" spans="1:11" ht="20.25" customHeight="1" thickBot="1" x14ac:dyDescent="0.3">
      <c r="A93" s="72"/>
      <c r="B93" s="163" t="s">
        <v>89</v>
      </c>
      <c r="C93" s="164"/>
      <c r="D93" s="164"/>
      <c r="E93" s="164"/>
      <c r="F93" s="165"/>
      <c r="G93" s="76"/>
      <c r="H93" s="76"/>
      <c r="I93" s="72"/>
      <c r="J93" s="72"/>
      <c r="K93" s="72"/>
    </row>
    <row r="94" spans="1:11" ht="33.75" customHeight="1" thickBot="1" x14ac:dyDescent="0.3">
      <c r="A94" s="72"/>
      <c r="B94" s="12" t="s">
        <v>90</v>
      </c>
      <c r="C94" s="5">
        <v>1</v>
      </c>
      <c r="D94" s="228">
        <v>71.400000000000006</v>
      </c>
      <c r="E94" s="48"/>
      <c r="F94" s="54">
        <f>C94*E94</f>
        <v>0</v>
      </c>
      <c r="G94" s="76"/>
      <c r="H94" s="76"/>
      <c r="I94" s="72"/>
      <c r="J94" s="72"/>
      <c r="K94" s="72"/>
    </row>
    <row r="95" spans="1:11" ht="32.25" customHeight="1" thickBot="1" x14ac:dyDescent="0.3">
      <c r="A95" s="72"/>
      <c r="B95" s="12" t="s">
        <v>91</v>
      </c>
      <c r="C95" s="5">
        <v>2</v>
      </c>
      <c r="D95" s="230">
        <v>72.5</v>
      </c>
      <c r="E95" s="55"/>
      <c r="F95" s="54">
        <f t="shared" ref="F95:F97" si="9">C95*E95</f>
        <v>0</v>
      </c>
      <c r="G95" s="76"/>
      <c r="H95" s="76"/>
      <c r="I95" s="72"/>
      <c r="J95" s="72"/>
      <c r="K95" s="72"/>
    </row>
    <row r="96" spans="1:11" ht="27" customHeight="1" thickBot="1" x14ac:dyDescent="0.3">
      <c r="A96" s="72"/>
      <c r="B96" s="12" t="s">
        <v>92</v>
      </c>
      <c r="C96" s="5">
        <v>3</v>
      </c>
      <c r="D96" s="228">
        <v>173.27</v>
      </c>
      <c r="E96" s="48"/>
      <c r="F96" s="54">
        <f t="shared" si="9"/>
        <v>0</v>
      </c>
      <c r="G96" s="76"/>
      <c r="H96" s="76"/>
      <c r="I96" s="72"/>
      <c r="J96" s="72"/>
      <c r="K96" s="72"/>
    </row>
    <row r="97" spans="1:11" ht="28.5" customHeight="1" thickBot="1" x14ac:dyDescent="0.3">
      <c r="A97" s="72"/>
      <c r="B97" s="12" t="s">
        <v>93</v>
      </c>
      <c r="C97" s="5">
        <v>1</v>
      </c>
      <c r="D97" s="228">
        <v>73.5</v>
      </c>
      <c r="E97" s="48"/>
      <c r="F97" s="54">
        <f t="shared" si="9"/>
        <v>0</v>
      </c>
      <c r="G97" s="76"/>
      <c r="H97" s="76"/>
      <c r="I97" s="72"/>
      <c r="J97" s="72"/>
      <c r="K97" s="72"/>
    </row>
    <row r="98" spans="1:11" ht="20.25" customHeight="1" thickBot="1" x14ac:dyDescent="0.3">
      <c r="A98" s="72"/>
      <c r="B98" s="160" t="s">
        <v>94</v>
      </c>
      <c r="C98" s="161"/>
      <c r="D98" s="161"/>
      <c r="E98" s="161"/>
      <c r="F98" s="162"/>
      <c r="G98" s="76"/>
      <c r="H98" s="76"/>
      <c r="I98" s="72"/>
      <c r="J98" s="72"/>
      <c r="K98" s="72"/>
    </row>
    <row r="99" spans="1:11" ht="20.25" customHeight="1" thickBot="1" x14ac:dyDescent="0.3">
      <c r="A99" s="72"/>
      <c r="B99" s="4" t="s">
        <v>95</v>
      </c>
      <c r="C99" s="5">
        <v>1</v>
      </c>
      <c r="D99" s="70">
        <v>47.3</v>
      </c>
      <c r="E99" s="49"/>
      <c r="F99" s="53">
        <f>C99*E99</f>
        <v>0</v>
      </c>
      <c r="G99" s="76"/>
      <c r="H99" s="76"/>
      <c r="I99" s="72"/>
      <c r="J99" s="72"/>
      <c r="K99" s="72"/>
    </row>
    <row r="100" spans="1:11" ht="20.25" customHeight="1" thickBot="1" x14ac:dyDescent="0.3">
      <c r="A100" s="72"/>
      <c r="B100" s="4" t="s">
        <v>96</v>
      </c>
      <c r="C100" s="5">
        <v>1</v>
      </c>
      <c r="D100" s="71">
        <v>57</v>
      </c>
      <c r="E100" s="48"/>
      <c r="F100" s="53">
        <f t="shared" ref="F100:F108" si="10">C100*E100</f>
        <v>0</v>
      </c>
      <c r="G100" s="76"/>
      <c r="H100" s="76"/>
      <c r="I100" s="72"/>
      <c r="J100" s="72"/>
      <c r="K100" s="72"/>
    </row>
    <row r="101" spans="1:11" ht="20.25" customHeight="1" thickBot="1" x14ac:dyDescent="0.3">
      <c r="A101" s="72"/>
      <c r="B101" s="4" t="s">
        <v>97</v>
      </c>
      <c r="C101" s="5">
        <v>1</v>
      </c>
      <c r="D101" s="69">
        <v>66.2</v>
      </c>
      <c r="E101" s="50"/>
      <c r="F101" s="53">
        <f t="shared" si="10"/>
        <v>0</v>
      </c>
      <c r="G101" s="76"/>
      <c r="H101" s="76"/>
      <c r="I101" s="72"/>
      <c r="J101" s="72"/>
      <c r="K101" s="72"/>
    </row>
    <row r="102" spans="1:11" ht="20.25" customHeight="1" thickBot="1" x14ac:dyDescent="0.3">
      <c r="A102" s="72"/>
      <c r="B102" s="4" t="s">
        <v>98</v>
      </c>
      <c r="C102" s="5">
        <v>1</v>
      </c>
      <c r="D102" s="69">
        <v>75.599999999999994</v>
      </c>
      <c r="E102" s="50"/>
      <c r="F102" s="53">
        <f t="shared" si="10"/>
        <v>0</v>
      </c>
      <c r="G102" s="76"/>
      <c r="H102" s="76"/>
      <c r="I102" s="72"/>
      <c r="J102" s="72"/>
      <c r="K102" s="72"/>
    </row>
    <row r="103" spans="1:11" ht="20.25" customHeight="1" thickBot="1" x14ac:dyDescent="0.3">
      <c r="A103" s="72"/>
      <c r="B103" s="4" t="s">
        <v>99</v>
      </c>
      <c r="C103" s="5">
        <v>1</v>
      </c>
      <c r="D103" s="69">
        <v>94.5</v>
      </c>
      <c r="E103" s="50"/>
      <c r="F103" s="53">
        <f t="shared" si="10"/>
        <v>0</v>
      </c>
      <c r="G103" s="76"/>
      <c r="H103" s="76"/>
      <c r="I103" s="72"/>
      <c r="J103" s="72"/>
      <c r="K103" s="72"/>
    </row>
    <row r="104" spans="1:11" ht="20.25" customHeight="1" thickBot="1" x14ac:dyDescent="0.3">
      <c r="A104" s="72"/>
      <c r="B104" s="4" t="s">
        <v>100</v>
      </c>
      <c r="C104" s="5">
        <v>1</v>
      </c>
      <c r="D104" s="69">
        <v>37.799999999999997</v>
      </c>
      <c r="E104" s="48"/>
      <c r="F104" s="53">
        <f t="shared" si="10"/>
        <v>0</v>
      </c>
      <c r="G104" s="76"/>
      <c r="H104" s="76"/>
      <c r="I104" s="72"/>
      <c r="J104" s="72"/>
      <c r="K104" s="72"/>
    </row>
    <row r="105" spans="1:11" ht="20.25" customHeight="1" thickBot="1" x14ac:dyDescent="0.3">
      <c r="A105" s="72"/>
      <c r="B105" s="4" t="s">
        <v>101</v>
      </c>
      <c r="C105" s="5">
        <v>1</v>
      </c>
      <c r="D105" s="70">
        <v>56.7</v>
      </c>
      <c r="E105" s="49"/>
      <c r="F105" s="53">
        <f t="shared" si="10"/>
        <v>0</v>
      </c>
      <c r="G105" s="76"/>
      <c r="H105" s="76"/>
      <c r="I105" s="72"/>
      <c r="J105" s="72"/>
      <c r="K105" s="72"/>
    </row>
    <row r="106" spans="1:11" ht="20.25" customHeight="1" thickBot="1" x14ac:dyDescent="0.3">
      <c r="A106" s="72"/>
      <c r="B106" s="4" t="s">
        <v>102</v>
      </c>
      <c r="C106" s="5">
        <v>1</v>
      </c>
      <c r="D106" s="71">
        <v>75.599999999999994</v>
      </c>
      <c r="E106" s="49"/>
      <c r="F106" s="53">
        <f t="shared" si="10"/>
        <v>0</v>
      </c>
      <c r="G106" s="76"/>
      <c r="H106" s="76"/>
      <c r="I106" s="72"/>
      <c r="J106" s="72"/>
      <c r="K106" s="72"/>
    </row>
    <row r="107" spans="1:11" ht="20.25" customHeight="1" thickBot="1" x14ac:dyDescent="0.3">
      <c r="A107" s="72"/>
      <c r="B107" s="4" t="s">
        <v>103</v>
      </c>
      <c r="C107" s="5">
        <v>1</v>
      </c>
      <c r="D107" s="69">
        <v>94.5</v>
      </c>
      <c r="E107" s="48"/>
      <c r="F107" s="53">
        <f t="shared" si="10"/>
        <v>0</v>
      </c>
      <c r="G107" s="76"/>
      <c r="H107" s="76"/>
      <c r="I107" s="72"/>
      <c r="J107" s="72"/>
      <c r="K107" s="72"/>
    </row>
    <row r="108" spans="1:11" ht="20.25" customHeight="1" thickBot="1" x14ac:dyDescent="0.3">
      <c r="A108" s="72"/>
      <c r="B108" s="4" t="s">
        <v>104</v>
      </c>
      <c r="C108" s="5">
        <v>1</v>
      </c>
      <c r="D108" s="69">
        <v>112.4</v>
      </c>
      <c r="E108" s="50"/>
      <c r="F108" s="53">
        <f t="shared" si="10"/>
        <v>0</v>
      </c>
      <c r="G108" s="76"/>
      <c r="H108" s="76"/>
      <c r="I108" s="72"/>
      <c r="J108" s="72"/>
      <c r="K108" s="72"/>
    </row>
    <row r="109" spans="1:11" ht="20.25" customHeight="1" thickBot="1" x14ac:dyDescent="0.3">
      <c r="A109" s="72"/>
      <c r="B109" s="163" t="s">
        <v>105</v>
      </c>
      <c r="C109" s="164"/>
      <c r="D109" s="164"/>
      <c r="E109" s="164"/>
      <c r="F109" s="165"/>
      <c r="G109" s="76"/>
      <c r="H109" s="76"/>
      <c r="I109" s="72"/>
      <c r="J109" s="72"/>
      <c r="K109" s="72"/>
    </row>
    <row r="110" spans="1:11" ht="20.25" customHeight="1" thickBot="1" x14ac:dyDescent="0.3">
      <c r="A110" s="72"/>
      <c r="B110" s="4" t="s">
        <v>106</v>
      </c>
      <c r="C110" s="5">
        <v>1</v>
      </c>
      <c r="D110" s="229">
        <v>35.700000000000003</v>
      </c>
      <c r="E110" s="59"/>
      <c r="F110" s="62">
        <f>C110*E110</f>
        <v>0</v>
      </c>
      <c r="G110" s="76"/>
      <c r="H110" s="76"/>
      <c r="I110" s="72"/>
      <c r="J110" s="72"/>
      <c r="K110" s="72"/>
    </row>
    <row r="111" spans="1:11" ht="20.25" customHeight="1" thickBot="1" x14ac:dyDescent="0.3">
      <c r="A111" s="72"/>
      <c r="B111" s="4" t="s">
        <v>107</v>
      </c>
      <c r="C111" s="5">
        <v>2</v>
      </c>
      <c r="D111" s="230">
        <v>34.65</v>
      </c>
      <c r="E111" s="56"/>
      <c r="F111" s="62">
        <f t="shared" ref="F111:F117" si="11">C111*E111</f>
        <v>0</v>
      </c>
      <c r="G111" s="76"/>
      <c r="H111" s="76"/>
      <c r="I111" s="72"/>
      <c r="J111" s="72"/>
      <c r="K111" s="72"/>
    </row>
    <row r="112" spans="1:11" ht="20.25" customHeight="1" thickBot="1" x14ac:dyDescent="0.3">
      <c r="A112" s="72"/>
      <c r="B112" s="4" t="s">
        <v>108</v>
      </c>
      <c r="C112" s="5">
        <v>2</v>
      </c>
      <c r="D112" s="228">
        <v>22.1</v>
      </c>
      <c r="E112" s="57"/>
      <c r="F112" s="62">
        <f t="shared" si="11"/>
        <v>0</v>
      </c>
      <c r="G112" s="76"/>
      <c r="H112" s="76"/>
      <c r="I112" s="72"/>
      <c r="J112" s="72"/>
      <c r="K112" s="72"/>
    </row>
    <row r="113" spans="1:11" ht="20.25" customHeight="1" thickBot="1" x14ac:dyDescent="0.3">
      <c r="A113" s="72"/>
      <c r="B113" s="4" t="s">
        <v>109</v>
      </c>
      <c r="C113" s="5">
        <v>10</v>
      </c>
      <c r="D113" s="229">
        <v>7.35</v>
      </c>
      <c r="E113" s="58"/>
      <c r="F113" s="62">
        <f t="shared" si="11"/>
        <v>0</v>
      </c>
      <c r="G113" s="76"/>
      <c r="H113" s="76"/>
      <c r="I113" s="72"/>
      <c r="J113" s="72"/>
      <c r="K113" s="72"/>
    </row>
    <row r="114" spans="1:11" ht="20.25" customHeight="1" thickBot="1" x14ac:dyDescent="0.3">
      <c r="A114" s="72"/>
      <c r="B114" s="4" t="s">
        <v>110</v>
      </c>
      <c r="C114" s="5">
        <v>2</v>
      </c>
      <c r="D114" s="230">
        <v>20</v>
      </c>
      <c r="E114" s="49"/>
      <c r="F114" s="62">
        <f t="shared" si="11"/>
        <v>0</v>
      </c>
      <c r="G114" s="76"/>
      <c r="H114" s="76"/>
      <c r="I114" s="72"/>
      <c r="J114" s="72"/>
      <c r="K114" s="72"/>
    </row>
    <row r="115" spans="1:11" ht="20.25" customHeight="1" thickBot="1" x14ac:dyDescent="0.3">
      <c r="A115" s="72"/>
      <c r="B115" s="4" t="s">
        <v>111</v>
      </c>
      <c r="C115" s="5">
        <v>1</v>
      </c>
      <c r="D115" s="228">
        <v>119.7</v>
      </c>
      <c r="E115" s="56"/>
      <c r="F115" s="62">
        <f t="shared" si="11"/>
        <v>0</v>
      </c>
      <c r="G115" s="76"/>
      <c r="H115" s="76"/>
      <c r="I115" s="72"/>
      <c r="J115" s="72"/>
      <c r="K115" s="72"/>
    </row>
    <row r="116" spans="1:11" ht="20.25" customHeight="1" thickBot="1" x14ac:dyDescent="0.3">
      <c r="A116" s="72"/>
      <c r="B116" s="4" t="s">
        <v>112</v>
      </c>
      <c r="C116" s="5">
        <v>4</v>
      </c>
      <c r="D116" s="228">
        <v>9.5</v>
      </c>
      <c r="E116" s="57"/>
      <c r="F116" s="62">
        <f t="shared" si="11"/>
        <v>0</v>
      </c>
      <c r="G116" s="76"/>
      <c r="H116" s="76"/>
      <c r="I116" s="72"/>
      <c r="J116" s="72"/>
      <c r="K116" s="72"/>
    </row>
    <row r="117" spans="1:11" ht="20.25" customHeight="1" thickBot="1" x14ac:dyDescent="0.3">
      <c r="A117" s="72"/>
      <c r="B117" s="4" t="s">
        <v>113</v>
      </c>
      <c r="C117" s="5">
        <v>16</v>
      </c>
      <c r="D117" s="229">
        <v>5.25</v>
      </c>
      <c r="E117" s="58"/>
      <c r="F117" s="62">
        <f t="shared" si="11"/>
        <v>0</v>
      </c>
      <c r="G117" s="76"/>
      <c r="H117" s="76"/>
      <c r="I117" s="72"/>
      <c r="J117" s="72"/>
      <c r="K117" s="72"/>
    </row>
    <row r="118" spans="1:11" ht="20.25" customHeight="1" thickBot="1" x14ac:dyDescent="0.3">
      <c r="A118" s="72"/>
      <c r="B118" s="106" t="s">
        <v>114</v>
      </c>
      <c r="C118" s="107"/>
      <c r="D118" s="107"/>
      <c r="E118" s="108"/>
      <c r="F118" s="60"/>
      <c r="G118" s="76"/>
      <c r="H118" s="76"/>
      <c r="I118" s="72"/>
      <c r="J118" s="72"/>
      <c r="K118" s="72"/>
    </row>
    <row r="119" spans="1:11" ht="20.25" customHeight="1" thickBot="1" x14ac:dyDescent="0.3">
      <c r="A119" s="72"/>
      <c r="B119" s="106" t="s">
        <v>115</v>
      </c>
      <c r="C119" s="107"/>
      <c r="D119" s="107"/>
      <c r="E119" s="108"/>
      <c r="F119" s="61"/>
      <c r="G119" s="76"/>
      <c r="H119" s="76"/>
      <c r="I119" s="72"/>
      <c r="J119" s="72"/>
      <c r="K119" s="72"/>
    </row>
    <row r="120" spans="1:11" ht="20.25" customHeight="1" thickBot="1" x14ac:dyDescent="0.3">
      <c r="A120" s="72"/>
      <c r="B120" s="106" t="s">
        <v>116</v>
      </c>
      <c r="C120" s="107"/>
      <c r="D120" s="107"/>
      <c r="E120" s="108"/>
      <c r="F120" s="63">
        <f>F22+F29+F35+F42+F51+F118+F119</f>
        <v>0</v>
      </c>
      <c r="G120" s="76"/>
      <c r="H120" s="76"/>
      <c r="I120" s="72"/>
      <c r="J120" s="72"/>
      <c r="K120" s="72"/>
    </row>
    <row r="121" spans="1:11" ht="20.25" customHeight="1" thickBot="1" x14ac:dyDescent="0.3">
      <c r="A121" s="72"/>
      <c r="B121" s="104" t="s">
        <v>6</v>
      </c>
      <c r="C121" s="105"/>
      <c r="D121" s="105"/>
      <c r="E121" s="66">
        <v>0.21</v>
      </c>
      <c r="F121" s="64">
        <f>F120*E121</f>
        <v>0</v>
      </c>
      <c r="G121" s="76"/>
      <c r="H121" s="76"/>
      <c r="I121" s="72"/>
      <c r="J121" s="72"/>
      <c r="K121" s="72"/>
    </row>
    <row r="122" spans="1:11" ht="20.25" customHeight="1" thickBot="1" x14ac:dyDescent="0.3">
      <c r="A122" s="72"/>
      <c r="B122" s="106" t="s">
        <v>117</v>
      </c>
      <c r="C122" s="107"/>
      <c r="D122" s="107"/>
      <c r="E122" s="108"/>
      <c r="F122" s="65">
        <f>SUM(F120:F121:F121)</f>
        <v>0</v>
      </c>
      <c r="G122" s="76"/>
      <c r="H122" s="76"/>
      <c r="I122" s="72"/>
      <c r="J122" s="72"/>
      <c r="K122" s="72"/>
    </row>
    <row r="123" spans="1:11" ht="20.25" customHeight="1" thickBot="1" x14ac:dyDescent="0.3">
      <c r="A123" s="72"/>
      <c r="B123" s="109"/>
      <c r="C123" s="110"/>
      <c r="D123" s="110"/>
      <c r="E123" s="110"/>
      <c r="F123" s="111"/>
      <c r="G123" s="76"/>
      <c r="H123" s="76"/>
      <c r="I123" s="72"/>
      <c r="J123" s="72"/>
      <c r="K123" s="72"/>
    </row>
    <row r="124" spans="1:11" ht="20.25" customHeight="1" thickBot="1" x14ac:dyDescent="0.3">
      <c r="A124" s="72"/>
      <c r="B124" s="166" t="s">
        <v>118</v>
      </c>
      <c r="C124" s="167"/>
      <c r="D124" s="167"/>
      <c r="E124" s="167"/>
      <c r="F124" s="168"/>
      <c r="G124" s="76"/>
      <c r="H124" s="76"/>
      <c r="I124" s="72"/>
      <c r="J124" s="72"/>
      <c r="K124" s="72"/>
    </row>
    <row r="125" spans="1:11" ht="20.25" customHeight="1" thickBot="1" x14ac:dyDescent="0.3">
      <c r="A125" s="72"/>
      <c r="B125" s="106" t="s">
        <v>119</v>
      </c>
      <c r="C125" s="107"/>
      <c r="D125" s="108"/>
      <c r="E125" s="219"/>
      <c r="F125" s="220"/>
      <c r="G125" s="76"/>
      <c r="H125" s="76"/>
      <c r="I125" s="72"/>
      <c r="J125" s="72"/>
      <c r="K125" s="72"/>
    </row>
    <row r="126" spans="1:11" ht="20.25" customHeight="1" thickBot="1" x14ac:dyDescent="0.3">
      <c r="A126" s="72"/>
      <c r="B126" s="10" t="s">
        <v>6</v>
      </c>
      <c r="C126" s="46"/>
      <c r="D126" s="11">
        <v>0.21</v>
      </c>
      <c r="E126" s="217">
        <f>E125*D126</f>
        <v>0</v>
      </c>
      <c r="F126" s="218"/>
      <c r="G126" s="85"/>
      <c r="H126" s="76"/>
      <c r="I126" s="72"/>
      <c r="J126" s="72"/>
      <c r="K126" s="72"/>
    </row>
    <row r="127" spans="1:11" ht="20.25" customHeight="1" thickBot="1" x14ac:dyDescent="0.3">
      <c r="A127" s="72"/>
      <c r="B127" s="32" t="s">
        <v>120</v>
      </c>
      <c r="C127" s="6"/>
      <c r="D127" s="6"/>
      <c r="E127" s="128">
        <f>SUM(E125:F126)</f>
        <v>0</v>
      </c>
      <c r="F127" s="129"/>
      <c r="G127" s="76"/>
      <c r="H127" s="76"/>
      <c r="I127" s="72"/>
      <c r="J127" s="72"/>
      <c r="K127" s="72"/>
    </row>
    <row r="128" spans="1:11" ht="20.25" customHeight="1" thickBot="1" x14ac:dyDescent="0.3">
      <c r="A128" s="72"/>
      <c r="B128" s="47" t="s">
        <v>121</v>
      </c>
      <c r="C128" s="67"/>
      <c r="D128" s="67"/>
      <c r="E128" s="204">
        <f>SUM(F120+E125)</f>
        <v>0</v>
      </c>
      <c r="F128" s="205"/>
      <c r="G128" s="76"/>
      <c r="H128" s="76"/>
      <c r="I128" s="72"/>
      <c r="J128" s="72"/>
      <c r="K128" s="72"/>
    </row>
    <row r="129" spans="1:11" ht="20.25" customHeight="1" thickBot="1" x14ac:dyDescent="0.3">
      <c r="A129" s="72"/>
      <c r="B129" s="112"/>
      <c r="C129" s="113"/>
      <c r="D129" s="113"/>
      <c r="E129" s="113"/>
      <c r="F129" s="114"/>
      <c r="G129" s="76"/>
      <c r="H129" s="76"/>
      <c r="I129" s="72"/>
      <c r="J129" s="72"/>
      <c r="K129" s="72"/>
    </row>
    <row r="130" spans="1:11" ht="20.25" customHeight="1" thickBot="1" x14ac:dyDescent="0.3">
      <c r="A130" s="72"/>
      <c r="B130" s="118" t="s">
        <v>122</v>
      </c>
      <c r="C130" s="119"/>
      <c r="D130" s="30"/>
      <c r="E130" s="126">
        <v>11300</v>
      </c>
      <c r="F130" s="127"/>
      <c r="G130" s="76"/>
      <c r="H130" s="76"/>
      <c r="I130" s="72"/>
      <c r="J130" s="72"/>
      <c r="K130" s="72"/>
    </row>
    <row r="131" spans="1:11" ht="20.25" customHeight="1" thickBot="1" x14ac:dyDescent="0.3">
      <c r="A131" s="72"/>
      <c r="B131" s="106" t="s">
        <v>6</v>
      </c>
      <c r="C131" s="107"/>
      <c r="D131" s="34"/>
      <c r="E131" s="120">
        <v>2373</v>
      </c>
      <c r="F131" s="121"/>
      <c r="G131" s="76"/>
      <c r="H131" s="76"/>
      <c r="I131" s="72"/>
      <c r="J131" s="72"/>
      <c r="K131" s="72"/>
    </row>
    <row r="132" spans="1:11" ht="20.25" customHeight="1" thickBot="1" x14ac:dyDescent="0.3">
      <c r="A132" s="72"/>
      <c r="B132" s="106" t="s">
        <v>123</v>
      </c>
      <c r="C132" s="107"/>
      <c r="D132" s="35"/>
      <c r="E132" s="120">
        <v>13673</v>
      </c>
      <c r="F132" s="121"/>
      <c r="G132" s="76"/>
      <c r="H132" s="76"/>
      <c r="I132" s="72"/>
      <c r="J132" s="72"/>
      <c r="K132" s="72"/>
    </row>
    <row r="133" spans="1:11" ht="36.75" customHeight="1" thickBot="1" x14ac:dyDescent="0.3">
      <c r="A133" s="72"/>
      <c r="B133" s="115" t="s">
        <v>124</v>
      </c>
      <c r="C133" s="116"/>
      <c r="D133" s="117"/>
      <c r="E133" s="122">
        <f>E128-E130</f>
        <v>-11300</v>
      </c>
      <c r="F133" s="123"/>
      <c r="G133" s="76"/>
      <c r="H133" s="76"/>
      <c r="I133" s="72"/>
      <c r="J133" s="72"/>
      <c r="K133" s="72"/>
    </row>
    <row r="134" spans="1:11" ht="40.5" customHeight="1" thickBot="1" x14ac:dyDescent="0.3">
      <c r="A134" s="72"/>
      <c r="B134" s="115" t="s">
        <v>125</v>
      </c>
      <c r="C134" s="116"/>
      <c r="D134" s="117"/>
      <c r="E134" s="124">
        <f>E133*1.21</f>
        <v>-13673</v>
      </c>
      <c r="F134" s="125"/>
      <c r="G134" s="76"/>
      <c r="H134" s="76"/>
      <c r="I134" s="72"/>
      <c r="J134" s="72"/>
      <c r="K134" s="72"/>
    </row>
    <row r="135" spans="1:11" ht="40.5" customHeight="1" x14ac:dyDescent="0.25">
      <c r="A135" s="72"/>
      <c r="B135" s="102" t="s">
        <v>164</v>
      </c>
      <c r="C135" s="103"/>
      <c r="D135" s="103"/>
      <c r="E135" s="103"/>
      <c r="F135" s="103"/>
      <c r="G135" s="76"/>
      <c r="H135" s="76"/>
      <c r="I135" s="72"/>
      <c r="J135" s="72"/>
      <c r="K135" s="72"/>
    </row>
    <row r="136" spans="1:11" ht="20.25" customHeight="1" x14ac:dyDescent="0.25">
      <c r="A136" s="72"/>
      <c r="B136" s="89"/>
      <c r="C136" s="76"/>
      <c r="D136" s="76"/>
      <c r="E136" s="76"/>
      <c r="F136" s="76"/>
      <c r="G136" s="76"/>
      <c r="H136" s="76"/>
      <c r="I136" s="72"/>
      <c r="J136" s="72"/>
      <c r="K136" s="72"/>
    </row>
    <row r="137" spans="1:11" ht="32.25" customHeight="1" thickBot="1" x14ac:dyDescent="0.3">
      <c r="A137" s="72"/>
      <c r="B137" s="206" t="s">
        <v>126</v>
      </c>
      <c r="C137" s="207"/>
      <c r="D137" s="207"/>
      <c r="E137" s="207"/>
      <c r="F137" s="207"/>
      <c r="G137" s="207"/>
      <c r="H137" s="207"/>
      <c r="I137" s="207"/>
      <c r="J137" s="207"/>
      <c r="K137" s="86"/>
    </row>
    <row r="138" spans="1:11" ht="69" customHeight="1" thickBot="1" x14ac:dyDescent="0.3">
      <c r="A138" s="72"/>
      <c r="B138" s="18" t="s">
        <v>127</v>
      </c>
      <c r="C138" s="19" t="s">
        <v>133</v>
      </c>
      <c r="D138" s="20" t="s">
        <v>134</v>
      </c>
      <c r="E138" s="18" t="s">
        <v>135</v>
      </c>
      <c r="F138" s="72"/>
      <c r="G138" s="90"/>
      <c r="H138" s="90"/>
      <c r="I138" s="90"/>
      <c r="J138" s="90"/>
      <c r="K138" s="86"/>
    </row>
    <row r="139" spans="1:11" ht="32.25" customHeight="1" thickBot="1" x14ac:dyDescent="0.3">
      <c r="A139" s="72"/>
      <c r="B139" s="169" t="s">
        <v>128</v>
      </c>
      <c r="C139" s="21" t="s">
        <v>129</v>
      </c>
      <c r="D139" s="22" t="s">
        <v>130</v>
      </c>
      <c r="E139" s="26"/>
      <c r="F139" s="72"/>
      <c r="G139" s="90"/>
      <c r="H139" s="90"/>
      <c r="I139" s="90"/>
      <c r="J139" s="90"/>
      <c r="K139" s="86"/>
    </row>
    <row r="140" spans="1:11" ht="32.25" customHeight="1" thickBot="1" x14ac:dyDescent="0.3">
      <c r="A140" s="72"/>
      <c r="B140" s="170"/>
      <c r="C140" s="23" t="s">
        <v>128</v>
      </c>
      <c r="D140" s="24" t="s">
        <v>131</v>
      </c>
      <c r="E140" s="27"/>
      <c r="F140" s="72"/>
      <c r="G140" s="90"/>
      <c r="H140" s="90"/>
      <c r="I140" s="90"/>
      <c r="J140" s="90"/>
      <c r="K140" s="86"/>
    </row>
    <row r="141" spans="1:11" ht="32.25" customHeight="1" thickBot="1" x14ac:dyDescent="0.3">
      <c r="A141" s="72"/>
      <c r="B141" s="171"/>
      <c r="C141" s="23" t="s">
        <v>130</v>
      </c>
      <c r="D141" s="24" t="s">
        <v>132</v>
      </c>
      <c r="E141" s="28"/>
      <c r="F141" s="72"/>
      <c r="G141" s="90"/>
      <c r="H141" s="90"/>
      <c r="I141" s="90"/>
      <c r="J141" s="90"/>
      <c r="K141" s="86"/>
    </row>
    <row r="142" spans="1:11" x14ac:dyDescent="0.25">
      <c r="A142" s="72"/>
      <c r="B142" s="72"/>
      <c r="C142" s="72"/>
      <c r="D142" s="72"/>
      <c r="E142" s="72"/>
      <c r="F142" s="72"/>
      <c r="G142" s="72"/>
      <c r="H142" s="72"/>
      <c r="I142" s="72"/>
      <c r="J142" s="72"/>
      <c r="K142" s="72"/>
    </row>
    <row r="143" spans="1:11" ht="30" customHeight="1" thickBot="1" x14ac:dyDescent="0.3">
      <c r="A143" s="72"/>
      <c r="B143" s="153" t="s">
        <v>136</v>
      </c>
      <c r="C143" s="153"/>
      <c r="D143" s="153"/>
      <c r="E143" s="211"/>
      <c r="F143" s="211"/>
      <c r="G143" s="72"/>
      <c r="H143" s="72"/>
      <c r="I143" s="72"/>
      <c r="J143" s="72"/>
      <c r="K143" s="72"/>
    </row>
    <row r="144" spans="1:11" ht="30" customHeight="1" thickBot="1" x14ac:dyDescent="0.3">
      <c r="A144" s="72"/>
      <c r="B144" s="154" t="s">
        <v>137</v>
      </c>
      <c r="C144" s="155"/>
      <c r="D144" s="155"/>
      <c r="E144" s="155"/>
      <c r="F144" s="156"/>
      <c r="G144" s="72"/>
      <c r="H144" s="72"/>
      <c r="I144" s="72"/>
      <c r="J144" s="72"/>
      <c r="K144" s="72"/>
    </row>
    <row r="145" spans="1:11" ht="51.75" customHeight="1" thickBot="1" x14ac:dyDescent="0.3">
      <c r="A145" s="72"/>
      <c r="B145" s="157" t="s">
        <v>139</v>
      </c>
      <c r="C145" s="158"/>
      <c r="D145" s="158"/>
      <c r="E145" s="158"/>
      <c r="F145" s="159"/>
      <c r="G145" s="72"/>
      <c r="H145" s="72"/>
      <c r="I145" s="72"/>
      <c r="J145" s="72"/>
      <c r="K145" s="72"/>
    </row>
    <row r="146" spans="1:11" ht="51.75" customHeight="1" thickBot="1" x14ac:dyDescent="0.3">
      <c r="A146" s="72"/>
      <c r="B146" s="139" t="s">
        <v>140</v>
      </c>
      <c r="C146" s="178"/>
      <c r="D146" s="178"/>
      <c r="E146" s="178"/>
      <c r="F146" s="179"/>
      <c r="G146" s="72"/>
      <c r="H146" s="72"/>
      <c r="I146" s="72"/>
      <c r="J146" s="72"/>
      <c r="K146" s="72"/>
    </row>
    <row r="147" spans="1:11" ht="51.75" customHeight="1" thickBot="1" x14ac:dyDescent="0.3">
      <c r="A147" s="72"/>
      <c r="B147" s="145" t="s">
        <v>141</v>
      </c>
      <c r="C147" s="146"/>
      <c r="D147" s="146"/>
      <c r="E147" s="146"/>
      <c r="F147" s="147"/>
      <c r="G147" s="72"/>
      <c r="H147" s="72"/>
      <c r="I147" s="72"/>
      <c r="J147" s="72"/>
      <c r="K147" s="72"/>
    </row>
    <row r="148" spans="1:11" ht="51.75" customHeight="1" thickBot="1" x14ac:dyDescent="0.3">
      <c r="A148" s="72"/>
      <c r="B148" s="145" t="s">
        <v>142</v>
      </c>
      <c r="C148" s="146"/>
      <c r="D148" s="146"/>
      <c r="E148" s="146"/>
      <c r="F148" s="147"/>
      <c r="G148" s="72"/>
      <c r="H148" s="72"/>
      <c r="I148" s="72"/>
      <c r="J148" s="72"/>
      <c r="K148" s="72"/>
    </row>
    <row r="149" spans="1:11" ht="51.75" customHeight="1" thickBot="1" x14ac:dyDescent="0.3">
      <c r="A149" s="72"/>
      <c r="B149" s="145" t="s">
        <v>143</v>
      </c>
      <c r="C149" s="224"/>
      <c r="D149" s="224"/>
      <c r="E149" s="224"/>
      <c r="F149" s="225"/>
      <c r="G149" s="72"/>
      <c r="H149" s="72"/>
      <c r="I149" s="72"/>
      <c r="J149" s="72"/>
      <c r="K149" s="72"/>
    </row>
    <row r="150" spans="1:11" ht="30" customHeight="1" x14ac:dyDescent="0.25">
      <c r="A150" s="72"/>
      <c r="B150" s="226" t="s">
        <v>144</v>
      </c>
      <c r="C150" s="226"/>
      <c r="D150" s="226"/>
      <c r="E150" s="226"/>
      <c r="F150" s="226"/>
      <c r="G150" s="72"/>
      <c r="H150" s="72"/>
      <c r="I150" s="72"/>
      <c r="J150" s="72"/>
      <c r="K150" s="72"/>
    </row>
    <row r="151" spans="1:11" ht="30" customHeight="1" x14ac:dyDescent="0.25">
      <c r="A151" s="72"/>
      <c r="B151" s="91"/>
      <c r="C151" s="91"/>
      <c r="D151" s="91"/>
      <c r="E151" s="91"/>
      <c r="F151" s="91"/>
      <c r="G151" s="72"/>
      <c r="H151" s="72"/>
      <c r="I151" s="72"/>
      <c r="J151" s="72"/>
      <c r="K151" s="72"/>
    </row>
    <row r="152" spans="1:11" ht="30" customHeight="1" x14ac:dyDescent="0.25">
      <c r="A152" s="72"/>
      <c r="B152" s="176" t="s">
        <v>145</v>
      </c>
      <c r="C152" s="152"/>
      <c r="D152" s="152"/>
      <c r="E152" s="152"/>
      <c r="F152" s="152"/>
      <c r="G152" s="72"/>
      <c r="H152" s="72"/>
      <c r="I152" s="72"/>
      <c r="J152" s="72"/>
      <c r="K152" s="72"/>
    </row>
    <row r="153" spans="1:11" ht="18" customHeight="1" x14ac:dyDescent="0.25">
      <c r="A153" s="72"/>
      <c r="B153" s="177"/>
      <c r="C153" s="177"/>
      <c r="D153" s="177"/>
      <c r="E153" s="177"/>
      <c r="F153" s="177"/>
      <c r="G153" s="72"/>
      <c r="H153" s="72"/>
      <c r="I153" s="72"/>
      <c r="J153" s="72"/>
      <c r="K153" s="72"/>
    </row>
    <row r="154" spans="1:11" ht="64.5" customHeight="1" x14ac:dyDescent="0.25">
      <c r="A154" s="72"/>
      <c r="B154" s="152" t="s">
        <v>146</v>
      </c>
      <c r="C154" s="152"/>
      <c r="D154" s="152"/>
      <c r="E154" s="152"/>
      <c r="F154" s="152"/>
      <c r="G154" s="72"/>
      <c r="H154" s="72"/>
      <c r="I154" s="72"/>
      <c r="J154" s="72"/>
      <c r="K154" s="72"/>
    </row>
    <row r="155" spans="1:11" ht="30" customHeight="1" x14ac:dyDescent="0.25">
      <c r="A155" s="72"/>
      <c r="B155" s="92" t="s">
        <v>147</v>
      </c>
      <c r="C155" s="93" t="s">
        <v>149</v>
      </c>
      <c r="D155" s="93"/>
      <c r="E155" s="91"/>
      <c r="F155" s="91"/>
      <c r="G155" s="72"/>
      <c r="H155" s="72"/>
      <c r="I155" s="72"/>
      <c r="J155" s="72"/>
      <c r="K155" s="72"/>
    </row>
    <row r="156" spans="1:11" ht="30" customHeight="1" x14ac:dyDescent="0.25">
      <c r="A156" s="72"/>
      <c r="B156" s="94" t="s">
        <v>148</v>
      </c>
      <c r="C156" s="93" t="s">
        <v>149</v>
      </c>
      <c r="D156" s="93"/>
      <c r="E156" s="91"/>
      <c r="F156" s="91"/>
      <c r="G156" s="72"/>
      <c r="H156" s="72"/>
      <c r="I156" s="72"/>
      <c r="J156" s="72"/>
      <c r="K156" s="72"/>
    </row>
    <row r="157" spans="1:11" ht="30" customHeight="1" thickBot="1" x14ac:dyDescent="0.3">
      <c r="A157" s="72"/>
      <c r="B157" s="153" t="s">
        <v>150</v>
      </c>
      <c r="C157" s="153"/>
      <c r="D157" s="153"/>
      <c r="E157" s="153"/>
      <c r="F157" s="153"/>
      <c r="G157" s="72"/>
      <c r="H157" s="72"/>
      <c r="I157" s="72"/>
      <c r="J157" s="72"/>
      <c r="K157" s="72"/>
    </row>
    <row r="158" spans="1:11" ht="51.75" customHeight="1" thickBot="1" x14ac:dyDescent="0.3">
      <c r="A158" s="72"/>
      <c r="B158" s="154" t="s">
        <v>137</v>
      </c>
      <c r="C158" s="155"/>
      <c r="D158" s="155"/>
      <c r="E158" s="155"/>
      <c r="F158" s="156"/>
      <c r="G158" s="72"/>
      <c r="H158" s="72"/>
      <c r="I158" s="72"/>
      <c r="J158" s="72"/>
      <c r="K158" s="72"/>
    </row>
    <row r="159" spans="1:11" ht="51.75" customHeight="1" thickBot="1" x14ac:dyDescent="0.3">
      <c r="A159" s="72"/>
      <c r="B159" s="157" t="s">
        <v>138</v>
      </c>
      <c r="C159" s="158"/>
      <c r="D159" s="158"/>
      <c r="E159" s="158"/>
      <c r="F159" s="159"/>
      <c r="G159" s="72"/>
      <c r="H159" s="72"/>
      <c r="I159" s="72"/>
      <c r="J159" s="72"/>
      <c r="K159" s="72"/>
    </row>
    <row r="160" spans="1:11" ht="51.75" customHeight="1" thickBot="1" x14ac:dyDescent="0.3">
      <c r="A160" s="72"/>
      <c r="B160" s="157" t="s">
        <v>140</v>
      </c>
      <c r="C160" s="158"/>
      <c r="D160" s="158"/>
      <c r="E160" s="158"/>
      <c r="F160" s="159"/>
      <c r="G160" s="72"/>
      <c r="H160" s="72"/>
      <c r="I160" s="72"/>
      <c r="J160" s="72"/>
      <c r="K160" s="72"/>
    </row>
    <row r="161" spans="1:11" ht="51.75" customHeight="1" thickBot="1" x14ac:dyDescent="0.3">
      <c r="A161" s="72"/>
      <c r="B161" s="142" t="s">
        <v>141</v>
      </c>
      <c r="C161" s="143"/>
      <c r="D161" s="143"/>
      <c r="E161" s="143"/>
      <c r="F161" s="144"/>
      <c r="G161" s="72"/>
      <c r="H161" s="72"/>
      <c r="I161" s="72"/>
      <c r="J161" s="72"/>
      <c r="K161" s="72"/>
    </row>
    <row r="162" spans="1:11" ht="51.75" customHeight="1" thickBot="1" x14ac:dyDescent="0.3">
      <c r="A162" s="72"/>
      <c r="B162" s="145" t="s">
        <v>142</v>
      </c>
      <c r="C162" s="146"/>
      <c r="D162" s="146"/>
      <c r="E162" s="146"/>
      <c r="F162" s="147"/>
      <c r="G162" s="87"/>
      <c r="H162" s="87"/>
      <c r="I162" s="87"/>
      <c r="J162" s="87"/>
      <c r="K162" s="87"/>
    </row>
    <row r="163" spans="1:11" ht="51.75" customHeight="1" thickBot="1" x14ac:dyDescent="0.3">
      <c r="A163" s="72"/>
      <c r="B163" s="145" t="s">
        <v>143</v>
      </c>
      <c r="C163" s="146"/>
      <c r="D163" s="146"/>
      <c r="E163" s="146"/>
      <c r="F163" s="147"/>
      <c r="G163" s="87"/>
      <c r="H163" s="87"/>
      <c r="I163" s="87"/>
      <c r="J163" s="87"/>
      <c r="K163" s="87"/>
    </row>
    <row r="164" spans="1:11" ht="42" customHeight="1" x14ac:dyDescent="0.25">
      <c r="A164" s="72"/>
      <c r="B164" s="148" t="s">
        <v>151</v>
      </c>
      <c r="C164" s="149"/>
      <c r="D164" s="149"/>
      <c r="E164" s="149"/>
      <c r="F164" s="149"/>
      <c r="G164" s="208"/>
      <c r="H164" s="209"/>
      <c r="I164" s="87"/>
      <c r="J164" s="87"/>
      <c r="K164" s="87"/>
    </row>
    <row r="165" spans="1:11" ht="29.25" customHeight="1" x14ac:dyDescent="0.25">
      <c r="A165" s="72"/>
      <c r="B165" s="98"/>
      <c r="C165" s="99"/>
      <c r="D165" s="99"/>
      <c r="E165" s="99"/>
      <c r="F165" s="99"/>
      <c r="G165" s="95"/>
      <c r="H165" s="96"/>
      <c r="I165" s="87"/>
      <c r="J165" s="87"/>
      <c r="K165" s="87"/>
    </row>
    <row r="166" spans="1:11" ht="33.75" customHeight="1" thickBot="1" x14ac:dyDescent="0.3">
      <c r="A166" s="72"/>
      <c r="B166" s="150" t="s">
        <v>152</v>
      </c>
      <c r="C166" s="151"/>
      <c r="D166" s="151"/>
      <c r="E166" s="151"/>
      <c r="F166" s="151"/>
      <c r="G166" s="95"/>
      <c r="H166" s="96"/>
      <c r="I166" s="87"/>
      <c r="J166" s="87"/>
      <c r="K166" s="87"/>
    </row>
    <row r="167" spans="1:11" ht="45.75" customHeight="1" thickBot="1" x14ac:dyDescent="0.3">
      <c r="A167" s="72"/>
      <c r="B167" s="18" t="s">
        <v>153</v>
      </c>
      <c r="C167" s="25" t="s">
        <v>154</v>
      </c>
      <c r="D167" s="20" t="s">
        <v>155</v>
      </c>
      <c r="E167" s="18" t="s">
        <v>156</v>
      </c>
      <c r="F167" s="72"/>
      <c r="G167" s="90"/>
      <c r="H167" s="90"/>
      <c r="I167" s="90"/>
      <c r="J167" s="90"/>
      <c r="K167" s="86"/>
    </row>
    <row r="168" spans="1:11" ht="32.25" customHeight="1" thickBot="1" x14ac:dyDescent="0.3">
      <c r="A168" s="72"/>
      <c r="B168" s="169" t="s">
        <v>128</v>
      </c>
      <c r="C168" s="14">
        <v>0</v>
      </c>
      <c r="D168" s="15" t="s">
        <v>128</v>
      </c>
      <c r="E168" s="26"/>
      <c r="F168" s="72"/>
      <c r="G168" s="90"/>
      <c r="H168" s="90"/>
      <c r="I168" s="90"/>
      <c r="J168" s="90"/>
      <c r="K168" s="86"/>
    </row>
    <row r="169" spans="1:11" ht="32.25" customHeight="1" thickBot="1" x14ac:dyDescent="0.3">
      <c r="A169" s="72"/>
      <c r="B169" s="170"/>
      <c r="C169" s="16" t="s">
        <v>157</v>
      </c>
      <c r="D169" s="17" t="s">
        <v>130</v>
      </c>
      <c r="E169" s="27"/>
      <c r="F169" s="72"/>
      <c r="G169" s="90"/>
      <c r="H169" s="90"/>
      <c r="I169" s="90"/>
      <c r="J169" s="90"/>
      <c r="K169" s="86"/>
    </row>
    <row r="170" spans="1:11" ht="32.25" customHeight="1" thickBot="1" x14ac:dyDescent="0.3">
      <c r="A170" s="72"/>
      <c r="B170" s="170"/>
      <c r="C170" s="16" t="s">
        <v>128</v>
      </c>
      <c r="D170" s="17" t="s">
        <v>131</v>
      </c>
      <c r="E170" s="28"/>
      <c r="F170" s="72"/>
      <c r="G170" s="90"/>
      <c r="H170" s="90"/>
      <c r="I170" s="90"/>
      <c r="J170" s="90"/>
      <c r="K170" s="86"/>
    </row>
    <row r="171" spans="1:11" ht="32.25" customHeight="1" thickBot="1" x14ac:dyDescent="0.3">
      <c r="A171" s="72"/>
      <c r="B171" s="171"/>
      <c r="C171" s="16" t="s">
        <v>130</v>
      </c>
      <c r="D171" s="17" t="s">
        <v>132</v>
      </c>
      <c r="E171" s="28"/>
      <c r="F171" s="72"/>
      <c r="G171" s="90"/>
      <c r="H171" s="90"/>
      <c r="I171" s="90"/>
      <c r="J171" s="90"/>
      <c r="K171" s="86"/>
    </row>
    <row r="172" spans="1:11" ht="39" customHeight="1" x14ac:dyDescent="0.25">
      <c r="A172" s="72"/>
      <c r="B172" s="101"/>
      <c r="C172" s="100"/>
      <c r="D172" s="100"/>
      <c r="E172" s="100"/>
      <c r="F172" s="100"/>
      <c r="G172" s="95"/>
      <c r="H172" s="96"/>
      <c r="I172" s="87"/>
      <c r="J172" s="87"/>
      <c r="K172" s="87"/>
    </row>
    <row r="173" spans="1:11" ht="42" customHeight="1" thickBot="1" x14ac:dyDescent="0.3">
      <c r="A173" s="72"/>
      <c r="B173" s="172" t="s">
        <v>158</v>
      </c>
      <c r="C173" s="172"/>
      <c r="D173" s="172"/>
      <c r="E173" s="172"/>
      <c r="F173" s="172"/>
      <c r="G173" s="95"/>
      <c r="H173" s="96"/>
      <c r="I173" s="87"/>
      <c r="J173" s="87"/>
      <c r="K173" s="87"/>
    </row>
    <row r="174" spans="1:11" ht="42" customHeight="1" thickBot="1" x14ac:dyDescent="0.3">
      <c r="A174" s="72"/>
      <c r="B174" s="173" t="s">
        <v>137</v>
      </c>
      <c r="C174" s="174"/>
      <c r="D174" s="174"/>
      <c r="E174" s="174"/>
      <c r="F174" s="175"/>
      <c r="G174" s="95"/>
      <c r="H174" s="96"/>
      <c r="I174" s="87"/>
      <c r="J174" s="87"/>
      <c r="K174" s="87"/>
    </row>
    <row r="175" spans="1:11" ht="42" customHeight="1" thickBot="1" x14ac:dyDescent="0.3">
      <c r="A175" s="72"/>
      <c r="B175" s="157" t="s">
        <v>159</v>
      </c>
      <c r="C175" s="158"/>
      <c r="D175" s="158"/>
      <c r="E175" s="158"/>
      <c r="F175" s="159"/>
      <c r="G175" s="95"/>
      <c r="H175" s="96"/>
      <c r="I175" s="87"/>
      <c r="J175" s="87"/>
      <c r="K175" s="87"/>
    </row>
    <row r="176" spans="1:11" ht="42" customHeight="1" thickBot="1" x14ac:dyDescent="0.3">
      <c r="A176" s="72"/>
      <c r="B176" s="157" t="s">
        <v>140</v>
      </c>
      <c r="C176" s="158"/>
      <c r="D176" s="158"/>
      <c r="E176" s="158"/>
      <c r="F176" s="159"/>
      <c r="G176" s="95"/>
      <c r="H176" s="96"/>
      <c r="I176" s="87"/>
      <c r="J176" s="87"/>
      <c r="K176" s="87"/>
    </row>
    <row r="177" spans="1:11" ht="42" customHeight="1" thickBot="1" x14ac:dyDescent="0.3">
      <c r="A177" s="72"/>
      <c r="B177" s="139" t="s">
        <v>141</v>
      </c>
      <c r="C177" s="140"/>
      <c r="D177" s="140"/>
      <c r="E177" s="140"/>
      <c r="F177" s="141"/>
      <c r="G177" s="95"/>
      <c r="H177" s="96"/>
      <c r="I177" s="87"/>
      <c r="J177" s="87"/>
      <c r="K177" s="87"/>
    </row>
    <row r="178" spans="1:11" ht="42" customHeight="1" thickBot="1" x14ac:dyDescent="0.3">
      <c r="A178" s="72"/>
      <c r="B178" s="145" t="s">
        <v>142</v>
      </c>
      <c r="C178" s="146"/>
      <c r="D178" s="146"/>
      <c r="E178" s="146"/>
      <c r="F178" s="147"/>
      <c r="G178" s="95"/>
      <c r="H178" s="96"/>
      <c r="I178" s="87"/>
      <c r="J178" s="87"/>
      <c r="K178" s="87"/>
    </row>
    <row r="179" spans="1:11" ht="39" customHeight="1" thickBot="1" x14ac:dyDescent="0.3">
      <c r="A179" s="72"/>
      <c r="B179" s="145" t="s">
        <v>143</v>
      </c>
      <c r="C179" s="146"/>
      <c r="D179" s="146"/>
      <c r="E179" s="146"/>
      <c r="F179" s="147"/>
      <c r="G179" s="87"/>
      <c r="H179" s="87"/>
      <c r="I179" s="87"/>
      <c r="J179" s="87"/>
      <c r="K179" s="87"/>
    </row>
    <row r="180" spans="1:11" ht="20.25" customHeight="1" x14ac:dyDescent="0.25">
      <c r="A180" s="72"/>
      <c r="B180" s="196" t="s">
        <v>165</v>
      </c>
      <c r="C180" s="152"/>
      <c r="D180" s="152"/>
      <c r="E180" s="197"/>
      <c r="F180" s="197"/>
      <c r="G180" s="97"/>
      <c r="H180" s="97"/>
      <c r="I180" s="88"/>
      <c r="J180" s="88"/>
      <c r="K180" s="88"/>
    </row>
    <row r="181" spans="1:11" x14ac:dyDescent="0.25">
      <c r="A181" s="72"/>
      <c r="B181" s="72"/>
      <c r="C181" s="72"/>
      <c r="D181" s="72"/>
      <c r="E181" s="72"/>
      <c r="F181" s="72"/>
      <c r="G181" s="72"/>
      <c r="H181" s="72"/>
      <c r="I181" s="72"/>
      <c r="J181" s="72"/>
      <c r="K181" s="72"/>
    </row>
    <row r="182" spans="1:11" x14ac:dyDescent="0.25">
      <c r="A182" s="72"/>
      <c r="B182" s="72"/>
      <c r="C182" s="72"/>
      <c r="D182" s="72"/>
      <c r="E182" s="72"/>
      <c r="F182" s="72"/>
      <c r="G182" s="72"/>
      <c r="H182" s="72"/>
      <c r="I182" s="72"/>
      <c r="J182" s="72"/>
      <c r="K182" s="72"/>
    </row>
    <row r="183" spans="1:11" x14ac:dyDescent="0.25">
      <c r="A183" s="72"/>
      <c r="B183" s="72"/>
      <c r="C183" s="72"/>
      <c r="D183" s="72"/>
      <c r="E183" s="72"/>
      <c r="F183" s="72"/>
      <c r="G183" s="72"/>
      <c r="H183" s="72"/>
      <c r="I183" s="72"/>
      <c r="J183" s="72"/>
      <c r="K183" s="72"/>
    </row>
    <row r="184" spans="1:11" ht="51" customHeight="1" x14ac:dyDescent="0.25">
      <c r="A184" s="72"/>
      <c r="B184" s="198" t="s">
        <v>13</v>
      </c>
      <c r="C184" s="198"/>
      <c r="D184" s="198"/>
      <c r="E184" s="198"/>
      <c r="F184" s="198"/>
      <c r="G184" s="198"/>
      <c r="H184" s="198"/>
      <c r="I184" s="198"/>
      <c r="J184" s="199"/>
      <c r="K184" s="72"/>
    </row>
    <row r="185" spans="1:11" x14ac:dyDescent="0.25">
      <c r="A185" s="72"/>
      <c r="B185" s="72"/>
      <c r="C185" s="72"/>
      <c r="D185" s="72"/>
      <c r="E185" s="72"/>
      <c r="F185" s="72"/>
      <c r="G185" s="72"/>
      <c r="H185" s="72"/>
      <c r="I185" s="72"/>
      <c r="J185" s="72"/>
      <c r="K185" s="72"/>
    </row>
    <row r="186" spans="1:11" x14ac:dyDescent="0.25">
      <c r="A186" s="72"/>
      <c r="B186" s="72"/>
      <c r="C186" s="72"/>
      <c r="D186" s="72"/>
      <c r="E186" s="72"/>
      <c r="F186" s="72"/>
      <c r="G186" s="72"/>
      <c r="H186" s="72"/>
      <c r="I186" s="72"/>
      <c r="J186" s="72"/>
      <c r="K186" s="72"/>
    </row>
    <row r="187" spans="1:11" ht="15" customHeight="1" x14ac:dyDescent="0.25">
      <c r="A187" s="72"/>
      <c r="B187" s="72"/>
      <c r="C187" s="180" t="s">
        <v>7</v>
      </c>
      <c r="D187" s="180"/>
      <c r="E187" s="180"/>
      <c r="F187" s="72"/>
      <c r="G187" s="72"/>
      <c r="H187" s="72"/>
      <c r="I187" s="72"/>
      <c r="J187" s="72"/>
      <c r="K187" s="72"/>
    </row>
    <row r="188" spans="1:11" ht="41.25" customHeight="1" x14ac:dyDescent="0.25">
      <c r="A188" s="72"/>
      <c r="B188" s="72"/>
      <c r="C188" s="180"/>
      <c r="D188" s="180"/>
      <c r="E188" s="180"/>
      <c r="F188" s="72"/>
      <c r="G188" s="72"/>
      <c r="H188" s="72"/>
      <c r="I188" s="72"/>
      <c r="J188" s="72"/>
      <c r="K188" s="72"/>
    </row>
    <row r="189" spans="1:11" x14ac:dyDescent="0.25">
      <c r="A189" s="72"/>
      <c r="B189" s="72"/>
      <c r="C189" s="72"/>
      <c r="D189" s="72"/>
      <c r="E189" s="72"/>
      <c r="F189" s="72"/>
      <c r="G189" s="72"/>
      <c r="H189" s="72"/>
      <c r="I189" s="72"/>
      <c r="J189" s="72"/>
      <c r="K189" s="72"/>
    </row>
    <row r="190" spans="1:11" x14ac:dyDescent="0.25">
      <c r="A190" s="72"/>
      <c r="B190" s="72"/>
      <c r="C190" s="72"/>
      <c r="D190" s="72"/>
      <c r="E190" s="72"/>
      <c r="F190" s="72"/>
      <c r="G190" s="72"/>
      <c r="H190" s="72"/>
      <c r="I190" s="72"/>
      <c r="J190" s="72"/>
      <c r="K190" s="72"/>
    </row>
    <row r="191" spans="1:11" x14ac:dyDescent="0.25">
      <c r="A191" s="72"/>
      <c r="B191" s="72"/>
      <c r="C191" s="72"/>
      <c r="D191" s="72"/>
      <c r="E191" s="72"/>
      <c r="F191" s="72"/>
      <c r="G191" s="72"/>
      <c r="H191" s="72"/>
      <c r="I191" s="72"/>
      <c r="J191" s="72"/>
      <c r="K191" s="72"/>
    </row>
    <row r="192" spans="1:11" x14ac:dyDescent="0.25">
      <c r="A192" s="72"/>
      <c r="B192" s="72"/>
      <c r="C192" s="72"/>
      <c r="D192" s="72"/>
      <c r="E192" s="72"/>
      <c r="F192" s="72"/>
      <c r="G192" s="72"/>
      <c r="H192" s="72"/>
      <c r="I192" s="72"/>
      <c r="J192" s="72"/>
      <c r="K192" s="72"/>
    </row>
    <row r="193" spans="1:11" x14ac:dyDescent="0.25">
      <c r="A193" s="72"/>
      <c r="B193" s="72"/>
      <c r="C193" s="72"/>
      <c r="D193" s="72"/>
      <c r="E193" s="72"/>
      <c r="F193" s="72"/>
      <c r="G193" s="72"/>
      <c r="H193" s="72"/>
      <c r="I193" s="72"/>
      <c r="J193" s="72"/>
      <c r="K193" s="72"/>
    </row>
    <row r="194" spans="1:11" x14ac:dyDescent="0.25">
      <c r="A194" s="72"/>
      <c r="B194" s="72"/>
      <c r="C194" s="72"/>
      <c r="D194" s="72"/>
      <c r="E194" s="72"/>
      <c r="F194" s="72"/>
      <c r="G194" s="72"/>
      <c r="H194" s="72"/>
      <c r="I194" s="72"/>
      <c r="J194" s="72"/>
      <c r="K194" s="72"/>
    </row>
    <row r="195" spans="1:11" x14ac:dyDescent="0.25">
      <c r="A195" s="72"/>
      <c r="B195" s="72"/>
      <c r="C195" s="72"/>
      <c r="D195" s="72"/>
      <c r="E195" s="72"/>
      <c r="F195" s="72"/>
      <c r="G195" s="72"/>
      <c r="H195" s="72"/>
      <c r="I195" s="72"/>
      <c r="J195" s="72"/>
      <c r="K195" s="72"/>
    </row>
    <row r="196" spans="1:11" x14ac:dyDescent="0.25">
      <c r="A196" s="72"/>
      <c r="B196" s="72"/>
      <c r="C196" s="72"/>
      <c r="D196" s="72"/>
      <c r="E196" s="72"/>
      <c r="F196" s="72"/>
      <c r="G196" s="72"/>
      <c r="H196" s="72"/>
      <c r="I196" s="72"/>
      <c r="J196" s="72"/>
      <c r="K196" s="72"/>
    </row>
    <row r="197" spans="1:11" x14ac:dyDescent="0.25">
      <c r="A197" s="72"/>
      <c r="B197" s="72"/>
      <c r="C197" s="72"/>
      <c r="D197" s="72"/>
      <c r="E197" s="72"/>
      <c r="F197" s="72"/>
      <c r="G197" s="72"/>
      <c r="H197" s="72"/>
      <c r="I197" s="72"/>
      <c r="J197" s="72"/>
      <c r="K197" s="72"/>
    </row>
    <row r="198" spans="1:11" x14ac:dyDescent="0.25">
      <c r="A198" s="72"/>
      <c r="B198" s="72"/>
      <c r="C198" s="72"/>
      <c r="D198" s="72"/>
      <c r="E198" s="72"/>
      <c r="F198" s="72"/>
      <c r="G198" s="72"/>
      <c r="H198" s="72"/>
      <c r="I198" s="72"/>
      <c r="J198" s="72"/>
      <c r="K198" s="72"/>
    </row>
    <row r="199" spans="1:11" x14ac:dyDescent="0.25">
      <c r="A199" s="72"/>
      <c r="B199" s="72"/>
      <c r="C199" s="72"/>
      <c r="D199" s="72"/>
      <c r="E199" s="72"/>
      <c r="F199" s="72"/>
      <c r="G199" s="72"/>
      <c r="H199" s="72"/>
      <c r="I199" s="72"/>
      <c r="J199" s="72"/>
      <c r="K199" s="72"/>
    </row>
    <row r="200" spans="1:11" x14ac:dyDescent="0.25">
      <c r="A200" s="72"/>
      <c r="B200" s="72"/>
      <c r="C200" s="72"/>
      <c r="D200" s="72"/>
      <c r="E200" s="72"/>
      <c r="F200" s="72"/>
      <c r="G200" s="72"/>
      <c r="H200" s="72"/>
      <c r="I200" s="72"/>
      <c r="J200" s="72"/>
      <c r="K200" s="72"/>
    </row>
    <row r="201" spans="1:11" x14ac:dyDescent="0.25">
      <c r="A201" s="72"/>
      <c r="B201" s="72"/>
      <c r="C201" s="72"/>
      <c r="D201" s="72"/>
      <c r="E201" s="72"/>
      <c r="F201" s="72"/>
      <c r="G201" s="72"/>
      <c r="H201" s="72"/>
      <c r="I201" s="72"/>
      <c r="J201" s="72"/>
      <c r="K201" s="72"/>
    </row>
    <row r="202" spans="1:11" x14ac:dyDescent="0.25">
      <c r="A202" s="72"/>
      <c r="B202" s="72"/>
      <c r="C202" s="72"/>
      <c r="D202" s="72"/>
      <c r="E202" s="72"/>
      <c r="F202" s="72"/>
      <c r="G202" s="72"/>
      <c r="H202" s="72"/>
      <c r="I202" s="72"/>
      <c r="J202" s="72"/>
      <c r="K202" s="72"/>
    </row>
    <row r="203" spans="1:11" x14ac:dyDescent="0.25">
      <c r="A203" s="72"/>
      <c r="B203" s="72"/>
      <c r="C203" s="72"/>
      <c r="D203" s="72"/>
      <c r="E203" s="72"/>
      <c r="F203" s="72"/>
      <c r="G203" s="72"/>
      <c r="H203" s="72"/>
      <c r="I203" s="72"/>
      <c r="J203" s="72"/>
      <c r="K203" s="72"/>
    </row>
    <row r="204" spans="1:11" x14ac:dyDescent="0.25">
      <c r="A204" s="72"/>
      <c r="B204" s="72"/>
      <c r="C204" s="72"/>
      <c r="D204" s="72"/>
      <c r="E204" s="72"/>
      <c r="F204" s="72"/>
      <c r="G204" s="72"/>
      <c r="H204" s="72"/>
      <c r="I204" s="72"/>
      <c r="J204" s="72"/>
      <c r="K204" s="72"/>
    </row>
  </sheetData>
  <sheetProtection algorithmName="SHA-512" hashValue="xD2EECHNCtmHqbAnIWNGNgTQVFB2GtuEcNbBWfVi1MKmDVG08ORaMuBbFm2v1Mvy5cnQKJEf7DDSl3vZW5+uLw==" saltValue="nossNP9Q1vngVQIMiWLhKA==" spinCount="100000" sheet="1" objects="1" scenarios="1"/>
  <mergeCells count="92">
    <mergeCell ref="B137:J137"/>
    <mergeCell ref="G164:H164"/>
    <mergeCell ref="G16:H16"/>
    <mergeCell ref="B143:F143"/>
    <mergeCell ref="B125:D125"/>
    <mergeCell ref="G20:G21"/>
    <mergeCell ref="B20:B21"/>
    <mergeCell ref="C20:C21"/>
    <mergeCell ref="E126:F126"/>
    <mergeCell ref="E125:F125"/>
    <mergeCell ref="F20:F21"/>
    <mergeCell ref="E20:E21"/>
    <mergeCell ref="B22:E22"/>
    <mergeCell ref="D20:D21"/>
    <mergeCell ref="B149:F149"/>
    <mergeCell ref="B150:F150"/>
    <mergeCell ref="C187:E188"/>
    <mergeCell ref="C2:F2"/>
    <mergeCell ref="B4:I4"/>
    <mergeCell ref="B5:I5"/>
    <mergeCell ref="B8:E8"/>
    <mergeCell ref="B13:B15"/>
    <mergeCell ref="C13:H13"/>
    <mergeCell ref="B11:I11"/>
    <mergeCell ref="E14:E15"/>
    <mergeCell ref="F14:F15"/>
    <mergeCell ref="G14:H15"/>
    <mergeCell ref="B180:F180"/>
    <mergeCell ref="B184:J184"/>
    <mergeCell ref="B7:J7"/>
    <mergeCell ref="B9:J9"/>
    <mergeCell ref="E128:F128"/>
    <mergeCell ref="B152:F152"/>
    <mergeCell ref="B153:F153"/>
    <mergeCell ref="B139:B141"/>
    <mergeCell ref="B146:F146"/>
    <mergeCell ref="B144:F144"/>
    <mergeCell ref="B145:F145"/>
    <mergeCell ref="B147:F147"/>
    <mergeCell ref="B178:F178"/>
    <mergeCell ref="B179:F179"/>
    <mergeCell ref="B64:E64"/>
    <mergeCell ref="B59:F59"/>
    <mergeCell ref="B52:F52"/>
    <mergeCell ref="B79:F79"/>
    <mergeCell ref="B85:F85"/>
    <mergeCell ref="B93:F93"/>
    <mergeCell ref="B98:F98"/>
    <mergeCell ref="B109:F109"/>
    <mergeCell ref="B124:F124"/>
    <mergeCell ref="B168:B171"/>
    <mergeCell ref="B173:F173"/>
    <mergeCell ref="B174:F174"/>
    <mergeCell ref="B175:F175"/>
    <mergeCell ref="B176:F176"/>
    <mergeCell ref="B51:E51"/>
    <mergeCell ref="B118:E118"/>
    <mergeCell ref="B119:E119"/>
    <mergeCell ref="B120:E120"/>
    <mergeCell ref="B177:F177"/>
    <mergeCell ref="B161:F161"/>
    <mergeCell ref="B162:F162"/>
    <mergeCell ref="B163:F163"/>
    <mergeCell ref="B164:F164"/>
    <mergeCell ref="B166:F166"/>
    <mergeCell ref="B154:F154"/>
    <mergeCell ref="B157:F157"/>
    <mergeCell ref="B158:F158"/>
    <mergeCell ref="B159:F159"/>
    <mergeCell ref="B160:F160"/>
    <mergeCell ref="B148:F148"/>
    <mergeCell ref="C16:D16"/>
    <mergeCell ref="C14:D15"/>
    <mergeCell ref="B29:E29"/>
    <mergeCell ref="B35:E35"/>
    <mergeCell ref="B42:E42"/>
    <mergeCell ref="B135:F135"/>
    <mergeCell ref="B121:D121"/>
    <mergeCell ref="B122:E122"/>
    <mergeCell ref="B123:F123"/>
    <mergeCell ref="B129:F129"/>
    <mergeCell ref="B133:D133"/>
    <mergeCell ref="B134:D134"/>
    <mergeCell ref="B130:C130"/>
    <mergeCell ref="B131:C131"/>
    <mergeCell ref="B132:C132"/>
    <mergeCell ref="E131:F131"/>
    <mergeCell ref="E132:F132"/>
    <mergeCell ref="E133:F133"/>
    <mergeCell ref="E134:F134"/>
    <mergeCell ref="E130:F130"/>
    <mergeCell ref="E127:F1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Ajuntament de Sant Joan Despi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josepra</dc:creator>
  <cp:lastModifiedBy>Sara María Beltran Miguel</cp:lastModifiedBy>
  <dcterms:created xsi:type="dcterms:W3CDTF">2023-12-22T12:13:55Z</dcterms:created>
  <dcterms:modified xsi:type="dcterms:W3CDTF">2026-01-29T14:44:33Z</dcterms:modified>
</cp:coreProperties>
</file>