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as\usr\SJA\SeccioSuportContractacio\2026\GSIVM\SERVEIS\OBERT\2025_45375 TREBALLS MANT.I CONSERV.SEMINTEGRAL 2026-2029\3. LICITACIÓ\Docs per publicar\"/>
    </mc:Choice>
  </mc:AlternateContent>
  <xr:revisionPtr revIDLastSave="0" documentId="13_ncr:1_{70D962D0-1385-41F8-A152-B0BD28F669AC}" xr6:coauthVersionLast="47" xr6:coauthVersionMax="47" xr10:uidLastSave="{00000000-0000-0000-0000-000000000000}"/>
  <bookViews>
    <workbookView xWindow="-120" yWindow="-120" windowWidth="29040" windowHeight="15720" tabRatio="836" xr2:uid="{00000000-000D-0000-FFFF-FFFF00000000}"/>
  </bookViews>
  <sheets>
    <sheet name="LOTE 4" sheetId="11" r:id="rId1"/>
  </sheets>
  <definedNames>
    <definedName name="_xlnm.Print_Titles" localSheetId="0">'LOTE 4'!$1:$12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2" i="11" l="1"/>
  <c r="H292" i="11" s="1"/>
  <c r="I292" i="11" s="1"/>
  <c r="G286" i="11"/>
  <c r="H286" i="11" s="1"/>
  <c r="I286" i="11" s="1"/>
  <c r="G285" i="11"/>
  <c r="H285" i="11" s="1"/>
  <c r="I285" i="11" s="1"/>
  <c r="G284" i="11"/>
  <c r="H284" i="11" s="1"/>
  <c r="I284" i="11" s="1"/>
  <c r="G283" i="11"/>
  <c r="H283" i="11" s="1"/>
  <c r="I283" i="11" s="1"/>
  <c r="G282" i="11"/>
  <c r="H282" i="11" s="1"/>
  <c r="I282" i="11" s="1"/>
  <c r="G281" i="11"/>
  <c r="H281" i="11" s="1"/>
  <c r="I281" i="11" s="1"/>
  <c r="G280" i="11"/>
  <c r="H280" i="11" s="1"/>
  <c r="I280" i="11" s="1"/>
  <c r="G279" i="11"/>
  <c r="H279" i="11" s="1"/>
  <c r="I279" i="11" s="1"/>
  <c r="G278" i="11"/>
  <c r="H278" i="11" s="1"/>
  <c r="I278" i="11" s="1"/>
  <c r="G277" i="11"/>
  <c r="H277" i="11" s="1"/>
  <c r="I277" i="11" s="1"/>
  <c r="G276" i="11"/>
  <c r="H276" i="11" s="1"/>
  <c r="I276" i="11" s="1"/>
  <c r="G275" i="11"/>
  <c r="H275" i="11" s="1"/>
  <c r="I275" i="11" s="1"/>
  <c r="G274" i="11"/>
  <c r="H274" i="11" s="1"/>
  <c r="I274" i="11" s="1"/>
  <c r="G273" i="11"/>
  <c r="H273" i="11" s="1"/>
  <c r="I273" i="11" s="1"/>
  <c r="G272" i="11"/>
  <c r="H272" i="11" s="1"/>
  <c r="I272" i="11" s="1"/>
  <c r="G271" i="11"/>
  <c r="H271" i="11" s="1"/>
  <c r="I271" i="11" s="1"/>
  <c r="G270" i="11"/>
  <c r="H270" i="11" s="1"/>
  <c r="I270" i="11" s="1"/>
  <c r="G269" i="11"/>
  <c r="H269" i="11" s="1"/>
  <c r="I269" i="11" s="1"/>
  <c r="G268" i="11"/>
  <c r="H268" i="11" s="1"/>
  <c r="I268" i="11" s="1"/>
  <c r="G267" i="11"/>
  <c r="H267" i="11" s="1"/>
  <c r="I267" i="11" s="1"/>
  <c r="G266" i="11"/>
  <c r="H266" i="11" s="1"/>
  <c r="I266" i="11" s="1"/>
  <c r="G265" i="11"/>
  <c r="H265" i="11" s="1"/>
  <c r="I265" i="11" s="1"/>
  <c r="G264" i="11"/>
  <c r="H264" i="11" s="1"/>
  <c r="I264" i="11" s="1"/>
  <c r="G263" i="11"/>
  <c r="H263" i="11" s="1"/>
  <c r="I263" i="11" s="1"/>
  <c r="G262" i="11"/>
  <c r="H262" i="11" s="1"/>
  <c r="I262" i="11" s="1"/>
  <c r="G261" i="11"/>
  <c r="H261" i="11" s="1"/>
  <c r="I261" i="11" s="1"/>
  <c r="G260" i="11"/>
  <c r="H260" i="11" s="1"/>
  <c r="I260" i="11" s="1"/>
  <c r="G259" i="11"/>
  <c r="H259" i="11" s="1"/>
  <c r="I259" i="11" s="1"/>
  <c r="G258" i="11"/>
  <c r="H258" i="11" s="1"/>
  <c r="I258" i="11" s="1"/>
  <c r="G257" i="11"/>
  <c r="H257" i="11" s="1"/>
  <c r="I257" i="11" s="1"/>
  <c r="G256" i="11"/>
  <c r="H256" i="11" s="1"/>
  <c r="I256" i="11" s="1"/>
  <c r="G255" i="11"/>
  <c r="H255" i="11" s="1"/>
  <c r="I255" i="11" s="1"/>
  <c r="G254" i="11"/>
  <c r="H254" i="11" s="1"/>
  <c r="I254" i="11" s="1"/>
  <c r="G253" i="11"/>
  <c r="H253" i="11" s="1"/>
  <c r="I253" i="11" s="1"/>
  <c r="G252" i="11"/>
  <c r="H252" i="11" s="1"/>
  <c r="I252" i="11" s="1"/>
  <c r="G251" i="11"/>
  <c r="H251" i="11" s="1"/>
  <c r="I251" i="11" s="1"/>
  <c r="G250" i="11"/>
  <c r="H250" i="11" s="1"/>
  <c r="I250" i="11" s="1"/>
  <c r="G249" i="11"/>
  <c r="H249" i="11" s="1"/>
  <c r="I249" i="11" s="1"/>
  <c r="G248" i="11"/>
  <c r="H248" i="11" s="1"/>
  <c r="I248" i="11" s="1"/>
  <c r="G247" i="11"/>
  <c r="H247" i="11" s="1"/>
  <c r="I247" i="11" s="1"/>
  <c r="G246" i="11"/>
  <c r="H246" i="11" s="1"/>
  <c r="I246" i="11" s="1"/>
  <c r="G245" i="11"/>
  <c r="H245" i="11" s="1"/>
  <c r="I245" i="11" s="1"/>
  <c r="G244" i="11"/>
  <c r="H244" i="11" s="1"/>
  <c r="I244" i="11" s="1"/>
  <c r="G243" i="11"/>
  <c r="H243" i="11" s="1"/>
  <c r="I243" i="11" s="1"/>
  <c r="G242" i="11"/>
  <c r="H242" i="11" s="1"/>
  <c r="I242" i="11" s="1"/>
  <c r="G241" i="11"/>
  <c r="H241" i="11" s="1"/>
  <c r="I241" i="11" s="1"/>
  <c r="G240" i="11"/>
  <c r="H240" i="11" s="1"/>
  <c r="I240" i="11" s="1"/>
  <c r="G239" i="11"/>
  <c r="H239" i="11" s="1"/>
  <c r="I239" i="11" s="1"/>
  <c r="G238" i="11"/>
  <c r="H238" i="11" s="1"/>
  <c r="I238" i="11" s="1"/>
  <c r="G237" i="11"/>
  <c r="H237" i="11" s="1"/>
  <c r="I237" i="11" s="1"/>
  <c r="G236" i="11"/>
  <c r="H236" i="11" s="1"/>
  <c r="I236" i="11" s="1"/>
  <c r="G235" i="11"/>
  <c r="H235" i="11" s="1"/>
  <c r="I235" i="11" s="1"/>
  <c r="G234" i="11"/>
  <c r="H234" i="11" s="1"/>
  <c r="I234" i="11" s="1"/>
  <c r="G233" i="11"/>
  <c r="H233" i="11" s="1"/>
  <c r="I233" i="11" s="1"/>
  <c r="G232" i="11"/>
  <c r="H232" i="11" s="1"/>
  <c r="I232" i="11" s="1"/>
  <c r="G231" i="11"/>
  <c r="H231" i="11" s="1"/>
  <c r="I231" i="11" s="1"/>
  <c r="G230" i="11"/>
  <c r="H230" i="11" s="1"/>
  <c r="I230" i="11" s="1"/>
  <c r="G229" i="11"/>
  <c r="H229" i="11" s="1"/>
  <c r="I229" i="11" s="1"/>
  <c r="G228" i="11"/>
  <c r="H228" i="11" s="1"/>
  <c r="I228" i="11" s="1"/>
  <c r="G227" i="11"/>
  <c r="H227" i="11" s="1"/>
  <c r="I227" i="11" s="1"/>
  <c r="G226" i="11"/>
  <c r="H226" i="11" s="1"/>
  <c r="I226" i="11" s="1"/>
  <c r="G225" i="11"/>
  <c r="H225" i="11" s="1"/>
  <c r="I225" i="11" s="1"/>
  <c r="G224" i="11"/>
  <c r="H224" i="11" s="1"/>
  <c r="I224" i="11" s="1"/>
  <c r="G223" i="11"/>
  <c r="H223" i="11" s="1"/>
  <c r="I223" i="11" s="1"/>
  <c r="G222" i="11"/>
  <c r="H222" i="11" s="1"/>
  <c r="I222" i="11" s="1"/>
  <c r="G221" i="11"/>
  <c r="H221" i="11" s="1"/>
  <c r="I221" i="11" s="1"/>
  <c r="G220" i="11"/>
  <c r="H220" i="11" s="1"/>
  <c r="I220" i="11" s="1"/>
  <c r="G219" i="11"/>
  <c r="H219" i="11" s="1"/>
  <c r="I219" i="11" s="1"/>
  <c r="G218" i="11"/>
  <c r="H218" i="11" s="1"/>
  <c r="I218" i="11" s="1"/>
  <c r="G217" i="11"/>
  <c r="H217" i="11" s="1"/>
  <c r="I217" i="11" s="1"/>
  <c r="G216" i="11"/>
  <c r="H216" i="11" s="1"/>
  <c r="I216" i="11" s="1"/>
  <c r="G215" i="11"/>
  <c r="H215" i="11" s="1"/>
  <c r="I215" i="11" s="1"/>
  <c r="G214" i="11"/>
  <c r="H214" i="11" s="1"/>
  <c r="I214" i="11" s="1"/>
  <c r="G213" i="11"/>
  <c r="H213" i="11" s="1"/>
  <c r="I213" i="11" s="1"/>
  <c r="G212" i="11"/>
  <c r="H212" i="11" s="1"/>
  <c r="I212" i="11" s="1"/>
  <c r="G211" i="11"/>
  <c r="H211" i="11" s="1"/>
  <c r="I211" i="11" s="1"/>
  <c r="G210" i="11"/>
  <c r="H210" i="11" s="1"/>
  <c r="I210" i="11" s="1"/>
  <c r="G209" i="11"/>
  <c r="H209" i="11" s="1"/>
  <c r="I209" i="11" s="1"/>
  <c r="G208" i="11"/>
  <c r="H208" i="11" s="1"/>
  <c r="I208" i="11" s="1"/>
  <c r="G207" i="11"/>
  <c r="H207" i="11" s="1"/>
  <c r="I207" i="11" s="1"/>
  <c r="G206" i="11"/>
  <c r="H206" i="11" s="1"/>
  <c r="I206" i="11" s="1"/>
  <c r="G205" i="11"/>
  <c r="H205" i="11" s="1"/>
  <c r="I205" i="11" s="1"/>
  <c r="G204" i="11"/>
  <c r="H204" i="11" s="1"/>
  <c r="I204" i="11" s="1"/>
  <c r="G203" i="11"/>
  <c r="H203" i="11" s="1"/>
  <c r="I203" i="11" s="1"/>
  <c r="G202" i="11"/>
  <c r="H202" i="11" s="1"/>
  <c r="I202" i="11" s="1"/>
  <c r="G201" i="11"/>
  <c r="H201" i="11" s="1"/>
  <c r="I201" i="11" s="1"/>
  <c r="G200" i="11"/>
  <c r="H200" i="11" s="1"/>
  <c r="I200" i="11" s="1"/>
  <c r="G199" i="11"/>
  <c r="H199" i="11" s="1"/>
  <c r="I199" i="11" s="1"/>
  <c r="G198" i="11"/>
  <c r="H198" i="11" s="1"/>
  <c r="I198" i="11" s="1"/>
  <c r="G197" i="11"/>
  <c r="H197" i="11" s="1"/>
  <c r="I197" i="11" s="1"/>
  <c r="G196" i="11"/>
  <c r="H196" i="11" s="1"/>
  <c r="I196" i="11" s="1"/>
  <c r="G195" i="11"/>
  <c r="H195" i="11" s="1"/>
  <c r="I195" i="11" s="1"/>
  <c r="G194" i="11"/>
  <c r="H194" i="11" s="1"/>
  <c r="I194" i="11" s="1"/>
  <c r="G193" i="11"/>
  <c r="H193" i="11" s="1"/>
  <c r="I193" i="11" s="1"/>
  <c r="G192" i="11"/>
  <c r="H192" i="11" s="1"/>
  <c r="I192" i="11" s="1"/>
  <c r="G191" i="11"/>
  <c r="H191" i="11" s="1"/>
  <c r="I191" i="11" s="1"/>
  <c r="G190" i="11"/>
  <c r="H190" i="11" s="1"/>
  <c r="I190" i="11" s="1"/>
  <c r="G189" i="11"/>
  <c r="H189" i="11" s="1"/>
  <c r="I189" i="11" s="1"/>
  <c r="G188" i="11"/>
  <c r="H188" i="11" s="1"/>
  <c r="I188" i="11" s="1"/>
  <c r="G187" i="11"/>
  <c r="H187" i="11" s="1"/>
  <c r="I187" i="11" s="1"/>
  <c r="G186" i="11"/>
  <c r="H186" i="11" s="1"/>
  <c r="I186" i="11" s="1"/>
  <c r="G185" i="11"/>
  <c r="H185" i="11" s="1"/>
  <c r="I185" i="11" s="1"/>
  <c r="G184" i="11"/>
  <c r="H184" i="11" s="1"/>
  <c r="I184" i="11" s="1"/>
  <c r="G183" i="11"/>
  <c r="H183" i="11" s="1"/>
  <c r="I183" i="11" s="1"/>
  <c r="G182" i="11"/>
  <c r="H182" i="11" s="1"/>
  <c r="I182" i="11" s="1"/>
  <c r="G181" i="11"/>
  <c r="H181" i="11" s="1"/>
  <c r="I181" i="11" s="1"/>
  <c r="G180" i="11"/>
  <c r="H180" i="11" s="1"/>
  <c r="I180" i="11" s="1"/>
  <c r="G179" i="11"/>
  <c r="H179" i="11" s="1"/>
  <c r="I179" i="11" s="1"/>
  <c r="G178" i="11"/>
  <c r="H178" i="11" s="1"/>
  <c r="I178" i="11" s="1"/>
  <c r="G177" i="11"/>
  <c r="H177" i="11" s="1"/>
  <c r="I177" i="11" s="1"/>
  <c r="G176" i="11"/>
  <c r="H176" i="11" s="1"/>
  <c r="I176" i="11" s="1"/>
  <c r="G175" i="11"/>
  <c r="H175" i="11" s="1"/>
  <c r="I175" i="11" s="1"/>
  <c r="G174" i="11"/>
  <c r="H174" i="11" s="1"/>
  <c r="I174" i="11" s="1"/>
  <c r="G173" i="11"/>
  <c r="H173" i="11" s="1"/>
  <c r="I173" i="11" s="1"/>
  <c r="G172" i="11"/>
  <c r="H172" i="11" s="1"/>
  <c r="I172" i="11" s="1"/>
  <c r="G171" i="11"/>
  <c r="H171" i="11" s="1"/>
  <c r="I171" i="11" s="1"/>
  <c r="G170" i="11"/>
  <c r="H170" i="11" s="1"/>
  <c r="I170" i="11" s="1"/>
  <c r="G169" i="11"/>
  <c r="H169" i="11" s="1"/>
  <c r="I169" i="11" s="1"/>
  <c r="G168" i="11"/>
  <c r="H168" i="11" s="1"/>
  <c r="I168" i="11" s="1"/>
  <c r="G167" i="11"/>
  <c r="H167" i="11" s="1"/>
  <c r="I167" i="11" s="1"/>
  <c r="G166" i="11"/>
  <c r="H166" i="11" s="1"/>
  <c r="I166" i="11" s="1"/>
  <c r="G165" i="11"/>
  <c r="H165" i="11" s="1"/>
  <c r="I165" i="11" s="1"/>
  <c r="G164" i="11"/>
  <c r="H164" i="11" s="1"/>
  <c r="I164" i="11" s="1"/>
  <c r="G163" i="11"/>
  <c r="H163" i="11" s="1"/>
  <c r="I163" i="11" s="1"/>
  <c r="G162" i="11"/>
  <c r="H162" i="11" s="1"/>
  <c r="I162" i="11" s="1"/>
  <c r="G161" i="11"/>
  <c r="H161" i="11" s="1"/>
  <c r="I161" i="11" s="1"/>
  <c r="G160" i="11"/>
  <c r="H160" i="11" s="1"/>
  <c r="I160" i="11" s="1"/>
  <c r="G159" i="11"/>
  <c r="H159" i="11" s="1"/>
  <c r="I159" i="11" s="1"/>
  <c r="G158" i="11"/>
  <c r="H158" i="11" s="1"/>
  <c r="I158" i="11" s="1"/>
  <c r="G157" i="11"/>
  <c r="H157" i="11" s="1"/>
  <c r="I157" i="11" s="1"/>
  <c r="G156" i="11"/>
  <c r="H156" i="11" s="1"/>
  <c r="I156" i="11" s="1"/>
  <c r="G155" i="11"/>
  <c r="H155" i="11" s="1"/>
  <c r="I155" i="11" s="1"/>
  <c r="G154" i="11"/>
  <c r="H154" i="11" s="1"/>
  <c r="I154" i="11" s="1"/>
  <c r="G153" i="11"/>
  <c r="H153" i="11" s="1"/>
  <c r="I153" i="11" s="1"/>
  <c r="G152" i="11"/>
  <c r="H152" i="11" s="1"/>
  <c r="I152" i="11" s="1"/>
  <c r="G151" i="11"/>
  <c r="H151" i="11" s="1"/>
  <c r="I151" i="11" s="1"/>
  <c r="G150" i="11"/>
  <c r="H150" i="11" s="1"/>
  <c r="I150" i="11" s="1"/>
  <c r="G144" i="11"/>
  <c r="H144" i="11" s="1"/>
  <c r="I144" i="11" s="1"/>
  <c r="G143" i="11"/>
  <c r="H143" i="11" s="1"/>
  <c r="I143" i="11" s="1"/>
  <c r="G142" i="11"/>
  <c r="H142" i="11" s="1"/>
  <c r="I142" i="11" s="1"/>
  <c r="G141" i="11"/>
  <c r="H141" i="11" s="1"/>
  <c r="I141" i="11" s="1"/>
  <c r="G140" i="11"/>
  <c r="H140" i="11" s="1"/>
  <c r="I140" i="11" s="1"/>
  <c r="G139" i="11"/>
  <c r="H139" i="11" s="1"/>
  <c r="I139" i="11" s="1"/>
  <c r="G138" i="11"/>
  <c r="H138" i="11" s="1"/>
  <c r="I138" i="11" s="1"/>
  <c r="G137" i="11"/>
  <c r="H137" i="11" s="1"/>
  <c r="I137" i="11" s="1"/>
  <c r="G136" i="11"/>
  <c r="H136" i="11" s="1"/>
  <c r="I136" i="11" s="1"/>
  <c r="G135" i="11"/>
  <c r="H135" i="11" s="1"/>
  <c r="I135" i="11" s="1"/>
  <c r="G134" i="11"/>
  <c r="H134" i="11" s="1"/>
  <c r="I134" i="11" s="1"/>
  <c r="G133" i="11"/>
  <c r="H133" i="11" s="1"/>
  <c r="I133" i="11" s="1"/>
  <c r="G132" i="11"/>
  <c r="H132" i="11" s="1"/>
  <c r="I132" i="11" s="1"/>
  <c r="G131" i="11"/>
  <c r="H131" i="11" s="1"/>
  <c r="I131" i="11" s="1"/>
  <c r="G130" i="11"/>
  <c r="H130" i="11" s="1"/>
  <c r="I130" i="11" s="1"/>
  <c r="G129" i="11"/>
  <c r="H129" i="11" s="1"/>
  <c r="I129" i="11" s="1"/>
  <c r="G128" i="11"/>
  <c r="H128" i="11" s="1"/>
  <c r="I128" i="11" s="1"/>
  <c r="G127" i="11"/>
  <c r="H127" i="11" s="1"/>
  <c r="I127" i="11" s="1"/>
  <c r="G126" i="11"/>
  <c r="H126" i="11" s="1"/>
  <c r="I126" i="11" s="1"/>
  <c r="G125" i="11"/>
  <c r="H125" i="11" s="1"/>
  <c r="I125" i="11" s="1"/>
  <c r="G124" i="11"/>
  <c r="H124" i="11" s="1"/>
  <c r="I124" i="11" s="1"/>
  <c r="G123" i="11"/>
  <c r="H123" i="11" s="1"/>
  <c r="I123" i="11" s="1"/>
  <c r="G122" i="11"/>
  <c r="H122" i="11" s="1"/>
  <c r="I122" i="11" s="1"/>
  <c r="G121" i="11"/>
  <c r="H121" i="11" s="1"/>
  <c r="I121" i="11" s="1"/>
  <c r="G120" i="11"/>
  <c r="H120" i="11" s="1"/>
  <c r="I120" i="11" s="1"/>
  <c r="G119" i="11"/>
  <c r="H119" i="11" s="1"/>
  <c r="I119" i="11" s="1"/>
  <c r="G118" i="11"/>
  <c r="H118" i="11" s="1"/>
  <c r="I118" i="11" s="1"/>
  <c r="G117" i="11"/>
  <c r="H117" i="11" s="1"/>
  <c r="I117" i="11" s="1"/>
  <c r="G116" i="11"/>
  <c r="H116" i="11" s="1"/>
  <c r="I116" i="11" s="1"/>
  <c r="G115" i="11"/>
  <c r="H115" i="11" s="1"/>
  <c r="I115" i="11" s="1"/>
  <c r="G114" i="11"/>
  <c r="H114" i="11" s="1"/>
  <c r="I114" i="11" s="1"/>
  <c r="G113" i="11"/>
  <c r="H113" i="11" s="1"/>
  <c r="I113" i="11" s="1"/>
  <c r="G112" i="11"/>
  <c r="H112" i="11" s="1"/>
  <c r="I112" i="11" s="1"/>
  <c r="G111" i="11"/>
  <c r="H111" i="11" s="1"/>
  <c r="I111" i="11" s="1"/>
  <c r="G110" i="11"/>
  <c r="H110" i="11" s="1"/>
  <c r="I110" i="11" s="1"/>
  <c r="G109" i="11"/>
  <c r="H109" i="11" s="1"/>
  <c r="I109" i="11" s="1"/>
  <c r="G108" i="11"/>
  <c r="H108" i="11" s="1"/>
  <c r="I108" i="11" s="1"/>
  <c r="G107" i="11"/>
  <c r="H107" i="11" s="1"/>
  <c r="I107" i="11" s="1"/>
  <c r="G106" i="11"/>
  <c r="H106" i="11" s="1"/>
  <c r="I106" i="11" s="1"/>
  <c r="G105" i="11"/>
  <c r="H105" i="11" s="1"/>
  <c r="I105" i="11" s="1"/>
  <c r="G104" i="11"/>
  <c r="H104" i="11" s="1"/>
  <c r="I104" i="11" s="1"/>
  <c r="G103" i="11"/>
  <c r="H103" i="11" s="1"/>
  <c r="I103" i="11" s="1"/>
  <c r="G102" i="11"/>
  <c r="H102" i="11" s="1"/>
  <c r="I102" i="11" s="1"/>
  <c r="G101" i="11"/>
  <c r="H101" i="11" s="1"/>
  <c r="I101" i="11" s="1"/>
  <c r="G100" i="11"/>
  <c r="H100" i="11" s="1"/>
  <c r="I100" i="11" s="1"/>
  <c r="G99" i="11"/>
  <c r="H99" i="11" s="1"/>
  <c r="I99" i="11" s="1"/>
  <c r="G98" i="11"/>
  <c r="H98" i="11" s="1"/>
  <c r="I98" i="11" s="1"/>
  <c r="G97" i="11"/>
  <c r="H97" i="11" s="1"/>
  <c r="I97" i="11" s="1"/>
  <c r="G96" i="11"/>
  <c r="H96" i="11" s="1"/>
  <c r="I96" i="11" s="1"/>
  <c r="G95" i="11"/>
  <c r="H95" i="11" s="1"/>
  <c r="I95" i="11" s="1"/>
  <c r="G94" i="11"/>
  <c r="H94" i="11" s="1"/>
  <c r="I94" i="11" s="1"/>
  <c r="G93" i="11"/>
  <c r="H93" i="11" s="1"/>
  <c r="I93" i="11" s="1"/>
  <c r="G92" i="11"/>
  <c r="H92" i="11" s="1"/>
  <c r="I92" i="11" s="1"/>
  <c r="G91" i="11"/>
  <c r="H91" i="11" s="1"/>
  <c r="I91" i="11" s="1"/>
  <c r="G90" i="11"/>
  <c r="H90" i="11" s="1"/>
  <c r="I90" i="11" s="1"/>
  <c r="G89" i="11"/>
  <c r="H89" i="11" s="1"/>
  <c r="I89" i="11" s="1"/>
  <c r="G88" i="11"/>
  <c r="H88" i="11" s="1"/>
  <c r="I88" i="11" s="1"/>
  <c r="G87" i="11"/>
  <c r="H87" i="11" s="1"/>
  <c r="I87" i="11" s="1"/>
  <c r="G86" i="11"/>
  <c r="H86" i="11" s="1"/>
  <c r="I86" i="11" s="1"/>
  <c r="G85" i="11"/>
  <c r="H85" i="11" s="1"/>
  <c r="I85" i="11" s="1"/>
  <c r="G84" i="11"/>
  <c r="H84" i="11" s="1"/>
  <c r="I84" i="11" s="1"/>
  <c r="G83" i="11"/>
  <c r="H83" i="11" s="1"/>
  <c r="I83" i="11" s="1"/>
  <c r="G82" i="11"/>
  <c r="H82" i="11" s="1"/>
  <c r="I82" i="11" s="1"/>
  <c r="G81" i="11"/>
  <c r="H81" i="11" s="1"/>
  <c r="I81" i="11" s="1"/>
  <c r="G80" i="11"/>
  <c r="H80" i="11" s="1"/>
  <c r="I80" i="11" s="1"/>
  <c r="G79" i="11"/>
  <c r="H79" i="11" s="1"/>
  <c r="I79" i="11" s="1"/>
  <c r="G78" i="11"/>
  <c r="H78" i="11" s="1"/>
  <c r="I78" i="11" s="1"/>
  <c r="G77" i="11"/>
  <c r="H77" i="11" s="1"/>
  <c r="I77" i="11" s="1"/>
  <c r="G76" i="11"/>
  <c r="H76" i="11" s="1"/>
  <c r="I76" i="11" s="1"/>
  <c r="G75" i="11"/>
  <c r="H75" i="11" s="1"/>
  <c r="I75" i="11" s="1"/>
  <c r="G74" i="11"/>
  <c r="H74" i="11" s="1"/>
  <c r="I74" i="11" s="1"/>
  <c r="G73" i="11"/>
  <c r="H73" i="11" s="1"/>
  <c r="I73" i="11" s="1"/>
  <c r="G72" i="11"/>
  <c r="H72" i="11" s="1"/>
  <c r="I72" i="11" s="1"/>
  <c r="G71" i="11"/>
  <c r="H71" i="11" s="1"/>
  <c r="I71" i="11" s="1"/>
  <c r="G70" i="11"/>
  <c r="H70" i="11" s="1"/>
  <c r="I70" i="11" s="1"/>
  <c r="G69" i="11"/>
  <c r="H69" i="11" s="1"/>
  <c r="I69" i="11" s="1"/>
  <c r="G68" i="11"/>
  <c r="H68" i="11" s="1"/>
  <c r="I68" i="11" s="1"/>
  <c r="G67" i="11"/>
  <c r="H67" i="11" s="1"/>
  <c r="I67" i="11" s="1"/>
  <c r="G66" i="11"/>
  <c r="H66" i="11" s="1"/>
  <c r="I66" i="11" s="1"/>
  <c r="G65" i="11"/>
  <c r="H65" i="11" s="1"/>
  <c r="I65" i="11" s="1"/>
  <c r="G64" i="11"/>
  <c r="H64" i="11" s="1"/>
  <c r="I64" i="11" s="1"/>
  <c r="G63" i="11"/>
  <c r="H63" i="11" s="1"/>
  <c r="I63" i="11" s="1"/>
  <c r="G62" i="11"/>
  <c r="H62" i="11" s="1"/>
  <c r="I62" i="11" s="1"/>
  <c r="G61" i="11"/>
  <c r="H61" i="11" s="1"/>
  <c r="I61" i="11" s="1"/>
  <c r="G60" i="11"/>
  <c r="H60" i="11" s="1"/>
  <c r="I60" i="11" s="1"/>
  <c r="G59" i="11"/>
  <c r="H59" i="11" s="1"/>
  <c r="I59" i="11" s="1"/>
  <c r="G58" i="11"/>
  <c r="H58" i="11" s="1"/>
  <c r="I58" i="11" s="1"/>
  <c r="G57" i="11"/>
  <c r="H57" i="11" s="1"/>
  <c r="I57" i="11" s="1"/>
  <c r="G56" i="11"/>
  <c r="H56" i="11" s="1"/>
  <c r="I56" i="11" s="1"/>
  <c r="G55" i="11"/>
  <c r="H55" i="11" s="1"/>
  <c r="I55" i="11" s="1"/>
  <c r="G54" i="11"/>
  <c r="H54" i="11" s="1"/>
  <c r="I54" i="11" s="1"/>
  <c r="G53" i="11"/>
  <c r="H53" i="11" s="1"/>
  <c r="I53" i="11" s="1"/>
  <c r="G52" i="11"/>
  <c r="H52" i="11" s="1"/>
  <c r="I52" i="11" s="1"/>
  <c r="G51" i="11"/>
  <c r="H51" i="11" s="1"/>
  <c r="I51" i="11" s="1"/>
  <c r="G50" i="11"/>
  <c r="H50" i="11" s="1"/>
  <c r="I50" i="11" s="1"/>
  <c r="G49" i="11"/>
  <c r="H49" i="11" s="1"/>
  <c r="I49" i="11" s="1"/>
  <c r="G48" i="11"/>
  <c r="H48" i="11" s="1"/>
  <c r="I48" i="11" s="1"/>
  <c r="G47" i="11"/>
  <c r="H47" i="11" s="1"/>
  <c r="I47" i="11" s="1"/>
  <c r="G46" i="11"/>
  <c r="H46" i="11" s="1"/>
  <c r="I46" i="11" s="1"/>
  <c r="G45" i="11"/>
  <c r="H45" i="11" s="1"/>
  <c r="I45" i="11" s="1"/>
  <c r="G44" i="11"/>
  <c r="H44" i="11" s="1"/>
  <c r="I44" i="11" s="1"/>
  <c r="G43" i="11"/>
  <c r="H43" i="11" s="1"/>
  <c r="I43" i="11" s="1"/>
  <c r="G42" i="11"/>
  <c r="H42" i="11" s="1"/>
  <c r="I42" i="11" s="1"/>
  <c r="G41" i="11"/>
  <c r="H41" i="11" s="1"/>
  <c r="I41" i="11" s="1"/>
  <c r="G40" i="11"/>
  <c r="H40" i="11" s="1"/>
  <c r="I40" i="11" s="1"/>
  <c r="G39" i="11"/>
  <c r="H39" i="11" s="1"/>
  <c r="I39" i="11" s="1"/>
  <c r="G38" i="11"/>
  <c r="H38" i="11" s="1"/>
  <c r="I38" i="11" s="1"/>
  <c r="G37" i="11"/>
  <c r="H37" i="11" s="1"/>
  <c r="I37" i="11" s="1"/>
  <c r="G36" i="11"/>
  <c r="H36" i="11" s="1"/>
  <c r="I36" i="11" s="1"/>
  <c r="G35" i="11"/>
  <c r="H35" i="11" s="1"/>
  <c r="I35" i="11" s="1"/>
  <c r="G34" i="11"/>
  <c r="H34" i="11" s="1"/>
  <c r="I34" i="11" s="1"/>
  <c r="G33" i="11"/>
  <c r="H33" i="11" s="1"/>
  <c r="I33" i="11" s="1"/>
  <c r="G32" i="11"/>
  <c r="H32" i="11" s="1"/>
  <c r="I32" i="11" s="1"/>
  <c r="G31" i="11"/>
  <c r="H31" i="11" s="1"/>
  <c r="I31" i="11" s="1"/>
  <c r="G30" i="11"/>
  <c r="H30" i="11" s="1"/>
  <c r="I30" i="11" s="1"/>
  <c r="G29" i="11"/>
  <c r="H29" i="11" s="1"/>
  <c r="I29" i="11" s="1"/>
  <c r="G28" i="11"/>
  <c r="H28" i="11" s="1"/>
  <c r="I28" i="11" s="1"/>
  <c r="G27" i="11"/>
  <c r="H27" i="11" s="1"/>
  <c r="I27" i="11" s="1"/>
  <c r="G26" i="11"/>
  <c r="H26" i="11" s="1"/>
  <c r="I26" i="11" s="1"/>
  <c r="G25" i="11"/>
  <c r="H25" i="11" s="1"/>
  <c r="I25" i="11" s="1"/>
  <c r="G24" i="11"/>
  <c r="H24" i="11" s="1"/>
  <c r="I24" i="11" s="1"/>
  <c r="G23" i="11"/>
  <c r="H23" i="11" s="1"/>
  <c r="I23" i="11" s="1"/>
  <c r="G22" i="11"/>
  <c r="H22" i="11" s="1"/>
  <c r="I22" i="11" s="1"/>
  <c r="G21" i="11"/>
  <c r="H21" i="11" s="1"/>
  <c r="I21" i="11" s="1"/>
  <c r="G20" i="11"/>
  <c r="H20" i="11" s="1"/>
  <c r="I20" i="11" s="1"/>
  <c r="G19" i="11"/>
  <c r="H19" i="11" s="1"/>
  <c r="I19" i="11" s="1"/>
  <c r="G18" i="11"/>
  <c r="H18" i="11" s="1"/>
  <c r="I18" i="11" s="1"/>
  <c r="G17" i="11"/>
  <c r="H17" i="11" s="1"/>
  <c r="I17" i="11" s="1"/>
  <c r="G16" i="11"/>
  <c r="H16" i="11" s="1"/>
  <c r="I16" i="11" s="1"/>
  <c r="G15" i="11"/>
  <c r="H15" i="11" s="1"/>
  <c r="I15" i="11" s="1"/>
  <c r="G14" i="11"/>
  <c r="H293" i="11" l="1"/>
  <c r="H301" i="11" s="1"/>
  <c r="H14" i="11" l="1"/>
  <c r="I14" i="11" s="1"/>
  <c r="H145" i="11" s="1"/>
  <c r="H297" i="11" s="1"/>
  <c r="H287" i="11"/>
  <c r="H299" i="11" s="1"/>
  <c r="H306" i="11" l="1"/>
</calcChain>
</file>

<file path=xl/sharedStrings.xml><?xml version="1.0" encoding="utf-8"?>
<sst xmlns="http://schemas.openxmlformats.org/spreadsheetml/2006/main" count="852" uniqueCount="567">
  <si>
    <t>2020OP001</t>
  </si>
  <si>
    <t>u</t>
  </si>
  <si>
    <t>2020OP002</t>
  </si>
  <si>
    <t>2020OP003</t>
  </si>
  <si>
    <t>2020OP004</t>
  </si>
  <si>
    <t>2020OP005</t>
  </si>
  <si>
    <t>2020OP006</t>
  </si>
  <si>
    <t>km</t>
  </si>
  <si>
    <t>2020OP007</t>
  </si>
  <si>
    <t>m</t>
  </si>
  <si>
    <t>2020OP008</t>
  </si>
  <si>
    <t>2020OP009</t>
  </si>
  <si>
    <t>m2</t>
  </si>
  <si>
    <t>2020OP010</t>
  </si>
  <si>
    <t>2020OP011</t>
  </si>
  <si>
    <t>2020OP012</t>
  </si>
  <si>
    <t>m3</t>
  </si>
  <si>
    <t>2020OP013</t>
  </si>
  <si>
    <t>2020OP014</t>
  </si>
  <si>
    <t>2020OP015</t>
  </si>
  <si>
    <t>2020OP016</t>
  </si>
  <si>
    <t>2020OP017</t>
  </si>
  <si>
    <t>2020OP018</t>
  </si>
  <si>
    <t>2020OP019</t>
  </si>
  <si>
    <t>2020OP020</t>
  </si>
  <si>
    <t>2020OP021</t>
  </si>
  <si>
    <t>2020OP022</t>
  </si>
  <si>
    <t>2020OP023</t>
  </si>
  <si>
    <t>2020OP024</t>
  </si>
  <si>
    <t>2020OP025</t>
  </si>
  <si>
    <t>2020OP026</t>
  </si>
  <si>
    <t>2020OP027</t>
  </si>
  <si>
    <t>2020OP028</t>
  </si>
  <si>
    <t>2020OP029</t>
  </si>
  <si>
    <t>2020OP030</t>
  </si>
  <si>
    <t>2020OP031</t>
  </si>
  <si>
    <t>2020OP032</t>
  </si>
  <si>
    <t>2020OP033</t>
  </si>
  <si>
    <t>2020OP034</t>
  </si>
  <si>
    <t>2020OP035</t>
  </si>
  <si>
    <t>2020OP036</t>
  </si>
  <si>
    <t>2020OP037</t>
  </si>
  <si>
    <t>2020OP038</t>
  </si>
  <si>
    <t>2020OP039</t>
  </si>
  <si>
    <t>2020OP040</t>
  </si>
  <si>
    <t>2020OP041</t>
  </si>
  <si>
    <t>h</t>
  </si>
  <si>
    <t>2020OP042</t>
  </si>
  <si>
    <t>2020OP043</t>
  </si>
  <si>
    <t>2020OP044</t>
  </si>
  <si>
    <t>2020OP045</t>
  </si>
  <si>
    <t>2020OP046</t>
  </si>
  <si>
    <t>2020OP047</t>
  </si>
  <si>
    <t>2020OP048</t>
  </si>
  <si>
    <t>2020OP049</t>
  </si>
  <si>
    <t>2020OP050</t>
  </si>
  <si>
    <t>2020OP051</t>
  </si>
  <si>
    <t>2020OP052</t>
  </si>
  <si>
    <t>2020OP053</t>
  </si>
  <si>
    <t>2020OP054</t>
  </si>
  <si>
    <t>2020OP055</t>
  </si>
  <si>
    <t>2020OP056</t>
  </si>
  <si>
    <t>2020OP057</t>
  </si>
  <si>
    <t>2020OP058</t>
  </si>
  <si>
    <t>2020OP059</t>
  </si>
  <si>
    <t>2020OP060</t>
  </si>
  <si>
    <t>2020OP061</t>
  </si>
  <si>
    <t>2020OP062</t>
  </si>
  <si>
    <t>2020OP063</t>
  </si>
  <si>
    <t>2020OP064</t>
  </si>
  <si>
    <t>2020OP065</t>
  </si>
  <si>
    <t>2020OP066</t>
  </si>
  <si>
    <t>2020OP067</t>
  </si>
  <si>
    <t>2020OP068</t>
  </si>
  <si>
    <t>2020OP069</t>
  </si>
  <si>
    <t>2020OP070</t>
  </si>
  <si>
    <t>2020OP071</t>
  </si>
  <si>
    <t>2020OP072</t>
  </si>
  <si>
    <t>2020OP073</t>
  </si>
  <si>
    <t>2020OP074</t>
  </si>
  <si>
    <t>2020OP075</t>
  </si>
  <si>
    <t>2020OP076</t>
  </si>
  <si>
    <t>2020OP077</t>
  </si>
  <si>
    <t>2020OP078</t>
  </si>
  <si>
    <t>2020OP079</t>
  </si>
  <si>
    <t>2020OP080</t>
  </si>
  <si>
    <t>2020OP081</t>
  </si>
  <si>
    <t>2020OP082</t>
  </si>
  <si>
    <t>2020OP083</t>
  </si>
  <si>
    <t>2020OP084</t>
  </si>
  <si>
    <t>2020OP085</t>
  </si>
  <si>
    <t>2020OP086</t>
  </si>
  <si>
    <t>2020OP087</t>
  </si>
  <si>
    <t>2020OP088</t>
  </si>
  <si>
    <t>2020OP089</t>
  </si>
  <si>
    <t>2020OP090</t>
  </si>
  <si>
    <t>2020OP091</t>
  </si>
  <si>
    <t>2020OP092</t>
  </si>
  <si>
    <t>2020OP093</t>
  </si>
  <si>
    <t>2020OP094</t>
  </si>
  <si>
    <t>2020OP095</t>
  </si>
  <si>
    <t>2020OP096</t>
  </si>
  <si>
    <t>2020OP097</t>
  </si>
  <si>
    <t>2020OP098</t>
  </si>
  <si>
    <t>2020OP099</t>
  </si>
  <si>
    <t>2020OP100</t>
  </si>
  <si>
    <t>2020OP101</t>
  </si>
  <si>
    <t>2020OP102</t>
  </si>
  <si>
    <t>2020OP103</t>
  </si>
  <si>
    <t>2020OP104</t>
  </si>
  <si>
    <t>2020OP105</t>
  </si>
  <si>
    <t>2020OP106</t>
  </si>
  <si>
    <t>2020OP107</t>
  </si>
  <si>
    <t>2020OP108</t>
  </si>
  <si>
    <t>2020OP109</t>
  </si>
  <si>
    <t>2020OP110</t>
  </si>
  <si>
    <t>2020OP111</t>
  </si>
  <si>
    <t>2020OP112</t>
  </si>
  <si>
    <t>2020OP113</t>
  </si>
  <si>
    <t>2020OP114</t>
  </si>
  <si>
    <t>2020OP115</t>
  </si>
  <si>
    <t>2020OP116</t>
  </si>
  <si>
    <t>2020OP117</t>
  </si>
  <si>
    <t>2020OP118</t>
  </si>
  <si>
    <t>2020OP119</t>
  </si>
  <si>
    <t>2020OP120</t>
  </si>
  <si>
    <t>2020OP121</t>
  </si>
  <si>
    <t>2020OP122</t>
  </si>
  <si>
    <t>2020OP123</t>
  </si>
  <si>
    <t>2020OP124</t>
  </si>
  <si>
    <t>2020OP125</t>
  </si>
  <si>
    <t>2020OP126</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</si>
  <si>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</si>
  <si>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</si>
  <si>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</si>
  <si>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2020OP129</t>
  </si>
  <si>
    <t>2020OP130</t>
  </si>
  <si>
    <t>2020OP131</t>
  </si>
  <si>
    <t>2020-U001</t>
  </si>
  <si>
    <t>t</t>
  </si>
  <si>
    <t>2020-U002</t>
  </si>
  <si>
    <t>2020-U003</t>
  </si>
  <si>
    <t>kg</t>
  </si>
  <si>
    <t>2020-U004</t>
  </si>
  <si>
    <t>2020-U005</t>
  </si>
  <si>
    <t>2020-U006</t>
  </si>
  <si>
    <t>2020-U007</t>
  </si>
  <si>
    <t>2020-U008</t>
  </si>
  <si>
    <t>2020-U009</t>
  </si>
  <si>
    <t>2020-U010</t>
  </si>
  <si>
    <t>2020-U011</t>
  </si>
  <si>
    <t>2020-U012</t>
  </si>
  <si>
    <t>2020-U013</t>
  </si>
  <si>
    <t>2020-U014</t>
  </si>
  <si>
    <t>2020-U015</t>
  </si>
  <si>
    <t>2020-U016</t>
  </si>
  <si>
    <t>2020-U017</t>
  </si>
  <si>
    <t>2020-U018</t>
  </si>
  <si>
    <t>2020-U019</t>
  </si>
  <si>
    <t>2020-U020</t>
  </si>
  <si>
    <t>2020-U021</t>
  </si>
  <si>
    <t>2020-U022</t>
  </si>
  <si>
    <t>2020-U023</t>
  </si>
  <si>
    <t>2020-U024</t>
  </si>
  <si>
    <t>2020-U025</t>
  </si>
  <si>
    <t>2020-U026</t>
  </si>
  <si>
    <t>2020-U027</t>
  </si>
  <si>
    <t>2020-U028</t>
  </si>
  <si>
    <t>2020-U029</t>
  </si>
  <si>
    <t>Geomanta de polipropilè de 500 gr/m2 i gruix de 12 a 15 mm. teixida junt amb malla de triple torsió 8x10/16 de 2,7 mm.</t>
  </si>
  <si>
    <t>2020-U030</t>
  </si>
  <si>
    <t>2020-U031</t>
  </si>
  <si>
    <t>2020-U032</t>
  </si>
  <si>
    <t>2020-U033</t>
  </si>
  <si>
    <t>2020-U034</t>
  </si>
  <si>
    <t>2020-U035</t>
  </si>
  <si>
    <t>2020-U036</t>
  </si>
  <si>
    <t>2020-U037</t>
  </si>
  <si>
    <t>2020-U038</t>
  </si>
  <si>
    <t>2020-U039</t>
  </si>
  <si>
    <t>2020-U040</t>
  </si>
  <si>
    <t>2020-U041</t>
  </si>
  <si>
    <t>2020-U042</t>
  </si>
  <si>
    <t>2020-U043</t>
  </si>
  <si>
    <t>2020-U044</t>
  </si>
  <si>
    <t>2020-U045</t>
  </si>
  <si>
    <t>RE</t>
  </si>
  <si>
    <t>2020-U046</t>
  </si>
  <si>
    <t>2020-U047</t>
  </si>
  <si>
    <t>2020-U048</t>
  </si>
  <si>
    <t>2020-U049</t>
  </si>
  <si>
    <t>2020-U050</t>
  </si>
  <si>
    <t>2020-U051</t>
  </si>
  <si>
    <t>2020-U052</t>
  </si>
  <si>
    <t>2020-U053</t>
  </si>
  <si>
    <t>2020-U054</t>
  </si>
  <si>
    <t>2020-U055</t>
  </si>
  <si>
    <t>2020-U056</t>
  </si>
  <si>
    <t>2020-U057</t>
  </si>
  <si>
    <t>2020-U058</t>
  </si>
  <si>
    <t>2020-U059</t>
  </si>
  <si>
    <t>2020-U060</t>
  </si>
  <si>
    <t>2020-U061</t>
  </si>
  <si>
    <t>2020-U062</t>
  </si>
  <si>
    <t>2020-U063</t>
  </si>
  <si>
    <t>2020-U064</t>
  </si>
  <si>
    <t>2020-U065</t>
  </si>
  <si>
    <t>2020-U066</t>
  </si>
  <si>
    <t>2020-U067</t>
  </si>
  <si>
    <t>2020-U068</t>
  </si>
  <si>
    <t>2020-U069</t>
  </si>
  <si>
    <t>2020-U070</t>
  </si>
  <si>
    <t>2020-U071</t>
  </si>
  <si>
    <t>2020-U072</t>
  </si>
  <si>
    <t>2020-U073</t>
  </si>
  <si>
    <t>2020-U074</t>
  </si>
  <si>
    <t>2020-U075</t>
  </si>
  <si>
    <t>2020-U076</t>
  </si>
  <si>
    <t>2020-U077</t>
  </si>
  <si>
    <t>2020-U078</t>
  </si>
  <si>
    <t>2020-U079</t>
  </si>
  <si>
    <t>2020-U080</t>
  </si>
  <si>
    <t>2020-U081</t>
  </si>
  <si>
    <t>2020-U082</t>
  </si>
  <si>
    <t>2020-U083</t>
  </si>
  <si>
    <t>2020-U084</t>
  </si>
  <si>
    <t>2020-U085</t>
  </si>
  <si>
    <t>2020-U086</t>
  </si>
  <si>
    <t>2020-U087</t>
  </si>
  <si>
    <t>2020-U088</t>
  </si>
  <si>
    <t>2020-U089</t>
  </si>
  <si>
    <t>2020-U090</t>
  </si>
  <si>
    <t>2020-U091</t>
  </si>
  <si>
    <t>2020-U092</t>
  </si>
  <si>
    <t>2020-U093</t>
  </si>
  <si>
    <t>2020-U094</t>
  </si>
  <si>
    <t>2020-U095</t>
  </si>
  <si>
    <t>2020-U096</t>
  </si>
  <si>
    <t>2020-U097</t>
  </si>
  <si>
    <t>2020-U098</t>
  </si>
  <si>
    <t>2020-U099</t>
  </si>
  <si>
    <t>2020-U100</t>
  </si>
  <si>
    <t>2020-U101</t>
  </si>
  <si>
    <t>2020-U102</t>
  </si>
  <si>
    <t>2020-U103</t>
  </si>
  <si>
    <t>2020-U104</t>
  </si>
  <si>
    <t>2020-U105</t>
  </si>
  <si>
    <t>2020-U106</t>
  </si>
  <si>
    <t>2020-U107</t>
  </si>
  <si>
    <t>2020-U108</t>
  </si>
  <si>
    <t>2020-U109</t>
  </si>
  <si>
    <t>2020-U110</t>
  </si>
  <si>
    <t>2020-U111</t>
  </si>
  <si>
    <t>2020-U112</t>
  </si>
  <si>
    <t>2020-U113</t>
  </si>
  <si>
    <t>2020-U114</t>
  </si>
  <si>
    <t>2020-U115</t>
  </si>
  <si>
    <t>2020-U116</t>
  </si>
  <si>
    <t>2020-U117</t>
  </si>
  <si>
    <t>2020-U118</t>
  </si>
  <si>
    <t>2020-U119</t>
  </si>
  <si>
    <t>2020-U120</t>
  </si>
  <si>
    <t>2020-U121</t>
  </si>
  <si>
    <t>2020-U122</t>
  </si>
  <si>
    <t>2020-U123</t>
  </si>
  <si>
    <t>2020-U124</t>
  </si>
  <si>
    <t>2020-U125</t>
  </si>
  <si>
    <t>2020-U126</t>
  </si>
  <si>
    <t>2020-U127</t>
  </si>
  <si>
    <t>2020-U128</t>
  </si>
  <si>
    <t>2020-U129</t>
  </si>
  <si>
    <t>2020-U130</t>
  </si>
  <si>
    <t>2020-U131</t>
  </si>
  <si>
    <t>2020-U132</t>
  </si>
  <si>
    <t>2020-U133</t>
  </si>
  <si>
    <t>2020-U134</t>
  </si>
  <si>
    <t>2020-U135</t>
  </si>
  <si>
    <t>2020-U136</t>
  </si>
  <si>
    <t>2020-U137</t>
  </si>
  <si>
    <t>XPA00027</t>
  </si>
  <si>
    <t>pa</t>
  </si>
  <si>
    <t>Partida</t>
  </si>
  <si>
    <t>Ut</t>
  </si>
  <si>
    <t>Àrea d’Infraestructures i Territori</t>
  </si>
  <si>
    <t>Servei Jurídico-Administratiu</t>
  </si>
  <si>
    <t>TOTAL UNIDADES COMPLEMENTARIAS</t>
  </si>
  <si>
    <t>Seguridad y Salud</t>
  </si>
  <si>
    <t>Descripción</t>
  </si>
  <si>
    <t>Medición</t>
  </si>
  <si>
    <t>Precio Unitario  ofertado</t>
  </si>
  <si>
    <t>Importe IVA (21%)</t>
  </si>
  <si>
    <t>Precio Unitario  ofertado con IVA</t>
  </si>
  <si>
    <t>Importe (IVA incluido)</t>
  </si>
  <si>
    <t>RESUMEN DEL PRESUPUESTO</t>
  </si>
  <si>
    <t>OPERACIONES DE CONSERVACIÓN</t>
  </si>
  <si>
    <t>UNIDADES COMPLEMENTARIAS</t>
  </si>
  <si>
    <t>SEGURIDAD Y SALUD</t>
  </si>
  <si>
    <t>IMPORTE TOTAL DE LA OFERTA (IVA INCLUIDO):</t>
  </si>
  <si>
    <t>Hora de equipo en señalización de incidencias formado por 2 operarios y un vehículo convenientemente equipado con odómetro de precisión métrica y 2 juegos de señalización de obras necesarias de dimensiones mínimas de 60 cm. de diámetro o lado para la señalización de un corte de carril.</t>
  </si>
  <si>
    <t>Hora de equipo en inspección de red formado por 3 personas ( 2 operarios y un técnico) y un vehículo convenientemente equipado con odómetro de precisión métrica y aparato de captura de coordenadas UTM con precisión submétrica.</t>
  </si>
  <si>
    <t>Recogida de animal muerto en cualquier punto del sector dentro de la zona de influencia del vial, carga y transporte y descarga a punto de acopio, incluido limpieza de calzada, si procede.</t>
  </si>
  <si>
    <t>Hora de equipo en retirada de aterramientos formado por vehículo ligero con 2 operarios y convenientemente equipado con 2 juegos de señales de 60 cm. de diámetro para realizar un corte de carril según instrucción 8.3 IC del Ministerio de Fomento , camión trabuco con grúa y retropala o mini cargadora con martillo (cada uno con sus conductores), incluido carga y transporte al vertedero del material resultante así como canon de virtud en su caso.</t>
  </si>
  <si>
    <t>Hora de equipo en limpieza de calzada con equipo formado 2 operarios en furgoneta para tareas de señalización y soporte a la eliminación de restos grandes y camión barredora (con depósito mínimo de 6 m3 y ancho de barrido superior a los 3 mts, unidad de aspiración y barrido central y lateral con púas metalicas y cepillo especial cunetas con púas metalicas,  deposito de agua de capacidad mínima 1.000 lts. y equipo supresor de polvo) en limpieza de diferentes puntos de la vía según instrucciones recibidas, incluida calzada, arcenes, cunetas hormigonadas, zonas de estacionamiento así como transporte y descarga a instalación autorizada de gestión de residuos de todo el material aspirado y los restos de mayor tamaño recogidos manualmente ,incluido canon de disposición controlada y mantenimiento.</t>
  </si>
  <si>
    <t>Limpieza de desechos en arcenes, cunetas y márgenes ( zona de dominio público) de ambos lados del vial, recogida en bolsas de limpieza de plástico, carga y transporte a instalación autorizada de gestión de residuos de todo el material recogido,incluido canon de disposición controlada y mantenimiento.</t>
  </si>
  <si>
    <t>Demolición de cuneta de hormigón hasta 1,20 mts. de anchura ( incluido armada) con martillo rompedor montado sobre retroexcavadora, carga con medios mecánicos sobre camión y transporte a instalación autorizada de gestión de residuos de todo el material obtenido,incluido canon de disposición controlada y mantenimiento.</t>
  </si>
  <si>
    <t>Demolición de bordillo de piedra u hormigón, incluido rigola en su caso, con martillo rompedor montado sobre retroexcavadora, carga con medios mecánicos sobre camión y transporte a instalación autorizada de gestión de residuos de todo el material obtenido,incluido canon de disposición controlada y mantenimiento.</t>
  </si>
  <si>
    <t>Demolición de pavimento de panot o adoquines con medios mecánicos, carga con medios mecánicos sobre camión y transporte a instalación autorizada de gestión de residuos de todo el material obtenido,incluido canon de disposición controlada y mantenimiento.</t>
  </si>
  <si>
    <t>Demolición de pavimento de hormigón de hasta 20 cm. de grosor(incluido armado) con medios mecánicos, carga con medios mecánicos sobre camión y transporte a y transporte a instalación autorizada de gestión de residuos de todo el material obtenido,incluido canon de disposición controlada y mantenimiento.</t>
  </si>
  <si>
    <t>Demolición de pavimento de pavimento bituminoso con medios mecánicos, carga con medios mecánicos sobre camión y transporte a instalación autorizada de gestión de residuos de todo el material obtenido,incluido canon de disposición controlada y mantenimiento.</t>
  </si>
  <si>
    <t>Demolición de obras de fábrica y muros, con martillo rompedor montado sobre retroexcavadora, carga con medios mecánicos sobre camión y y transporte a instalación autorizada de gestión de residuos de todo el material obtenido,incluido canon de disposición controlada y mantenimiento.</t>
  </si>
  <si>
    <t>Excavación en zona de desmonte, de terreno no clasificado dentro de la zona de influencia de la carretera, con medios mecánicos y carga sobre camión.</t>
  </si>
  <si>
    <t>Excavación/recorte en zona de desmonte o terraplén, sobre talud adyacente a la carretera de terreno no clasificado, con medios mecánicos, hasta una altura de 6 mts. y carga indirecta sobre camión.</t>
  </si>
  <si>
    <t>Excavación/recorte en zona de desmonte, sobre talud adyacente a la carretera de terreno no clasificado, con máquina giratoria de cadenas con brazo de trabajo hasta 22 m., a más de 6 mts. de altura y carga indirecta sobre camión.</t>
  </si>
  <si>
    <t>Excavación para rebaje en roca de resistencia a la compresión media (25 a 50 Mpa), realizada con excavadora con martillo rompedor hasta 6 mts. de altura y carga indirecta sobre camión.</t>
  </si>
  <si>
    <t>Excavación para rebaje de talud en roca de resistencia a la compresión media (25 a 50 Mpa), con máquina giratoria de cadenas con brazo de trabajo hasta 22 m. equipado con martillo además de mts. de altura y carga indirecta sobre camión.</t>
  </si>
  <si>
    <t>Excavación en zanja y pozo de hasta 4 mts. de profundidad y hasta 2,00 mts. de anchura, en terreno compacto (SPT 20-50), realizada con retroexcavadora y carga mecánica sobre camión.</t>
  </si>
  <si>
    <t>Entibación de zanja hasta 3 mts. de profundidad, con módulos metálicos de acero con estampidos extensibles.</t>
  </si>
  <si>
    <t>Transporte de material y escombros hasta 50 km de distancia, hasta punto de acopio determinado por el director de los trabajos o en su defecto a instalación autorizada de gestión de residuos, con camión de 20 tn, incluido canon de disposición y tratamiento si procede.</t>
  </si>
  <si>
    <t>Transporte de sales fundentes desde el punto de suministro ( actualmente situado en unas instalaciones de Cardona) hasta punto de acopio a determinar dentro del sector, con una carga mínima de material por viaje de 15 tn., incluido tiempo de espera por carga</t>
  </si>
  <si>
    <t>Terraplenado y apisonado para terraplén y base de firme en tongadas de hasta 25 cm., con una compactación del 95% para terraplén y caja de pavimento.</t>
  </si>
  <si>
    <t>Limpieza de cuneta revestida con medios mecánicos y manuales, incluido carga y transporte a vertedero del material resultante, incluido canon de vertido, en su caso.</t>
  </si>
  <si>
    <t>Reperfilado de cuneta hasta 1,50 mts. de anchura y pie de talud hasta 70 cm. de altura, incluido carga y transporte a vertedero del material resultante, incluido canon de vertido, si procede.</t>
  </si>
  <si>
    <t>Reperfilado de talud en suelo, hasta 6 mts. de altura para la retirada del material inestable y alisado del mismo, carga mecánica sobre camión y transporte a vertedero, incluido canon de vertido si procede.</t>
  </si>
  <si>
    <t>Saneamiento de talud en roca, hasta cualquier altura, por la retirada del material inestable y alisado del mismo, carga mecánica sobre camión y transporte a vertedero, incluido canon de vertido si procede.</t>
  </si>
  <si>
    <t>Revestimiento de cuneta con hormigón, (tamaño estándar de 1,20 mts. de anchura) con hormigón, incluido corte con disco hasta una profundidad de 10 cm. excavación de la cuneta, preparación, colocación de acero y hormigonado con motoniveladora adaptada o máquina prefabricadora de cunetas, retirada de hormigón sobrante y acondicionamiento de la berma detrás de la cuneta a su estado original.</t>
  </si>
  <si>
    <t>Reposición/colocación de infraestructura de comunicaciones mediante la formación de una minizanja de 10 cm. de ancho y 35 cm. de profundidad ya sea en arcén pavimentado o en fondo de cuneta, colocación de grupo de 12 microductos de PE de alta densidad de 20 mm. de diámetro exterior y 2 mm. de grosor, microranurados protegidos por vaina plástica de PE en grupos de 3,  4 o 6 conductos para ir colocados en base 2x6 o 3x4, incluido rellenado de la minirasa con mortero M-300 y eliminación de mortero sobrante para nivelar con cota existente.</t>
  </si>
  <si>
    <t>Reposición de arqueta por infraestructura de comunicaciones de dimensiones interiores de 70x70x70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</si>
  <si>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arqueta por infraestructura de comunicaciones de dimensiones interiores de 140x70x70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</si>
  <si>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marco y tapa de fundición dúctil tipo D400, fijada en la arqueta con 8 anclajes de 60mm. de longitud y 14 mm. de diámetro, incluido capa de nivelación con mortero M-100 y retirada, si procede, del material antiguo y transporte a vertedero.</t>
  </si>
  <si>
    <t>Formación de arcén 1 m. de anchura y de hasta 1 mts. de altura para eliminar el desnivel existente mediante retirada de la capa de tierra vegetal, excavación de las tierras sobrantes, aportación de material o formación de escollera, y compactación hasta el 95 del PM y refinado del talud.</t>
  </si>
  <si>
    <t>Reposición/Colocación de bordillo, rigola o bajante sobre base de hormigón Ha-25/P/20 de 20 cm. de altura, rejuntada con mortero mixto 1:2:10</t>
  </si>
  <si>
    <t>Formación de pavimento formado por una capa inferior de hormigón HA-25/P/20, de 15 cm. de grosor, con malla electrosoldada si procede, y formación de pavimento superior de 7 cm. de grosor con hormigón, panot, adoquinado o césped artificial, incluido rejuntado. (material de la capa superior no incluido en el precio de la operación).</t>
  </si>
  <si>
    <t>Reposición/formación de vado peatonal de 1,20 mts. de anchura con piezas prefabricadas de 60x40x8 cm., incluido capa de base de 15 cm. de hormigón HA-25, rejuntada con mortero mixto 1:2:10</t>
  </si>
  <si>
    <t>Reposición/formación de vado para peatones de 0,60 mts. de anchura con piezas prefabricadas de 60x40x8 cm., incluido capa de base de 15 cm. de hormigón HA-25, rejuntada con mortero mixto 1:2:10</t>
  </si>
  <si>
    <t>Colocación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</si>
  <si>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</si>
  <si>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Reposición/Colocación de red de cables o de anillos con paneles de 4x4 mts. con anclaje perimetral con bulones de 3 mts. de longitud y 25 mm. formando cuadrículas de 4x4 mts y cable perimetral de 14 mm. anclado, así como los suplementarios que sean necesarios en función de las características del terreno.</t>
  </si>
  <si>
    <t>Hora de equipo en limpieza de barreras estáticas o dinámicas formado por 5 operarios con formación en taludes, camión grúa, minicargadora, , miniexcavadora, compresor y grúa autopropulsada de 40 tn.</t>
  </si>
  <si>
    <t>Limpieza de malla en protección de talud, incluyendo el desmontaje de la fijación inferior del talud, levantamiento de la malla, limpieza, carga y transporte a vertedero del material resultante, y nueva fijación inferior de la malla con piquetas de 1,00 mts. de longitud y 16 mm. de diámetro fijadas cada 2 mts. con mortero de cemento y cable de 12 mm. a todo lo largo del mismo.</t>
  </si>
  <si>
    <t>Gunitado de talud, incluido saneo previo de la superficie del talud, colocación de malla electrosoldada, fijada cada 4 m2 con piquetas de 12mm. De diámetro y 50 cm. De longitud, proyectado de un grosor comprendido de 10 a 15 cm. De hormigón, formación de mechones, limpieza y transporte a vertedero de todo material sobrante y canon de vertido si procede, así como los medios de elevación necesarios.</t>
  </si>
  <si>
    <t>Coloreado de paramiento de hormigón, ya sea de taludes gunidades, muros de hormigón, etc con la aplicación de una solución de sulfato de hierro diluido con agua con una dotación de 15gr/lt. agua, incluido los medios de elevación hasta 10 mts. de altura.</t>
  </si>
  <si>
    <t>Reposición/construcción de estructura de gaviones de tela metálica de torsión, con piezas de 2x1x1 m. de tela metálica de alambre de acero galvanizado de 2 mm. de diámetro y 5x7 cm. de paso de malla, rellenado con piedra granítica de aportación colocada con medios mecánicos con la cara exterior concertada y tensores interiores cada 50cm. horizontalmente y cada 25 cm. de altura.</t>
  </si>
  <si>
    <t>Reposición/construcción de estructura de gaviones prefabricados de dimensiones variables de malla metálica de acero alta resistencia tipo Galfan o similar, de diámetro 4 mm. y agujero de 5x10 cm., con tensores interiores de 4,5 mm. cada 25 cm., tanto en vertical como horizontal, rellenado con piedra de machaqueo colocada con grúa, incluido p.p. de formación de base de 15 cm. de hormigón HA-25 armada con una malla de 12 mm. y cuadrícula de 20x20 cm., atado con grapas de 4 mm. entre gaviones cada 25 cm. fijación de capa elemento con grapas de acero galvanizado así como colocación de geot textil y relleno posterior con material filtrante, si procede.</t>
  </si>
  <si>
    <t>Reposición/formación de muro de escollera con piedras de 400 a 1200 kg, concertada, incluido p.p. de excavación de cimentación con relleno de hormigón, colocación de geotextil y relleno con material filtrante del trasdós del muro.</t>
  </si>
  <si>
    <t>Reparación/construcción de cierre de grosor hasta 14 cm, de ladrillo macizo de elaboración manual, HD, categoría I, según norma UNE-EN 771-1, de 240x115x40 mm, de resistencia a compresión 25 N/mm2, de una cara vista, colocado con mortero 1:0,5:4 con cemento CEM II.</t>
  </si>
  <si>
    <t>Reparación/construcción de cierre de grosor 30 cm, de bloque agujereado de mortero de cemento,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y conectores con paramentos existentes cada 30 cm. formados por barras de acero de 12mm. y 50 cm. de longitud fijadas con taco químico.</t>
  </si>
  <si>
    <t>Reparación/construcción de muro de bloques/piezas prefabricadas colocado con malla de refuerzo y anclaje de acero galvanizado entre piezas.</t>
  </si>
  <si>
    <t>Reparación/construcción de muro de hormigón armado, para dejar el hormigón visto, incluido encofrado, montaje de armadura, vertido de hormigón en cubildo, vibrado y desencofrado, así como colocación de geot textil, tubo de drenaje y posterior relleno de material filtrante.</t>
  </si>
  <si>
    <t>Reparación de malecón con repicado de la superficie deteriorada, colocación de conectores con taco químico, llaves y red de alambre de latón, acabado con mortero para reconstrucción de piedra de dos componentes, y reproducción de moldura original con hidrofugado de paramento.</t>
  </si>
  <si>
    <t>Reposición/formación de zanja de ancho hasta 1,00 mts. y 4,00 mts. de profundidad en cualquier tipo de terreno, incluido formación de la zanja, colocación de geotextil, tubo dren y rellenado con material filtrante.</t>
  </si>
  <si>
    <t>Reposición/construcción de tubería de tubo de hormigón de Diámetro exterior inferior a 50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</si>
  <si>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hormigón de diámetro exterior compras entre 50 y 100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</si>
  <si>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pared estructurada, con pared interna lisa y externa corrugada, de polietileno HDPE, tipo B, área aplicación U, de diámetro nominal exterior inferior 50 cm, de rigidez anular SN 8 kN/m2, según la norma UNE-EN 13476-3, unión de manguitos, y colocado en el fondo de la zanja, incluido excavación, Compactación de la zanja al 95% PM y carga y transporte al vertedero de los restos generados.</t>
  </si>
  <si>
    <t>Reparación/construcción de muro/losa/pilar en obra de paso, Incluido la eliminación y saneo de las zonas dañadas, colocación de conectores en la estructura existente con barras de acero de 12mm de diámetro y 70 cm. de longitud, ancladas con taco químico con una cuantía de 1 barra cada 0,50 m2, encofrado, hormigonado, desencofrado y transporte al vertedero de todo el material resultante.</t>
  </si>
  <si>
    <t>Reparación/construcción de cimiento por zapatas y apoyo de soleras de muros y obras de fábrica dañadas por el paso del agua. Incluido la eliminación y saneo de las zonas dañadas, colocación de conectores en la estructura existente con barras de acero de 12mm de diámetro y 70 cm. de longitud, ancladas con taco químico con una cuantía de 1 barra cada 0,50 m2, encofrado, hormigonado con bomba, desencofrado y transporte al vertedero de todo el material resultante.</t>
  </si>
  <si>
    <t>Reparación construcción de pozo de desagüe con bloque agujereado de mortero de cemento de 30 cm. de grosor,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incluido excavación necesaria de la zona de trabajo, demolición y saneo de la zona dañada, p.p. de formación de nueva solera de 15cm. de hormigón HA-25, nuevo conexionado con las tuberías existentes y restitución de las tierras al estado original, si procede.</t>
  </si>
  <si>
    <t>Reparación/construcción de caja para imbornal de 70x30x85 cm, con paredes de 15 cm de grosor de hormigón HM-25/P/20/I sobre solera de 15 cm de hormigón HM-25/P/20/I.</t>
  </si>
  <si>
    <t>Reposición/construcción de reja interceptora formada por interceptor de hormigón en forma de U y encaja, de 40 cm. de anchura interior, sobre solera de 10 cm. de hormigón HM-25, y reja de fundición gris con rejilla practicable , de 982x490x76 mm y 145 kg de peso, categoría D400.</t>
  </si>
  <si>
    <t>Reposición/colocación de Bastimento y reja o tapa de fundición dúctil, abatible o practicable y con valla, por pozo o a imbornal, colocado con mortero.</t>
  </si>
  <si>
    <t>Reparación de Bastimento de reja o tapa de fundición dúctil de pozo o a imbornal situado en calzada dañado, con mortero hidráulico de endurecimiento rápido (secado inferior a los 30 min) y resist. a la compresión a las 24 h. superior a 40 n/mm2, incluido saneo y repico del marco existente.</t>
  </si>
  <si>
    <t>Limpieza de imbornal de dimensiones interiores hasta 50x100 cm. incluido retirada de residuos y aterramientos de cualquier tipo, incluido transporte a vertedero del material resultante incluido canon de vertido si procede.</t>
  </si>
  <si>
    <t>Limpieza de pozo de dimensiones interiores inferiores a 100x100 cm. incluido retirada de residuos y aterramientos de cualquier tipo, incluido transporte a vertedero del material resultante incluido canon de vertido si procede.</t>
  </si>
  <si>
    <t>Limpieza de pozo de dimensiones interiores superiores a 100x100 cm. incluido formación de accesos, retirada de residuos y aterramientos de cualquier tipo, incluido transporte a vertedero del material resultante incluido canon de vertido si procede.</t>
  </si>
  <si>
    <t>Limpieza del interior de obras de paso o similares, con medios mecánicos, incluido retirada de residuos, piedras y aterramientos de cualquier tipo, incluido transporte a vertedero del material resultante incluido canon de vertido si procede.</t>
  </si>
  <si>
    <t>Limpieza del interior de obras de paso o similares de sección hasta 2 m2 con manguera de agua a presión, con aparato neumático vibrador incorporado desde compresor situado en camión cisterna, incluido apertura de accesos, retirada de residuos, piedras y aterramientos de cualquier tipo, incluido transporte a vertedero del material resultante incluido canon de vertido si procede.</t>
  </si>
  <si>
    <t>Desbroce de vegetación en cauces y cañizos con medios manuales y mecánicos, incluido densazón in situ de todo el material obtenido.</t>
  </si>
  <si>
    <t>Estabilización de sol con cal o cemento elaborado in situ y apisonado del material al 95% del PM.</t>
  </si>
  <si>
    <t>Hora de equipo en tapado de baches para la reparación de pequeños agujeros e irregularidades, formado por 4 operarios en ejecución de los trabajos de tapado, 1 plancha vibrante de peso superior a los 60 kg, 1 compactadora de 3.000 kg y un camión grúa de PMA igual o superior a 12 tn.</t>
  </si>
  <si>
    <t>Reparación blandón con una medición inferior a 25 m2/km, incluido corte de calzada, demolición de pavimento hasta 70 cm. de profundidad y eliminación de raíces si procede, compactación del fondo de excavación, extensión y compactación al 98% del PM de una o varias capas de zapato artificial, aplicación de riegos de imprimación y adherencia y extensión y compactación de hasta 2 capas de mezcla bituminosa en caliente con refuerzo de geomalla de fibra de vidrio si procede, así como sellado del junto de la zona reparada con bebe o emulsión bituminosa y transporte a vertedero de todo el material resultante.</t>
  </si>
  <si>
    <t>Sellado de grietas con masilla asfáltica de aplicación en caliente incluido limpieza de la grieta y soplado con aire comprimido.</t>
  </si>
  <si>
    <t>Reposición de una capa de lechada bituminosa tipo LB-2 fabricada in situ, incluido fresado previo de la señalización horizontal</t>
  </si>
  <si>
    <t>Reposición de una capa de lechada bituminosa tipo LB-2 con adición de fibras fabricada in situ, incluido fresado previo de la señalización horizontal</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</si>
  <si>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3 camiones con carga útil superior a 20 Tn, 1 camión con góndola a lo largo de toda la jornada y 4 operarios adiconales en tareas de repaso y extensión de mezcla.</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</si>
  <si>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6 operarios en tareas de repaso y extensión de mezcla en horario nocturno ( comprendido de las 21 h. a las 7 h. de la mañana)</t>
  </si>
  <si>
    <t>Hora de equipo de fresado formado por fresadora autopropulsada de alta profundidad de trabajo ( sup. a 30 cm.), ancho de trabajo mínimo de 1500 mm., minicargadora con escoba y 3 camiones de más de 20 tn. d carga útil para el transporte del material fresado hasta punto de acopio situado como máximo a 50 km. de la zona de trabajo y 1 operario en tareas de ayuda a los trabajos.</t>
  </si>
  <si>
    <t>Hora de equipo de formación de zanja, formada por rasadora de potencia mínima de 50 Kw y par superior a 240 Nm por trabajos de anchura comprendida entre 15 y 20 cm. y profundidad de trabajo hasta 100 cm., minicargadora con escoba, camión de transporte y 1 operario en ayudas.</t>
  </si>
  <si>
    <t>Hora de equipo de formación de base de grava-cemento, formado por un tendedero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2 operarios en tareas de repaso y extensión de mezcla.</t>
  </si>
  <si>
    <t>Hora de equipo en despeje de arbolado formado por camión grúa con cesta por trabajos hasta 8 mts. de altura, camión de transporte de 20 tn. de carga útil, excavadora giratoria con cabezal triturador sup de ancho mínimo de 1,80 mts., 2 motosierras de potencia superior a 3 cv, 2 desbrozadoras con lanza de potencia superior a 2 cv.,  1 soplador con caudal superior a 1.300 m3/h y 4 operarios en tareas de corte y desbroce.</t>
  </si>
  <si>
    <t>Hidrosembra de taludes y márgenes en 2 fases con una dosificación de 40 gr/m2 de mezcla de semillas, abono-mineral de liberación lenta, bioactivador microbiano y estabilizador sintético de base acrílica.</t>
  </si>
  <si>
    <t>Reposición/instalación de manta antiarreles formada por un geotextil 100% de polipropileno con un gramaje mínimo de 140 gr/m2, incluido nivelado previo del terreno y eliminación de irregularidades.</t>
  </si>
  <si>
    <t>Reposición/colocación de corteza de pino de 10 a 35 mm, suministrada en sacos de 0,8 m3 y esparcida con medios manuales</t>
  </si>
  <si>
    <t>Desmontaje de valla o barandilla metálica o mixto madera/acero , incluido eliminación de la cimentación y carga y transporte a acopio o vertedero situado a menos de 50 km incluido canon de vertido si procede.</t>
  </si>
  <si>
    <t>Instalación de valla de seguridad metálica simple, para una clase de contención normal, con nivel de contención N2 con un perfil longitudinal de sección doble onda y soportes colocados cada 4 mts clavados en el suelo, colocada en tramos rectos o curvas y captafares cada 4 mts., incluido p.p. de terminal de inicio y final de tramo.</t>
  </si>
  <si>
    <t>Instalación de valla de seguridad mixta de acero y madera, para una clase de contención normal, con nivel de contención N2 con un perfil longitudinal rectangular, semicircular o circular. y soportes colocados cada 4 mts clavados en el suelo, colocada en tramos rectos o curvas y captafares cada 4 mts., incluido p.p. de terminal de inicio y final de tramo y todos los accesorios necesarios.</t>
  </si>
  <si>
    <t>Instalación de un sistema de protección de motoristas (SPM), para una clase de contención normal, con nivel de contención N2 con una pantalla continua metálica fijada sobre barrera existente, ., incluido p.p. de terminal de inicio y final de tramo y todos los accesorios necesarios.</t>
  </si>
  <si>
    <t>Instalación de un sistema de pretil, para una clase de contención alta, con nivel de contención H2 o H3 sobre soportes fijados mecánicamente, montado según certificado de conformidad y homologación CE, incluido los accesorios necesarios, salvo la fundamentación necesaria.</t>
  </si>
  <si>
    <t>Instalación de barandilla tipo celosía o ́ ́poste jamón ́ ́ mediante fijación mecánica sobre la cimentación o sobre soportes existentes, incluido los accesorios necesarios.</t>
  </si>
  <si>
    <t>Barrera de hormigón simple con perfil tipo New Jersey, elaborada ́ ́in situ ́ ́ para una clase de contención alta, con nivel de contención H2, incluido parte proporcional de elementos accesorios ( pasos de agua, tramos de inicio y final, captafars cada 8 mts, etc).</t>
  </si>
  <si>
    <t>Tratamiento de envejecimiento en vallas y paramentos de hormigón mediante la aplicación de agua a presión mientras se lleva a cabo el endurecimiento del hormigón del elemento hasta conseguir la eliminación del mortero de los 5 mm. más superficiales.</t>
  </si>
  <si>
    <t>Terminal corto de 4 m de barrera de seguridad metálica simple, con abatimiento en el terreno, formado por un perfil longitudinal de sección doble onda o mixte acero/madera, soportes C- 120 colocados clavados en el suelo cada 2 m, captafares, piezas especiales y elementos de fijación, colocado.</t>
  </si>
  <si>
    <t>Terminal largo de 12 m de barrera de seguridad metálica simple, con abatimiento en el terreno, formado por un perfil longitudinal de sección doble onda, soportes C- 120 colocados clavados en el suelo cada 2 m, captafares, piezas especiales y elementos de fijación, colocado.</t>
  </si>
  <si>
    <t>Limpieza de captafaros a dos caras y secado</t>
  </si>
  <si>
    <t>Sustitución/instalación de captafaros a dos caras en barrera de seguridad</t>
  </si>
  <si>
    <t>Sustitución/instalación de hito flexible de perímetro circular de 75 cm. de altura, de material polimérico de gran flexibilidad con dos bandas reflexivas de 7,5 cm., de varios colores.</t>
  </si>
  <si>
    <t>Sustitución/instalación de de fundición con protección antioxidante de sección circular de 90 cm. de altura, con agujero longitudinal, colocado con mortero</t>
  </si>
  <si>
    <t>Hora de equipo en reparación de elementos de seguridad y balizamiento formado por camión grúa de PMA de 12 tn, máquina autopropulsada clava-palos de soportes de valla de seguridad de potencia de clavado superior a 1200 Juls, equipo de corte y soldadura oxiacetilénica y equipo neumático de collado/descollado, junto con 5 operarios en tareas de reparación de elementos de seguridad.</t>
  </si>
  <si>
    <t>Tratamiento de mantenimiento de valla de madera mediante el pintado con dos capas con producto protector de la madera con resina acrílica con base agua, hidrofugante, de poro abierto y resistente a los rayos UV, incluido saneo previo de la superficie mediante cepillado.</t>
  </si>
  <si>
    <t>Reposición/construcción de rejilla de acero de altura 2 m con tela metálica de torsión simple con acabado galvanizado y plastificado, de 50 mm de paso de malla y diámetro 2 y 3 mm, palos de tubo de acero galvanizado y plastificado de diámetro 50 mm colocados cada 3 m sobre dados de hormigón y parte proporcional de palos para puntos singulares.</t>
  </si>
  <si>
    <t>Limpieza de señal de código, incluido desmontaje de la señal, aplicación de producto decapante, aclarado y nuevo montaje.</t>
  </si>
  <si>
    <t>Limpieza de cartel o flecha, incluido desmontaje de la señal, aplicación de producto decapante, aclarado y nuevo montaje</t>
  </si>
  <si>
    <t>Desmontaje de señal de código o flecha y transporte a almacén o vertedero, incluido canon de vertido, si procede.</t>
  </si>
  <si>
    <t>Desmontaje de cartel informativo y transporte a almacén o vertedero, incluido canon de vertido, si procede.</t>
  </si>
  <si>
    <t>Desmontaje de soporte de señal de código, flecha o cartel, incluido retirada de la cimentación, carga y transporte a vertedero del material resultante, incluido canon de vertido si procede.</t>
  </si>
  <si>
    <t>Instalación de soporte para señal de tráfico de código o informativo (flecha o cartel), incluido excavación de la cimentación, aplomado de soporte y formación de nueva cimentación con HM-25 de dimensiones 50x50x70 cm.</t>
  </si>
  <si>
    <t>Instalación de señal de código o placa complementaria al soporte, ya sea mediante abrazadera o fleje.</t>
  </si>
  <si>
    <t>Reparación/instalación de panel informativo de cualquier tamaño - ya sea con panel o lamas metálicas- sobre soporte existente</t>
  </si>
  <si>
    <t>Reposición de pavimento antideslizante por exterior de poliuretano con base doble componente con una dotación de 0,4 kg/m2 aplicado en dos capas, incluido limpieza previa con agua a presión.</t>
  </si>
  <si>
    <t>Hora de equipo en señalización horizontal formado por 4 operarios en tareas de pintado, camión de transporte y máquina pintabandas con una potencia superior a 8 Kw, depósito presurizado de esferas superior a 15 lts. Y depósito de pintura de más de 40 lts.</t>
  </si>
  <si>
    <t>Fresado de marca vial y limpieza y eliminación posterior del producto resultante.</t>
  </si>
  <si>
    <t>Reposición sobre pavimento de marca vial superficial (símbolos y cebreados) para uso permanente y retror reflectante en seco, con humedad y con lluvia, tipo P-RR, con plástico de aplicación en frío de dos componentes con una dosificación de 1500 gr/ml y 500 gr./ml de microesferas de vidrio, aplicada con máquina de accionamiento manual, incluido saneo, limpieza y soplado previo mecánico de las zonas a pintar.</t>
  </si>
  <si>
    <t>Formación de paso alternativo semaforizado, incluido pintado de señalización horizontal de obra necesaria, colocación de 12 señales con soporte de 60 cm. de altura, 50 conos de 50 cm. de altura, 40 mts. de valla new-jersey, 100 piquetas reflectantes, 20 luces intermitentes y grupo de semáforo a batería, incluido mantenimiento durante 7 días.</t>
  </si>
  <si>
    <t>Reposición de banda reductora de 50 cm. de anchura y 1,00 mts. de longitud y 10 cm. de altura, de material acrílico de 2 componentes y árido granítico hasta 10 mm., adheridas al pavimento de la calzada.</t>
  </si>
  <si>
    <t>Hora de equipo en extensión de fundentes formado un camión 4x4 o 6x6 de potencia mínima 200 CV equipado con distribuidor de fundentes de capacidad mínima de 4 m3.</t>
  </si>
  <si>
    <t>Hora de equipo en retirada de nieve y extensión de fundentes formado un vehículo de señalización 4x4 y un camión 4x4 o 6x6 de potencia mínima 200 CV equipado pala quitanieves de altura mínima de 60 cm. y 3 mts. de anchura y distribuidor de fundentes de capacidad mínima de 4 m3.</t>
  </si>
  <si>
    <t>Hora de equipo en retirada de nieve, formado por una máquina de obra pública con tracción como mínimo a 2 ejes equipada con pala quitanieves de altura mínima de 50 cm. y 3 mts. de anchura. En el caso de motoniveladoras, deberán ir equipadas con cadenas en todos los ejes motrices.</t>
  </si>
  <si>
    <t>Hora de permanencia de equipo quitanieves formado un vehículo de señalización 4x4 y un camión 4x4 de potencia mínima 200 CV equipado pala quitanieves de altura mínima de 60 cm. y 3 mts. de anchura y distribuidor de fundentes de capacidad mínima de 4 m3, estacionado en puntos determinados por el Director de los Trabajos en operativos preventivos de nevadas.</t>
  </si>
  <si>
    <t>Hora de equipo en vialidad invernal formado un vehículo de señalización 4x4 y un operario conductor de maquinaria cedida.</t>
  </si>
  <si>
    <t>Hora de equipo de todo-terreno en tareas de vialidad inverna de potencia superior a los 150 CV, equipado con pala frontal de accionamiento hidráulico o electrico que permita angulación lateral, de dimensiones superiores a 2,20 mts. de largo y 50 cm. de altura y equipo distribuidor de fundentes y gravilla de capacidad mínimo 1 m3 equipado con disco de distribución ajustable electrónicamente.</t>
  </si>
  <si>
    <t>Hora de equipo en toma de datos de taquimetría, con equipo de precisión centimétrica, incluido procesamiento de la información y aportación en formal digital de los datos (dwg).</t>
  </si>
  <si>
    <t>Canalización por alumbrado público formada por tubo polietileno, de doble capa, lisa la interior y corrugada el exterior, resistencia al impacto de 15 J, resistencia a compresión de 450 N, montado como canalización soterrada, incluido excavación de zanja de 50 cm. de profundidad y 30 cm. de anchura, extensión de lecho de arena de 10 cm., colocación del tubo y relleno con material seleccionado así como transporte a vertedero de todo el material sobrante.</t>
  </si>
  <si>
    <t>Reparación/formación de arqueta de dimensiones interiores de 40x40 cm, para instalaciones de servicios con paredes de 15 cm. de grosor de ladrillo, rebozada y deslizada interiormente, incluido solera de hormigón de 10 cm. de grosor, andamio y tapa de fundición dúctil, apoyada de paso libre 400x400mm y clase B125, colocada con mortero.</t>
  </si>
  <si>
    <t>Reparación de junta de dilatación de pavimento sobre estructura de neopreno rígido de 120 mm. de recorrido como máximo, colocado con adhesivo y fijaciones mecánicas, incluido repicado de junto existente, eliminación, limpieza, colocación de nuevo junto, carga y transporte en el vertedero del material resultante, incluido canon de vertido si procede.</t>
  </si>
  <si>
    <t>Retirada de residuos de la zona de influencia de la carretera con medios mecánicos, carga y transporte a vertedero, incluido canon de vertido si procede.</t>
  </si>
  <si>
    <t>Hora de equipo en detección de servicios existentes bajo calzada con un equipo georadar con capacidad de tomar datos cada 2 cm. y hasta una profundidad de 8 mts., incluido georeferenciación y aportación en formal digital de los datos.</t>
  </si>
  <si>
    <t>Equipo mensual en atención de incidencias que comprende la inspección de un mínimo de 2 veces a la semana de toda la red comprendida en el contrato por parte de 2 operarios con vehículo convenientemente equipado.</t>
  </si>
  <si>
    <t>Cal aérea hidratada CL-90-S, incluido transporte a obra.</t>
  </si>
  <si>
    <t>Cemento Portland CEM II/B-L 32,5 R, incluido transporte a la obra.</t>
  </si>
  <si>
    <t>Mortero de reparación de secado rápido con una resistencia a compresión a las 24 h. de 40 N/mm2.</t>
  </si>
  <si>
    <t>Tierra vegetal, incluido transporte a obra.</t>
  </si>
  <si>
    <t>Tierra adecuada, incluido transporte a la obra.</t>
  </si>
  <si>
    <t>Tierra seleccionada tipo E-2, incluido transporte a obra.</t>
  </si>
  <si>
    <t>Zahorra artificial, incluido transporte a la obra.</t>
  </si>
  <si>
    <t>Gravilla granítica "ojo de perdiz" de diámetro 3/7 mm, en obra.</t>
  </si>
  <si>
    <t>Grava de cantera de piedra caliza, para drenes, incluido transporte a obra.</t>
  </si>
  <si>
    <t>Bloque de piedra para escollera de 100 a 400 kg de peso, de origen granítico o calcáneo, en obra.</t>
  </si>
  <si>
    <t>Bloque de piedra para escollera de 400 a 800 kg de peso, de origen granítico o calcáneo, en obra</t>
  </si>
  <si>
    <t>Bloque de piedra para escollera de 800 a 1.200 kg de peso, de origen granítico o calcáneo, en obra.</t>
  </si>
  <si>
    <t>Bloque de piedra para escollera de 1.200 a 4.000 kg. de peso, de origen granítico o calcáneo, a obra.</t>
  </si>
  <si>
    <t>Geotextil formado por fieltro de polipropileno/polietileno no tejido ligado térmicamente de 190 a 200 g/m2, colocado sin adherir.</t>
  </si>
  <si>
    <t>Hormigón para proyectar con 350 kg/m3 de cemento CEM II/B-L 32,5 R, a pie de obra.</t>
  </si>
  <si>
    <t>Hormigón de limpieza, con una dosificación de 150 kg/m3 de cemento, consistencia blanda y tamaño máximo del granulado 10 mm; HL-150/B/10, a pie de obra.</t>
  </si>
  <si>
    <t>Hormigón HA-25/B/20/IIa de consistencia blanda, tamaño máximo del granulado 20 mm, con &gt;= 325 kg/m3 de cemento, apto para clase de exposición IIa, a pie de obra.</t>
  </si>
  <si>
    <t>Hormigón con fibras HAF-25/A-2-2/F/12-60/IIa, tamaño máximo del granulado 12 mm, con &gt;= 325 kg/m3 de cemento y entre 20 y 25 kg/m3 de fibras de acero conformadas en los extremos, apto para clase de exposición IIa, a pie de obra.</t>
  </si>
  <si>
    <t>Hormigón HA-30/B/10/IIa de consistencia blanda, tamaño máximo del granulado 10 mm, con &gt;= 325 kg/m3 de cemento, aditivo hidrófugo, apto para clase de exposición IIa, a pie de obra.</t>
  </si>
  <si>
    <t>Acero en barras corrugadas manipulado en la obra y ferrallado a taller B500S, con límite elástico &gt;= 500 N/mm2.</t>
  </si>
  <si>
    <t>Malla electrosoldada de barras corrugadas de acero B500SD UNE-EN 10080, en paneles de 6x2,2 m.</t>
  </si>
  <si>
    <t>Acero UNE-EN 10025 s275JR, en elementos formados por piezas de perfiles laminados en caliente de las series IPN, IPE; HEB, HEA, HEM o UPN, acabado galvanizado en caliente, con uniones soldadas a obra o taller, incluido el coste de las soldaduras, cortes, creces y piezas especiales.</t>
  </si>
  <si>
    <t>Montaje y desmontaje de una cara de encofrado, con panel metálico de 50x200 cm, para muros de base rectilínea, encofrados en una cara.</t>
  </si>
  <si>
    <t>Montaje y desmontaje de una cara de encofrado, con panel metálico de 50x200 cm, para muros de base rectilínea, encofrados a dos caras.</t>
  </si>
  <si>
    <t>Malla triple torsión de acero galvanizado de 70x50 mm. de paso de malla y diámetro de 2,00 mm.</t>
  </si>
  <si>
    <t>Malla triple torsión de acero galvanizado de 100x80 mm. de paso de malla y diámetro de 2,70 mm.</t>
  </si>
  <si>
    <t>Red romboidal de cables de 8 mm de diámetro, cuadrícula 30x30 cm., con una resistencia mínima unitaria de 45 Kn/m2, por refuerzo puntual de zonas inestables.</t>
  </si>
  <si>
    <t>Red de acero galvanizado de cables de anillos de acero de 6 mm. y diámetro 350 mm., formados por 7 alambres de 2 mm., por refuerzo puntual de zonas inestables.</t>
  </si>
  <si>
    <t>Gavión prefabricado de diferentes medidas con malla de acero de alta resistencia tipo Gafan o similar, de diámetro 4 mm. y malla de 5x10 cm., con tensores interiores de 4,5 mm. cada 25 cm., relleno de piedra de machaqueo.</t>
  </si>
  <si>
    <t>Perno de anclaje a cualquier altura con barra de 25 mm. y longitud hasta 6 m., con inyección continua de bebe de cemento, incluido p.p. de placa y hembra.</t>
  </si>
  <si>
    <t>Perno de anclaje a cualquier altura con barra de 32 mm. y longitud hasta 6 m., con inyección continua de bebedero de cemento, incluido p.p. de placa y hembra.</t>
  </si>
  <si>
    <t>Refuerzo de malla de talud con faja de refuerzo con cable de acero galvanizado de 12 mm. de acero Y-1770, de composición 114+19 y alma textil e hilos de 0,77 mm. , cruzada en las diagonales definidas por las arandelas de los pernos de anclaje, incluido tesado y placas de fijación.</t>
  </si>
  <si>
    <t>Bordillo recto de hormigón, doble capa, con sección normalizada peatonal A4 de 20x8 cm según UNE 127340, de clase climática B, clase resistente a la abrasión H y clase resistente a densificación S (R-3,5 MPa) según UNE-EN 1340.</t>
  </si>
  <si>
    <t>Bordillo recto de hormigón, doble capa, con sección normalizada peatonal A1 de 20x14 cm según UNE 127340, de clase climática B, clase resistente a la abrasión H y clase resistente a densificación S (R-3,5 MPa) según UNE-EN 1340.</t>
  </si>
  <si>
    <t>Bordillo recto de hormigón, doble capa, con sección normalizada de calzada C3 de 28x17 cm según UNE 127340, de clase climática B, clase resistente a la abrasión H y clase resistente a densificación T (R-5 MPa) según UNE-EN 1340.</t>
  </si>
  <si>
    <t>Piedra granítica, recta, escuadrada, abujardada, para bordillo, de 15x25 cm.</t>
  </si>
  <si>
    <t>Pieza monocapa de mortero de cemento color blanco, de 20x20x8 cm, para rigolas.</t>
  </si>
  <si>
    <t>Pieza monocapa de mortero de cemento color blanco, de 30x30x8 cm, para rigolas.</t>
  </si>
  <si>
    <t>Loseta gris de 20x20x4 cm, clase 1ª.</t>
  </si>
  <si>
    <t>Adoquín monocapa de hormigón, de forma rectangular de 10x20 cm y 8 cm de grosor.</t>
  </si>
  <si>
    <t>Pieza prefabricada de hormigón con forma de U y encaje, de 50x40 cm y 15 cm de altura media.</t>
  </si>
  <si>
    <t>Riego de imprimación con emulsión bituminosa catiónica tipo C60BF4 IMP, con dotación 1 kg/m2, colocado en obra.</t>
  </si>
  <si>
    <t>Riego de adherencia con emulsión bituminosa catiónica modificada con polímeros tipo C60BP3/BP2 ADH, colocado en obra.</t>
  </si>
  <si>
    <t>Geomalla de fibra de vidrio con marcado CE, con una abertura de malla de 1,5x1,5 cm., resistencia a la tracción superior a 120 Kn/m en dirección longitudinal y transversal, alargamiento máximo de un 3% en la carga de rotura y con un índice de impregnación mínimo de betún de 25.</t>
  </si>
  <si>
    <t>Mezcla bituminosa continua en caliente tipo AC 16 surf PMB 25/55-65(BM-2) S, con betún modificado, de granulometría semi densa para capa de tráfico y granulado granítico, puesto a obra.</t>
  </si>
  <si>
    <t>Mezcla bituminosa continua en caliente tipo AC 22 bin PMB 10/40-70(BM-1) S MAM de módulo alto, con betún modificado, de granulometría semi densa para capa intermedia y granulado calcáneo, puesto a obra.</t>
  </si>
  <si>
    <t>Mezcla bituminosa discontinua en caliente, para capas de tráfico BBTM, 11A PMB 45/80-60(BM-3b) con betún modificado y granulado granítico, puesto a obra.</t>
  </si>
  <si>
    <t>Suplemento para la incorporación a la T de mezcla bituminosa de adicciones y aditivos reductores de la huella de carbono (RAP, NRFU, plástico, árido siderurgico, etc.)..</t>
  </si>
  <si>
    <t>Mezcla bituminosa en frío tipo DF-12 por tapado de hoyos, puesta a obra.</t>
  </si>
  <si>
    <t>Mezcla bituminosa en frío para reparaciones puntuales, de 8 mm tamaño máximo del granulado y ligando de emulsión bituminosa con betún modificado en botes de 25 kg.</t>
  </si>
  <si>
    <t>Pintura acrílica de color blanco, para marcas viales de color blanco, azul, amarillo o negro, incluido parte proporcional de microesferas de vidrio con una proporción de 650 gr de microesferas por kilo de pintura.</t>
  </si>
  <si>
    <t xml:space="preserve">Pintura plástica de aplicación en frío de dos componentes de color blanco, para marcas viales incluido parte proporcional de microesferas de vidrio con una proporción de 500 gr de microesferas por kilo de pintura </t>
  </si>
  <si>
    <t>Banda sonora reductora de velocidad de 50 cm. de ancho y 1,00 m. de longitud con pintura dos componentes y árido granítico de altura aproximada de 1 cm., incluido adhesivo de fijación.</t>
  </si>
  <si>
    <t>Hito reflexivo de 75 cm. de altura y 20 cm. de diámetro, flexible de polietileno con copolímero EVA de color azul, verde o rojo, con 2 bandas reflectantes incorporadas de nivel 2 (alta intensidad) de 10 cm. de anchura, incluido elemento de fijación en la calzada.</t>
  </si>
  <si>
    <t>Placa complementaria para señales de tráfico, de aluminio anodizado, de 60x30 cm, acabada con lámina retro reflectante clase RA2, con un mínimo de 2 guías horizontales a lo largo de la placa por fijación a los soportes, así como abrazadera o elemento equivalente para la fijación al soporte.</t>
  </si>
  <si>
    <t>Panel direccional para balizamiento de curvas, de acero galvanizado y pintado, acabado con lámina retro reflectante clase RA2, en colores blanco y azul, de 80x40 cm, con un mínimo de 2 guías horizontales a lo largo de la placa por fijación a los soportes, así como abrazadera o elemento equivalente para la fijación al soporte.</t>
  </si>
  <si>
    <t>Hito kilométrico con placa de 40x60 cm, de aluminio anodizado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</si>
  <si>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</si>
  <si>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t>
  </si>
  <si>
    <t>Placa cuadrada para señales de tráfico, de aluminio anodizado, de 60x60 cm de lado, acabada con lámina retro reflectante clase RA2, con un mínimo de 2 guías horizontales a lo largo de la placa por fijación a los soportes, así como abrazadera o elemento equivalente para la fijación al soporte.</t>
  </si>
  <si>
    <t>Placa octogonal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</si>
  <si>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 xml:space="preserve">Placa octogonal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 </t>
  </si>
  <si>
    <t>Placa triangular para señales de tráfico, de aluminio anodizado, de 70 cm de lado, acabada con lámina retro reflectante clase RA2, con un mínimo de 2 guías horizontales a lo largo de la placa por fijación a los soportes, así como abrazadera o elemento equivalente para la fijación al soporte.</t>
  </si>
  <si>
    <t>Placa triangular para señales de tráfico, de aluminio anodizado, de 90 cm de lado,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</si>
  <si>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aluminio anodizado,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</si>
  <si>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acero galvanizado, acabada con lámina retro reflectante clase RA2, incluido escuadras por fijación a los soportes o grapas en el caso de tratarse de lamas.</t>
  </si>
  <si>
    <t>Soporte de tubo de acero galvanizado de 80x40x2 mm, para señalización vertical.</t>
  </si>
  <si>
    <t>Soporte de tubo de acero galvanizado de100x50x3 mm, para señalización vertical.</t>
  </si>
  <si>
    <t>Soporte de tubo de acero galvanizado de 60 mm. de diámetro para señalización vertical.</t>
  </si>
  <si>
    <t>Soporte de perfil IPN 80 para señalización vertical.</t>
  </si>
  <si>
    <t>Soporte de perfil IPN 100 para señalización vertical.</t>
  </si>
  <si>
    <t>Soporte de perfil IPN 120 para señalización vertical.</t>
  </si>
  <si>
    <t>Soporte para señales de aluminio extrusionado de 76 mm. de diámetro.</t>
  </si>
  <si>
    <t>Soporte para señales de aluminio extrusionado de 90 mm. de diámetro.</t>
  </si>
  <si>
    <t>Soporte para señales de aluminio extrusionado de 114 mm. de diámetro.</t>
  </si>
  <si>
    <t>Perfil longitudinal para valla de seguridad de acero corten de 3 mm. de grosor tipo BMS, con homologación CE, con un nivel de contención N2, clase de severidad A y ancho de trabajo comprendido entre W4 y W6, incluido p.p. de tornillos de fijación entre perfiles y otras piezas especiales.</t>
  </si>
  <si>
    <t>Perfil longitudinal para valla de seguridad de acero galvanizado de 3 mm. de grosor tipo BMS, con homologación CE, con un nivel de contención N2, clase de severidad A y ancho de trabajo comprendido entre W4 y W6, incluido p.p. de tornillos de fijación entre perfiles, separador y otras piezas especiales.</t>
  </si>
  <si>
    <t>Perfil longitudinal mixto para valla de seguridad acero/madera de sección cuadrada, semicircular o circular, con homologación CE, con un nivel de contención N2, clase de severidad A y ancho de trabajo comprendido entre W4 y W6, incluido p.p. de tornillos de fijación entre perfiles, terminal y otras piezas especiales.</t>
  </si>
  <si>
    <t>Perfil longitudinal continuo para valla de seguridad de acero galvanizado tipo SPM, con homologación CE, con un nivel de contención N2, clase de severidad A y ancho de trabajo comprendido entre W4 y W6, incluido p.p. de tornillos de fijación entre perfiles y fijaciones a soportes y de pieza terminal.</t>
  </si>
  <si>
    <t>Soporte para  valla de seguridad de acero galvanizado para barrera de seguridad de perfil CPN 120 mm., homologado según norma UNE 135122, incluido p.p. de tornillos.</t>
  </si>
  <si>
    <t>Soporte para valla de seguridad de perfil CPN 120 de acero galvanizado, de 750 mm de longitud con placa de anclaje de 20x30 cm. y 7 mm. de grosor, para barrera de seguridad flexible, según UNE 135122, incluido p.p. de tornillos.</t>
  </si>
  <si>
    <t>Soporte para valla de seguridad de acero galvanizado de perfil tubular de 120 mm., homologado según norma UNE 135122, incluido p.p. de tornillos.</t>
  </si>
  <si>
    <t>Soporte para valla de seguridad de acero galvanizado de perfil CPN 100 mm. por valla mixta de acero/madera incluido funda de revestimiento de madera, homologado según norma UNE 135122, incluido p.p. de tornillos.</t>
  </si>
  <si>
    <t>Captafaros para bionda, reflectante clase RA3, sobre soporte metálico de chapa galvanizada de 1,8 mm. de grosor, a dos caras, blanco/ámbar.</t>
  </si>
  <si>
    <t>Captafaros para bionda, catadióptrico a dos caras, R2 clase 2, sobre soporte metálico con una superficie reflectante de 54 cm2 para cara y c. reflexión superior a 750 cd/lx.m2.</t>
  </si>
  <si>
    <t>Captafaros rectangular para muro, catadióptrico a dos caras, R2 clase 2, sobre soporte metálico con una superficie reflectante de 90 cm2 por cara y c. reflexión superior a 1.000 cd/lx.m2.</t>
  </si>
  <si>
    <t>Capatafaros para pavimento, tipo P3A, con un nivel de retención S1 y R1 de retrorreflexión, incluido material de fijación en el pavimento.</t>
  </si>
  <si>
    <t>Barandilla de acero galvanizado tipo "celosía" de hasta 1,20 m. de altura con 3 travesaños horizontales de 80x40x2 mm. y barras verticales de 20x20x2mm. cada 11 cm., incluido parte proporcional de placa de anclaje.</t>
  </si>
  <si>
    <t>Barandilla de acero galvanizado tipo "poste jamón" de hasta 1,20 m. de altura con 3 travesaños horizontales tubulares de 38/50 mm. y soportes tipo poste jamón cada 1,5-2 m., incluido parte proporcional de placa de anclaje.</t>
  </si>
  <si>
    <t>Barandilla de madera de pino tratado en el autoclave nivel IV, de altura hasta 1,10 m., formada por soportes de diámetro 10 cm. cada 150 cm, 3 travesaños horizontales de diámetro 10 mm. e interior totalmente cubierto por una reja galvanizada y plastificada de medidas de agujero de 5x10 cm. o similar, incluido p.p. de cimentación.</t>
  </si>
  <si>
    <t>Pretil tipo H2 metálico, con sello CE, homologado según norma UNE-EN-1317 en estructuras, con ancho de trabajo W5, clase de severidad B, y deflexión dinámica interior a 1,00 m.,con soportes cada 2,50 m. incluido todos los elementos necesaria para el anclaje a cimentación existente.</t>
  </si>
  <si>
    <t>Pretil tipo H2 miche acero/madera, con sello CE, homologado según norma UNE-EN-1317, con ancho de trabajo W3, clase de severidad B, y deflexión dinámica interior a 0,70 m., con soportes cada 2,00 m. incluido todos los elementos necesarias para el anclaje a cimentación existente.</t>
  </si>
  <si>
    <t>Pretil tipo H3 metálico, con sello CE, homologado según norma UNE-EN-1317 en estructuras, con ancho de trabajo W2, clase de severidad B, y deflexión dinámica interior a 1,00 m., con soportes cada 2,50 m. incluido todos los elementos necesarias para el anclaje a cimentación existente.</t>
  </si>
  <si>
    <t>Tubo perforado de polietileno de alta densidad de 125 mm. de diámetro para drenajes.</t>
  </si>
  <si>
    <t>Tubo perforado de polietileno de alta densidad de 160 mm. de diámetro para drenajes.</t>
  </si>
  <si>
    <t>Tubo de hormigón de diámetro 30 cm.</t>
  </si>
  <si>
    <t>Tubo de hormigón de diámetro 50 cm.</t>
  </si>
  <si>
    <t>Tubo de hormigón de diámetro 70 cm.</t>
  </si>
  <si>
    <t>Tubo de hormigón de diámetro 100 cm.</t>
  </si>
  <si>
    <t>Tubo de hormigón de diámetro 150 cm.</t>
  </si>
  <si>
    <t>Tubo de pared estructurada, con pared interna lisa y externa corrugada, de polietileno HDPE, tipo B, área aplicación U, de diámetro nominal exterior 250 mm, de rigidez anular SN 8 kN/m2, según la norma UNE-EN 13476-3</t>
  </si>
  <si>
    <t>Tubo de pared estructurada, con pared interna lisa y externa corrugada, de polietileno HDPE, tipo B, área aplicación U, de diámetro nominal exterior 315 mm, de rigidez anular SN 8 kN/m2, según la norma UNE-EN 13476-3.</t>
  </si>
  <si>
    <t>Tubo de pared estructurada, con pared interna lisa y externa corrugada, de polietileno HDPE, tipo B, área aplicación U, de diámetro nominal exterior 400 mm, de rigidez anular SN 8 kN/m2, según la norma UNE-EN 13476-3.</t>
  </si>
  <si>
    <t>Tubo de pared estructurada, con pared interna lisa y externa corrugada, de polietileno HDPE, tipo B, área aplicación U, de diámetro nominal exterior 500 mm, de rigidez anular SN 8 kN/m2, según la norma UNE-EN 13476-3.</t>
  </si>
  <si>
    <t>Tubo de pared estructurada, con pared interna lisa y externa corrugada, de polietileno HDPE, tipo B, área aplicación U, de diámetro nominal exterior 630 mm, de rigidez anular SN 8 kN/m2, según la norma UNE-EN 13476-3.</t>
  </si>
  <si>
    <t>Tubo de pared estructurada, con pared interna lisa y externa corrugada, de polietileno HDPE, tipo B, área aplicación U, de diámetro nominal exterior 800 mm, de rigidez anular SN 8 kN/m2, según la norma UNE-EN 13476-3.</t>
  </si>
  <si>
    <t>Tubo de pared estructurada, con pared interna lisa y externa corrugada, de polietileno HDPE, tipo B, área aplicación U, de diámetro nominal exterior 1000 mm, de rigidez anular SN 8 kN/m2, según la norma UNE-EN 13476-3.</t>
  </si>
  <si>
    <t>Injerto a 45º para tubería 250 mm. HDPE.</t>
  </si>
  <si>
    <t>Injerto a 45º para tubería 315 mm. HDPE.</t>
  </si>
  <si>
    <t>Injerto a 45º para tubería 400 mm. HDPE.</t>
  </si>
  <si>
    <t>Injerto a 45º para tubería 500 mm. HDPE.</t>
  </si>
  <si>
    <t>Tubo corrugado de polietileno, de doble capa, lisa la interior y corrugada la exterior, de 63 mm. de diámetro, aislante y no propagador de llama, resistencia al impacto de 20 J y resistencia a la compresión de 450 N.</t>
  </si>
  <si>
    <t>Tubo corrugado de polietileno, de doble capa, lisa la interior y corrugada la exterior, de 110 mm. de diámetro, aislante y no propagador de llama, resistencia al impacto de 20 J y resistencia a la compresión de 450 N.</t>
  </si>
  <si>
    <t>Conjunto de microductos de HDPE, cada uno de 20 mm. de diámetro exterior y 2 mm. de grosor, micro ranurado interiormente y agrupados en vainas del mismo material en grupos de 3, 4 o 6 conductos, cada uno de diferente color, con un cable por teledetección de 2mm. de cobre embebido en una de las vainas.</t>
  </si>
  <si>
    <t>Marco cuadrado y tapa cuadrada de fundición dúctil, composite o hormigón ( a determinar por el Director de los trabajos) para pericón de servicios, apoyada, paso libre de 700x700 mm y clase D400 según norma UNE-EN 124.</t>
  </si>
  <si>
    <t>Marco circular y tapa circular fundida dúctil, composite o hormigón ( a determinar por el Director de los trabajos) para pozo   de registro, abatible y con valla, paso libre de 600 mm de diámetro y clase D400 según norma UNE-EN 124.</t>
  </si>
  <si>
    <t>Marco y tapa rectangular de fundición dúctil, composite o hormigón ( a determinar por el Director de los trabajos) para pericon de servicios, apoyada, de doble triángulo, paso libre de 700x700 mm. y clase D400 según norma UNE-EN 124 con cerradura.</t>
  </si>
  <si>
    <t>fundición dúctil, composite o hormigón ( a determinar por el Director de los trabajos) para imbornal, de 750x300x40 mm clase C250 según norma UNE-EN 124 y 10 dm2 de superficie de absorción.</t>
  </si>
  <si>
    <t>Marco y reja de fundición dúctil o composite ( a determinar por el Director de los trabajos), abatible y con valla, para imbornal, de 750x300x40 mm clase C250 según norma UNE-EN 124 y 10 dm2 de superficie de absorción.</t>
  </si>
  <si>
    <t>Marco y reja de fundición dúctil o composite ( a determinar por el Director de los trabajos), abatible y con valla, para imbornal, de 100x500x70 mm clase C250 según norma UNE-EN 124 y 42 dm2 de superficie de absorción.</t>
  </si>
  <si>
    <t>Marco y reja de fundición dúctil o composite ( a determinar por el Director de los trabajos), abatible y con valla, para reja de pozo modelo "Diputació", de 920x920x51mm y paso libre de 76x76 cm, clase C250 y 24 dm2 de superficie de absorción.</t>
  </si>
  <si>
    <t>Cloruro sódico por vialidad invernal con una hilatura compras entre 0 y 5 mm., con una humedad inferior al 4,00 %.</t>
  </si>
  <si>
    <t>Cloruro sódico por vialidad invernal con una hilatura compras entre 0 y 5 mm., con una humedad inferior al 0,5% con adición de ferrocianuro como antiaglomerante.</t>
  </si>
  <si>
    <t>Salmuera de cloruro sódico con una concentración de 21 grados Baumé por tratamientos preventivos de vialidad invernal.</t>
  </si>
  <si>
    <t>Hora efectiva de trabajo a pie de obra de camión bomba de hormigón con una longitud en vertical comprendida entre 36 y 42 m. incluido desplazamientos y esperas necesarias.</t>
  </si>
  <si>
    <t>Desplazamiento a cualquier punto dentro de la provincia de Barcelona (incluye ida y vuelta) del transporte especial necesario para el desplazamiento de una máquina retroexcavadora equipada con brazo para trabajar hasta 22 m. de altura.</t>
  </si>
  <si>
    <t>Desplazamiento a cualquier punto dentro de la provincia de Barcelona (incluye ida y vuelta) del transporte especial necesario para el desplazamiento de una máquina prefabricadora de barreras de hormigón y montaje de moldes.</t>
  </si>
  <si>
    <t>Mantenimiento semanal de semáforo provisional de obra, incluida comprobación de funcionamiento y sustitución cuantas veces hagan falta de las baterías y reprogramación del mismo en su caso.</t>
  </si>
  <si>
    <t>Barrera de PVC inyectado de 0.7x1 m con depósito de agua de lastre y encadellado de unión y con el desmontaje incluido.</t>
  </si>
  <si>
    <t>Sellado de junta de 30 mm de anchura y 30 mm de profundidad con masilla asfáltica, aplicada con pistola manual.</t>
  </si>
  <si>
    <t>Perfil de neopreno armado rígido para un recorrido máximo de 120 mm para junta de dilatación exterior.</t>
  </si>
  <si>
    <t>Sepiolita 15/30 calcinada por el uso como absorbente en vertidos en carretera, según norma NF P 98-190.</t>
  </si>
  <si>
    <t>Limpiador químico para vertidos en carretera, antiderrapante, de alta absorción en hidrocarburos y repelente del agua.</t>
  </si>
  <si>
    <t>Transporte de hasta 10 m3 de residuos peligrosos hasta un centro gestor de residuos peligrosos a una distancia de hasta 50 km, incluido sellado, carga, transporte y canon de tratamiento.</t>
  </si>
  <si>
    <t>Grava-cemento GC32, CEM II/B-L 32,5 N, elaborado en central.</t>
  </si>
  <si>
    <t>Precio Unitario máximo</t>
  </si>
  <si>
    <t>TRABAJOS DE MANTENIMIENTO Y CONSERVACIÓN SEMINTEGRAL DE LA RED VIARIA GESTIONADA POR EL SERVEI DE CONSERVACIÓ I EXPLOTACIÓ VIARIA DE LA DIPUTACIÓ DE BARCELONA,  AÑOS 2026-2028</t>
  </si>
  <si>
    <t>TOTAL OPERACIONES DE CONSERVACIÓN</t>
  </si>
  <si>
    <t>TOTAL SEGURIDAD Y SALUD</t>
  </si>
  <si>
    <t>LOTE 4 - VILAFRANCA</t>
  </si>
  <si>
    <t>Partida alzada de abono íntegro para la Seguridad y Salud (Anualidad 2027)</t>
  </si>
  <si>
    <t>PRESUPUESTO DE UNA ANUALIDAD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</si>
</sst>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
      <b/>
      <sz val="10.5"/>
      <color rgb="FFC00000"/>
      <name val="Calibri"/>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07">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0" fontId="0" fillId="0" borderId="3" xfId="0" applyBorder="1"/>
    <xf numFmtId="0" fontId="3" fillId="0" borderId="3" xfId="0" applyFont="1" applyBorder="1"/>
    <xf numFmtId="4" fontId="3" fillId="0" borderId="3" xfId="0" applyNumberFormat="1" applyFont="1" applyBorder="1"/>
    <xf numFmtId="0" fontId="6" fillId="0" borderId="0" xfId="0" applyFont="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7"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Border="1"/>
    <xf numFmtId="0" fontId="0" fillId="0" borderId="15" xfId="0" applyBorder="1"/>
    <xf numFmtId="4" fontId="0" fillId="0" borderId="15" xfId="0" applyNumberFormat="1" applyBorder="1"/>
    <xf numFmtId="0" fontId="0" fillId="0" borderId="16" xfId="0" applyBorder="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9" fillId="0" borderId="0" xfId="0" applyFont="1" applyAlignment="1">
      <alignment vertical="center"/>
    </xf>
    <xf numFmtId="0" fontId="0" fillId="0" borderId="0" xfId="0" applyAlignment="1">
      <alignment horizontal="center" vertical="center"/>
    </xf>
    <xf numFmtId="166" fontId="9"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horizontal="left" vertical="center"/>
    </xf>
    <xf numFmtId="0" fontId="11"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8" fillId="4" borderId="0" xfId="0" applyFont="1" applyFill="1" applyBorder="1" applyAlignment="1">
      <alignment horizontal="center" vertical="center" wrapText="1"/>
    </xf>
    <xf numFmtId="4" fontId="8"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Border="1" applyAlignment="1" applyProtection="1">
      <alignment vertical="top" wrapText="1"/>
      <protection locked="0"/>
    </xf>
    <xf numFmtId="165" fontId="1" fillId="2" borderId="21" xfId="0" applyNumberFormat="1" applyFont="1" applyFill="1" applyBorder="1" applyAlignment="1">
      <alignment vertical="top" wrapText="1"/>
    </xf>
    <xf numFmtId="0" fontId="12"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Alignment="1">
      <alignment horizontal="center"/>
    </xf>
    <xf numFmtId="4" fontId="5" fillId="0" borderId="5" xfId="0" applyNumberFormat="1" applyFont="1" applyBorder="1" applyAlignment="1">
      <alignment horizontal="right" vertical="top" wrapText="1"/>
    </xf>
    <xf numFmtId="4" fontId="4" fillId="0" borderId="0" xfId="0" applyNumberFormat="1" applyFont="1" applyBorder="1" applyAlignment="1">
      <alignment horizontal="right" vertical="top" wrapText="1"/>
    </xf>
    <xf numFmtId="0" fontId="4" fillId="4" borderId="0" xfId="0" applyFont="1" applyFill="1" applyBorder="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3" fillId="0" borderId="0" xfId="0" applyFont="1" applyBorder="1" applyAlignment="1">
      <alignment horizontal="left"/>
    </xf>
    <xf numFmtId="4" fontId="3" fillId="0" borderId="0" xfId="0" applyNumberFormat="1" applyFont="1" applyBorder="1" applyAlignment="1">
      <alignment horizontal="right"/>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1E065D6C-5C83-4A55-8AC7-961C6B5E6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E568-DAEB-48D3-91A1-4D15D4152A7C}">
  <dimension ref="A1:K308"/>
  <sheetViews>
    <sheetView showZeros="0" tabSelected="1" topLeftCell="A280" workbookViewId="0">
      <selection activeCell="M14" sqref="M14"/>
    </sheetView>
  </sheetViews>
  <sheetFormatPr defaultColWidth="11.42578125" defaultRowHeight="15" x14ac:dyDescent="0.25"/>
  <cols>
    <col min="1" max="1" width="7.7109375" customWidth="1"/>
    <col min="2" max="2" width="2.5703125" customWidth="1"/>
    <col min="3" max="3" width="30.28515625" customWidth="1"/>
    <col min="4" max="4" width="8.85546875" customWidth="1"/>
    <col min="5" max="5" width="6.42578125" style="14" customWidth="1"/>
    <col min="6" max="6" width="6.7109375" style="14" customWidth="1"/>
    <col min="7" max="7" width="6.42578125" customWidth="1"/>
    <col min="8" max="8" width="8.85546875" customWidth="1"/>
    <col min="9" max="9" width="8.5703125" customWidth="1"/>
  </cols>
  <sheetData>
    <row r="1" spans="1:11" ht="12" customHeight="1" x14ac:dyDescent="0.25">
      <c r="A1" s="57"/>
      <c r="B1" s="58"/>
      <c r="C1" s="59"/>
      <c r="D1" s="60"/>
      <c r="E1" s="61"/>
    </row>
    <row r="2" spans="1:11" ht="12" customHeight="1" x14ac:dyDescent="0.25">
      <c r="A2" s="62"/>
      <c r="B2" s="63"/>
      <c r="C2" s="64"/>
      <c r="E2" s="66"/>
      <c r="G2" s="66" t="s">
        <v>283</v>
      </c>
    </row>
    <row r="3" spans="1:11" ht="12" customHeight="1" x14ac:dyDescent="0.25">
      <c r="A3" s="62"/>
      <c r="B3" s="63"/>
      <c r="C3" s="64"/>
      <c r="E3" s="67"/>
      <c r="G3" s="67" t="s">
        <v>284</v>
      </c>
    </row>
    <row r="4" spans="1:11" ht="12" customHeight="1" x14ac:dyDescent="0.25">
      <c r="A4" s="62"/>
      <c r="B4" s="63"/>
      <c r="C4" s="64"/>
      <c r="D4" s="65"/>
      <c r="E4" s="68"/>
    </row>
    <row r="5" spans="1:11" ht="12" customHeight="1" x14ac:dyDescent="0.25">
      <c r="A5" s="62"/>
      <c r="B5" s="63"/>
      <c r="C5" s="64"/>
      <c r="D5" s="65"/>
      <c r="E5" s="66"/>
    </row>
    <row r="6" spans="1:11" x14ac:dyDescent="0.25">
      <c r="A6" s="93" t="s">
        <v>561</v>
      </c>
      <c r="B6" s="93"/>
      <c r="C6" s="93"/>
      <c r="D6" s="93"/>
      <c r="E6" s="93"/>
      <c r="F6" s="93"/>
      <c r="G6" s="93"/>
      <c r="H6" s="93"/>
      <c r="I6" s="93"/>
    </row>
    <row r="7" spans="1:11" x14ac:dyDescent="0.25">
      <c r="A7" s="93"/>
      <c r="B7" s="93"/>
      <c r="C7" s="93"/>
      <c r="D7" s="93"/>
      <c r="E7" s="93"/>
      <c r="F7" s="93"/>
      <c r="G7" s="93"/>
      <c r="H7" s="93"/>
      <c r="I7" s="93"/>
    </row>
    <row r="8" spans="1:11" ht="9.9499999999999993" customHeight="1" x14ac:dyDescent="0.25">
      <c r="C8" s="102"/>
      <c r="D8" s="102"/>
      <c r="E8" s="102"/>
      <c r="F8" s="102"/>
      <c r="G8" s="102"/>
      <c r="H8" s="102"/>
      <c r="I8" s="102"/>
    </row>
    <row r="9" spans="1:11" ht="14.45" customHeight="1" x14ac:dyDescent="0.3">
      <c r="A9" s="95" t="s">
        <v>566</v>
      </c>
      <c r="B9" s="95"/>
      <c r="C9" s="95"/>
      <c r="D9" s="95"/>
      <c r="E9" s="95"/>
      <c r="F9" s="95"/>
      <c r="G9" s="95"/>
      <c r="H9" s="95"/>
      <c r="I9" s="95"/>
    </row>
    <row r="10" spans="1:11" ht="9.9499999999999993" customHeight="1" x14ac:dyDescent="0.25"/>
    <row r="11" spans="1:11" ht="15" customHeight="1" x14ac:dyDescent="0.25">
      <c r="A11" s="4" t="s">
        <v>564</v>
      </c>
      <c r="B11" s="2"/>
      <c r="C11" s="1"/>
    </row>
    <row r="12" spans="1:11" s="5" customFormat="1" ht="45.75" thickBot="1" x14ac:dyDescent="0.3">
      <c r="A12" s="32" t="s">
        <v>281</v>
      </c>
      <c r="B12" s="32" t="s">
        <v>282</v>
      </c>
      <c r="C12" s="32" t="s">
        <v>287</v>
      </c>
      <c r="D12" s="32" t="s">
        <v>288</v>
      </c>
      <c r="E12" s="33" t="s">
        <v>560</v>
      </c>
      <c r="F12" s="31" t="s">
        <v>289</v>
      </c>
      <c r="G12" s="32" t="s">
        <v>290</v>
      </c>
      <c r="H12" s="32" t="s">
        <v>291</v>
      </c>
      <c r="I12" s="32" t="s">
        <v>292</v>
      </c>
      <c r="J12" s="6"/>
      <c r="K12" s="6"/>
    </row>
    <row r="13" spans="1:11" ht="15" customHeight="1" x14ac:dyDescent="0.25">
      <c r="A13" s="69" t="s">
        <v>294</v>
      </c>
      <c r="B13" s="70"/>
      <c r="C13" s="71"/>
      <c r="D13" s="72"/>
      <c r="E13" s="73"/>
      <c r="F13" s="73"/>
      <c r="G13" s="72"/>
      <c r="H13" s="72"/>
      <c r="I13" s="72"/>
    </row>
    <row r="14" spans="1:11" s="9" customFormat="1" ht="90" x14ac:dyDescent="0.25">
      <c r="A14" s="10" t="s">
        <v>0</v>
      </c>
      <c r="B14" s="11" t="s">
        <v>1</v>
      </c>
      <c r="C14" s="10" t="s">
        <v>298</v>
      </c>
      <c r="D14" s="22">
        <v>190</v>
      </c>
      <c r="E14" s="81">
        <v>86.6</v>
      </c>
      <c r="F14" s="82"/>
      <c r="G14" s="83">
        <f>ROUND(F14*0.21,4)</f>
        <v>0</v>
      </c>
      <c r="H14" s="83">
        <f>G14+F14</f>
        <v>0</v>
      </c>
      <c r="I14" s="78">
        <f t="shared" ref="I14:I77" si="0">ROUND(ROUND(D14,4)*ROUND(H14,4),4)</f>
        <v>0</v>
      </c>
    </row>
    <row r="15" spans="1:11" s="9" customFormat="1" ht="78.75" x14ac:dyDescent="0.25">
      <c r="A15" s="10" t="s">
        <v>2</v>
      </c>
      <c r="B15" s="11" t="s">
        <v>1</v>
      </c>
      <c r="C15" s="10" t="s">
        <v>299</v>
      </c>
      <c r="D15" s="22">
        <v>25</v>
      </c>
      <c r="E15" s="81">
        <v>120.64</v>
      </c>
      <c r="F15" s="82"/>
      <c r="G15" s="83">
        <f t="shared" ref="G15:G78" si="1">ROUND(F15*0.21,4)</f>
        <v>0</v>
      </c>
      <c r="H15" s="83">
        <f t="shared" ref="H15:H78" si="2">G15+F15</f>
        <v>0</v>
      </c>
      <c r="I15" s="78">
        <f t="shared" si="0"/>
        <v>0</v>
      </c>
    </row>
    <row r="16" spans="1:11" s="9" customFormat="1" ht="56.25" x14ac:dyDescent="0.25">
      <c r="A16" s="10" t="s">
        <v>3</v>
      </c>
      <c r="B16" s="11" t="s">
        <v>1</v>
      </c>
      <c r="C16" s="10" t="s">
        <v>300</v>
      </c>
      <c r="D16" s="22">
        <v>105</v>
      </c>
      <c r="E16" s="81">
        <v>174.44</v>
      </c>
      <c r="F16" s="82"/>
      <c r="G16" s="83">
        <f t="shared" si="1"/>
        <v>0</v>
      </c>
      <c r="H16" s="83">
        <f t="shared" si="2"/>
        <v>0</v>
      </c>
      <c r="I16" s="78">
        <f t="shared" si="0"/>
        <v>0</v>
      </c>
    </row>
    <row r="17" spans="1:9" s="9" customFormat="1" ht="146.25" x14ac:dyDescent="0.25">
      <c r="A17" s="10" t="s">
        <v>4</v>
      </c>
      <c r="B17" s="11" t="s">
        <v>1</v>
      </c>
      <c r="C17" s="10" t="s">
        <v>301</v>
      </c>
      <c r="D17" s="22">
        <v>100</v>
      </c>
      <c r="E17" s="81">
        <v>210.24</v>
      </c>
      <c r="F17" s="82"/>
      <c r="G17" s="83">
        <f t="shared" si="1"/>
        <v>0</v>
      </c>
      <c r="H17" s="83">
        <f t="shared" si="2"/>
        <v>0</v>
      </c>
      <c r="I17" s="78">
        <f t="shared" si="0"/>
        <v>0</v>
      </c>
    </row>
    <row r="18" spans="1:9" s="9" customFormat="1" ht="247.5" x14ac:dyDescent="0.25">
      <c r="A18" s="10" t="s">
        <v>5</v>
      </c>
      <c r="B18" s="11" t="s">
        <v>1</v>
      </c>
      <c r="C18" s="10" t="s">
        <v>302</v>
      </c>
      <c r="D18" s="22">
        <v>60</v>
      </c>
      <c r="E18" s="81">
        <v>200.81</v>
      </c>
      <c r="F18" s="82"/>
      <c r="G18" s="83">
        <f t="shared" si="1"/>
        <v>0</v>
      </c>
      <c r="H18" s="83">
        <f t="shared" si="2"/>
        <v>0</v>
      </c>
      <c r="I18" s="78">
        <f t="shared" si="0"/>
        <v>0</v>
      </c>
    </row>
    <row r="19" spans="1:9" s="9" customFormat="1" ht="90" x14ac:dyDescent="0.25">
      <c r="A19" s="10" t="s">
        <v>6</v>
      </c>
      <c r="B19" s="11" t="s">
        <v>7</v>
      </c>
      <c r="C19" s="10" t="s">
        <v>303</v>
      </c>
      <c r="D19" s="22">
        <v>90</v>
      </c>
      <c r="E19" s="81">
        <v>169.56</v>
      </c>
      <c r="F19" s="82"/>
      <c r="G19" s="83">
        <f t="shared" si="1"/>
        <v>0</v>
      </c>
      <c r="H19" s="83">
        <f t="shared" si="2"/>
        <v>0</v>
      </c>
      <c r="I19" s="78">
        <f t="shared" si="0"/>
        <v>0</v>
      </c>
    </row>
    <row r="20" spans="1:9" s="9" customFormat="1" ht="101.25" x14ac:dyDescent="0.25">
      <c r="A20" s="10" t="s">
        <v>8</v>
      </c>
      <c r="B20" s="11" t="s">
        <v>9</v>
      </c>
      <c r="C20" s="10" t="s">
        <v>304</v>
      </c>
      <c r="D20" s="22">
        <v>20</v>
      </c>
      <c r="E20" s="81">
        <v>9.41</v>
      </c>
      <c r="F20" s="82"/>
      <c r="G20" s="83">
        <f t="shared" si="1"/>
        <v>0</v>
      </c>
      <c r="H20" s="83">
        <f t="shared" si="2"/>
        <v>0</v>
      </c>
      <c r="I20" s="78">
        <f t="shared" si="0"/>
        <v>0</v>
      </c>
    </row>
    <row r="21" spans="1:9" s="9" customFormat="1" ht="101.25" x14ac:dyDescent="0.25">
      <c r="A21" s="10" t="s">
        <v>10</v>
      </c>
      <c r="B21" s="11" t="s">
        <v>9</v>
      </c>
      <c r="C21" s="10" t="s">
        <v>305</v>
      </c>
      <c r="D21" s="22">
        <v>20</v>
      </c>
      <c r="E21" s="81">
        <v>5.51</v>
      </c>
      <c r="F21" s="82"/>
      <c r="G21" s="83">
        <f t="shared" si="1"/>
        <v>0</v>
      </c>
      <c r="H21" s="83">
        <f t="shared" si="2"/>
        <v>0</v>
      </c>
      <c r="I21" s="78">
        <f t="shared" si="0"/>
        <v>0</v>
      </c>
    </row>
    <row r="22" spans="1:9" s="9" customFormat="1" ht="78.75" x14ac:dyDescent="0.25">
      <c r="A22" s="10" t="s">
        <v>11</v>
      </c>
      <c r="B22" s="11" t="s">
        <v>12</v>
      </c>
      <c r="C22" s="10" t="s">
        <v>306</v>
      </c>
      <c r="D22" s="22">
        <v>20</v>
      </c>
      <c r="E22" s="81">
        <v>18.46</v>
      </c>
      <c r="F22" s="82"/>
      <c r="G22" s="83">
        <f t="shared" si="1"/>
        <v>0</v>
      </c>
      <c r="H22" s="83">
        <f t="shared" si="2"/>
        <v>0</v>
      </c>
      <c r="I22" s="78">
        <f t="shared" si="0"/>
        <v>0</v>
      </c>
    </row>
    <row r="23" spans="1:9" s="9" customFormat="1" ht="90" x14ac:dyDescent="0.25">
      <c r="A23" s="10" t="s">
        <v>13</v>
      </c>
      <c r="B23" s="11" t="s">
        <v>12</v>
      </c>
      <c r="C23" s="10" t="s">
        <v>307</v>
      </c>
      <c r="D23" s="22">
        <v>20</v>
      </c>
      <c r="E23" s="81">
        <v>11.73</v>
      </c>
      <c r="F23" s="82"/>
      <c r="G23" s="83">
        <f t="shared" si="1"/>
        <v>0</v>
      </c>
      <c r="H23" s="83">
        <f t="shared" si="2"/>
        <v>0</v>
      </c>
      <c r="I23" s="78">
        <f t="shared" si="0"/>
        <v>0</v>
      </c>
    </row>
    <row r="24" spans="1:9" s="9" customFormat="1" ht="78.75" x14ac:dyDescent="0.25">
      <c r="A24" s="10" t="s">
        <v>14</v>
      </c>
      <c r="B24" s="11" t="s">
        <v>12</v>
      </c>
      <c r="C24" s="10" t="s">
        <v>308</v>
      </c>
      <c r="D24" s="22">
        <v>50</v>
      </c>
      <c r="E24" s="81">
        <v>11.26</v>
      </c>
      <c r="F24" s="82"/>
      <c r="G24" s="83">
        <f t="shared" si="1"/>
        <v>0</v>
      </c>
      <c r="H24" s="83">
        <f t="shared" si="2"/>
        <v>0</v>
      </c>
      <c r="I24" s="78">
        <f t="shared" si="0"/>
        <v>0</v>
      </c>
    </row>
    <row r="25" spans="1:9" s="9" customFormat="1" ht="90" x14ac:dyDescent="0.25">
      <c r="A25" s="10" t="s">
        <v>15</v>
      </c>
      <c r="B25" s="11" t="s">
        <v>16</v>
      </c>
      <c r="C25" s="10" t="s">
        <v>309</v>
      </c>
      <c r="D25" s="22">
        <v>10</v>
      </c>
      <c r="E25" s="81">
        <v>90.93</v>
      </c>
      <c r="F25" s="82"/>
      <c r="G25" s="83">
        <f t="shared" si="1"/>
        <v>0</v>
      </c>
      <c r="H25" s="83">
        <f t="shared" si="2"/>
        <v>0</v>
      </c>
      <c r="I25" s="78">
        <f t="shared" si="0"/>
        <v>0</v>
      </c>
    </row>
    <row r="26" spans="1:9" s="9" customFormat="1" ht="90" x14ac:dyDescent="0.25">
      <c r="A26" s="10" t="s">
        <v>17</v>
      </c>
      <c r="B26" s="11" t="s">
        <v>9</v>
      </c>
      <c r="C26" s="10" t="s">
        <v>309</v>
      </c>
      <c r="D26" s="22">
        <v>6</v>
      </c>
      <c r="E26" s="81">
        <v>112.15</v>
      </c>
      <c r="F26" s="82"/>
      <c r="G26" s="83">
        <f t="shared" si="1"/>
        <v>0</v>
      </c>
      <c r="H26" s="83">
        <f t="shared" si="2"/>
        <v>0</v>
      </c>
      <c r="I26" s="78">
        <f t="shared" si="0"/>
        <v>0</v>
      </c>
    </row>
    <row r="27" spans="1:9" s="9" customFormat="1" ht="45" x14ac:dyDescent="0.25">
      <c r="A27" s="10" t="s">
        <v>18</v>
      </c>
      <c r="B27" s="11" t="s">
        <v>16</v>
      </c>
      <c r="C27" s="10" t="s">
        <v>310</v>
      </c>
      <c r="D27" s="22">
        <v>50</v>
      </c>
      <c r="E27" s="81">
        <v>4.7699999999999996</v>
      </c>
      <c r="F27" s="82"/>
      <c r="G27" s="83">
        <f t="shared" si="1"/>
        <v>0</v>
      </c>
      <c r="H27" s="83">
        <f t="shared" si="2"/>
        <v>0</v>
      </c>
      <c r="I27" s="78">
        <f t="shared" si="0"/>
        <v>0</v>
      </c>
    </row>
    <row r="28" spans="1:9" s="9" customFormat="1" ht="56.25" x14ac:dyDescent="0.25">
      <c r="A28" s="10" t="s">
        <v>19</v>
      </c>
      <c r="B28" s="11" t="s">
        <v>16</v>
      </c>
      <c r="C28" s="10" t="s">
        <v>311</v>
      </c>
      <c r="D28" s="22">
        <v>50</v>
      </c>
      <c r="E28" s="81">
        <v>8.59</v>
      </c>
      <c r="F28" s="82"/>
      <c r="G28" s="83">
        <f t="shared" si="1"/>
        <v>0</v>
      </c>
      <c r="H28" s="83">
        <f t="shared" si="2"/>
        <v>0</v>
      </c>
      <c r="I28" s="78">
        <f t="shared" si="0"/>
        <v>0</v>
      </c>
    </row>
    <row r="29" spans="1:9" s="9" customFormat="1" ht="67.5" x14ac:dyDescent="0.25">
      <c r="A29" s="10" t="s">
        <v>20</v>
      </c>
      <c r="B29" s="11" t="s">
        <v>16</v>
      </c>
      <c r="C29" s="10" t="s">
        <v>312</v>
      </c>
      <c r="D29" s="22">
        <v>50</v>
      </c>
      <c r="E29" s="81">
        <v>13.16</v>
      </c>
      <c r="F29" s="82"/>
      <c r="G29" s="83">
        <f t="shared" si="1"/>
        <v>0</v>
      </c>
      <c r="H29" s="83">
        <f t="shared" si="2"/>
        <v>0</v>
      </c>
      <c r="I29" s="78">
        <f t="shared" si="0"/>
        <v>0</v>
      </c>
    </row>
    <row r="30" spans="1:9" s="9" customFormat="1" ht="56.25" x14ac:dyDescent="0.25">
      <c r="A30" s="10" t="s">
        <v>21</v>
      </c>
      <c r="B30" s="11" t="s">
        <v>16</v>
      </c>
      <c r="C30" s="10" t="s">
        <v>313</v>
      </c>
      <c r="D30" s="22">
        <v>100</v>
      </c>
      <c r="E30" s="81">
        <v>20.51</v>
      </c>
      <c r="F30" s="82"/>
      <c r="G30" s="83">
        <f t="shared" si="1"/>
        <v>0</v>
      </c>
      <c r="H30" s="83">
        <f t="shared" si="2"/>
        <v>0</v>
      </c>
      <c r="I30" s="78">
        <f t="shared" si="0"/>
        <v>0</v>
      </c>
    </row>
    <row r="31" spans="1:9" s="9" customFormat="1" ht="67.5" x14ac:dyDescent="0.25">
      <c r="A31" s="10" t="s">
        <v>22</v>
      </c>
      <c r="B31" s="11" t="s">
        <v>16</v>
      </c>
      <c r="C31" s="10" t="s">
        <v>314</v>
      </c>
      <c r="D31" s="22">
        <v>150</v>
      </c>
      <c r="E31" s="81">
        <v>33.01</v>
      </c>
      <c r="F31" s="82"/>
      <c r="G31" s="83">
        <f t="shared" si="1"/>
        <v>0</v>
      </c>
      <c r="H31" s="83">
        <f t="shared" si="2"/>
        <v>0</v>
      </c>
      <c r="I31" s="78">
        <f t="shared" si="0"/>
        <v>0</v>
      </c>
    </row>
    <row r="32" spans="1:9" s="9" customFormat="1" ht="56.25" x14ac:dyDescent="0.25">
      <c r="A32" s="10" t="s">
        <v>23</v>
      </c>
      <c r="B32" s="11" t="s">
        <v>16</v>
      </c>
      <c r="C32" s="10" t="s">
        <v>315</v>
      </c>
      <c r="D32" s="22">
        <v>25</v>
      </c>
      <c r="E32" s="81">
        <v>9.85</v>
      </c>
      <c r="F32" s="82"/>
      <c r="G32" s="83">
        <f t="shared" si="1"/>
        <v>0</v>
      </c>
      <c r="H32" s="83">
        <f t="shared" si="2"/>
        <v>0</v>
      </c>
      <c r="I32" s="78">
        <f t="shared" si="0"/>
        <v>0</v>
      </c>
    </row>
    <row r="33" spans="1:9" s="9" customFormat="1" ht="33.75" x14ac:dyDescent="0.25">
      <c r="A33" s="10" t="s">
        <v>24</v>
      </c>
      <c r="B33" s="11" t="s">
        <v>12</v>
      </c>
      <c r="C33" s="10" t="s">
        <v>316</v>
      </c>
      <c r="D33" s="22">
        <v>5</v>
      </c>
      <c r="E33" s="81">
        <v>20.16</v>
      </c>
      <c r="F33" s="82"/>
      <c r="G33" s="83">
        <f t="shared" si="1"/>
        <v>0</v>
      </c>
      <c r="H33" s="83">
        <f t="shared" si="2"/>
        <v>0</v>
      </c>
      <c r="I33" s="78">
        <f t="shared" si="0"/>
        <v>0</v>
      </c>
    </row>
    <row r="34" spans="1:9" s="9" customFormat="1" ht="78.75" x14ac:dyDescent="0.25">
      <c r="A34" s="10" t="s">
        <v>25</v>
      </c>
      <c r="B34" s="11" t="s">
        <v>16</v>
      </c>
      <c r="C34" s="10" t="s">
        <v>317</v>
      </c>
      <c r="D34" s="22">
        <v>425</v>
      </c>
      <c r="E34" s="81">
        <v>11.23</v>
      </c>
      <c r="F34" s="82"/>
      <c r="G34" s="83">
        <f t="shared" si="1"/>
        <v>0</v>
      </c>
      <c r="H34" s="83">
        <f t="shared" si="2"/>
        <v>0</v>
      </c>
      <c r="I34" s="78">
        <f t="shared" si="0"/>
        <v>0</v>
      </c>
    </row>
    <row r="35" spans="1:9" s="9" customFormat="1" ht="78.75" x14ac:dyDescent="0.25">
      <c r="A35" s="10" t="s">
        <v>26</v>
      </c>
      <c r="B35" s="11" t="s">
        <v>1</v>
      </c>
      <c r="C35" s="10" t="s">
        <v>318</v>
      </c>
      <c r="D35" s="22">
        <v>75</v>
      </c>
      <c r="E35" s="81">
        <v>293.07</v>
      </c>
      <c r="F35" s="82"/>
      <c r="G35" s="83">
        <f t="shared" si="1"/>
        <v>0</v>
      </c>
      <c r="H35" s="83">
        <f t="shared" si="2"/>
        <v>0</v>
      </c>
      <c r="I35" s="78">
        <f t="shared" si="0"/>
        <v>0</v>
      </c>
    </row>
    <row r="36" spans="1:9" s="9" customFormat="1" ht="45" x14ac:dyDescent="0.25">
      <c r="A36" s="10" t="s">
        <v>27</v>
      </c>
      <c r="B36" s="11" t="s">
        <v>16</v>
      </c>
      <c r="C36" s="10" t="s">
        <v>319</v>
      </c>
      <c r="D36" s="22">
        <v>300</v>
      </c>
      <c r="E36" s="81">
        <v>7.33</v>
      </c>
      <c r="F36" s="82"/>
      <c r="G36" s="83">
        <f t="shared" si="1"/>
        <v>0</v>
      </c>
      <c r="H36" s="83">
        <f t="shared" si="2"/>
        <v>0</v>
      </c>
      <c r="I36" s="78">
        <f t="shared" si="0"/>
        <v>0</v>
      </c>
    </row>
    <row r="37" spans="1:9" s="9" customFormat="1" ht="56.25" x14ac:dyDescent="0.25">
      <c r="A37" s="10" t="s">
        <v>28</v>
      </c>
      <c r="B37" s="11" t="s">
        <v>9</v>
      </c>
      <c r="C37" s="10" t="s">
        <v>320</v>
      </c>
      <c r="D37" s="22">
        <v>38000</v>
      </c>
      <c r="E37" s="81">
        <v>2.89</v>
      </c>
      <c r="F37" s="82"/>
      <c r="G37" s="83">
        <f t="shared" si="1"/>
        <v>0</v>
      </c>
      <c r="H37" s="83">
        <f t="shared" si="2"/>
        <v>0</v>
      </c>
      <c r="I37" s="78">
        <f t="shared" si="0"/>
        <v>0</v>
      </c>
    </row>
    <row r="38" spans="1:9" s="9" customFormat="1" ht="56.25" x14ac:dyDescent="0.25">
      <c r="A38" s="10" t="s">
        <v>29</v>
      </c>
      <c r="B38" s="11" t="s">
        <v>9</v>
      </c>
      <c r="C38" s="10" t="s">
        <v>321</v>
      </c>
      <c r="D38" s="22">
        <v>15000</v>
      </c>
      <c r="E38" s="81">
        <v>2.81</v>
      </c>
      <c r="F38" s="82"/>
      <c r="G38" s="83">
        <f t="shared" si="1"/>
        <v>0</v>
      </c>
      <c r="H38" s="83">
        <f t="shared" si="2"/>
        <v>0</v>
      </c>
      <c r="I38" s="78">
        <f t="shared" si="0"/>
        <v>0</v>
      </c>
    </row>
    <row r="39" spans="1:9" s="9" customFormat="1" ht="67.5" x14ac:dyDescent="0.25">
      <c r="A39" s="10" t="s">
        <v>30</v>
      </c>
      <c r="B39" s="11" t="s">
        <v>12</v>
      </c>
      <c r="C39" s="10" t="s">
        <v>322</v>
      </c>
      <c r="D39" s="22">
        <v>8000</v>
      </c>
      <c r="E39" s="81">
        <v>2.52</v>
      </c>
      <c r="F39" s="82"/>
      <c r="G39" s="83">
        <f t="shared" si="1"/>
        <v>0</v>
      </c>
      <c r="H39" s="83">
        <f t="shared" si="2"/>
        <v>0</v>
      </c>
      <c r="I39" s="78">
        <f t="shared" si="0"/>
        <v>0</v>
      </c>
    </row>
    <row r="40" spans="1:9" s="9" customFormat="1" ht="67.5" x14ac:dyDescent="0.25">
      <c r="A40" s="10" t="s">
        <v>31</v>
      </c>
      <c r="B40" s="11" t="s">
        <v>12</v>
      </c>
      <c r="C40" s="10" t="s">
        <v>323</v>
      </c>
      <c r="D40" s="22">
        <v>100</v>
      </c>
      <c r="E40" s="81">
        <v>9.8000000000000007</v>
      </c>
      <c r="F40" s="82"/>
      <c r="G40" s="83">
        <f t="shared" si="1"/>
        <v>0</v>
      </c>
      <c r="H40" s="83">
        <f t="shared" si="2"/>
        <v>0</v>
      </c>
      <c r="I40" s="78">
        <f t="shared" si="0"/>
        <v>0</v>
      </c>
    </row>
    <row r="41" spans="1:9" s="9" customFormat="1" ht="123.75" x14ac:dyDescent="0.25">
      <c r="A41" s="10" t="s">
        <v>32</v>
      </c>
      <c r="B41" s="11" t="s">
        <v>9</v>
      </c>
      <c r="C41" s="10" t="s">
        <v>324</v>
      </c>
      <c r="D41" s="22">
        <v>400</v>
      </c>
      <c r="E41" s="81">
        <v>27.34</v>
      </c>
      <c r="F41" s="82"/>
      <c r="G41" s="83">
        <f t="shared" si="1"/>
        <v>0</v>
      </c>
      <c r="H41" s="83">
        <f t="shared" si="2"/>
        <v>0</v>
      </c>
      <c r="I41" s="78">
        <f t="shared" si="0"/>
        <v>0</v>
      </c>
    </row>
    <row r="42" spans="1:9" s="9" customFormat="1" ht="157.5" x14ac:dyDescent="0.25">
      <c r="A42" s="10" t="s">
        <v>33</v>
      </c>
      <c r="B42" s="11" t="s">
        <v>9</v>
      </c>
      <c r="C42" s="10" t="s">
        <v>325</v>
      </c>
      <c r="D42" s="22">
        <v>25</v>
      </c>
      <c r="E42" s="81">
        <v>23.16</v>
      </c>
      <c r="F42" s="82"/>
      <c r="G42" s="83">
        <f t="shared" si="1"/>
        <v>0</v>
      </c>
      <c r="H42" s="83">
        <f t="shared" si="2"/>
        <v>0</v>
      </c>
      <c r="I42" s="78">
        <f t="shared" si="0"/>
        <v>0</v>
      </c>
    </row>
    <row r="43" spans="1:9" s="9" customFormat="1" ht="135" x14ac:dyDescent="0.25">
      <c r="A43" s="10" t="s">
        <v>34</v>
      </c>
      <c r="B43" s="11" t="s">
        <v>1</v>
      </c>
      <c r="C43" s="10" t="s">
        <v>326</v>
      </c>
      <c r="D43" s="22">
        <v>7</v>
      </c>
      <c r="E43" s="81">
        <v>201.56</v>
      </c>
      <c r="F43" s="82"/>
      <c r="G43" s="83">
        <f t="shared" si="1"/>
        <v>0</v>
      </c>
      <c r="H43" s="83">
        <f t="shared" si="2"/>
        <v>0</v>
      </c>
      <c r="I43" s="78">
        <f t="shared" si="0"/>
        <v>0</v>
      </c>
    </row>
    <row r="44" spans="1:9" s="9" customFormat="1" ht="135" x14ac:dyDescent="0.25">
      <c r="A44" s="10" t="s">
        <v>35</v>
      </c>
      <c r="B44" s="11" t="s">
        <v>1</v>
      </c>
      <c r="C44" s="10" t="s">
        <v>327</v>
      </c>
      <c r="D44" s="22">
        <v>7</v>
      </c>
      <c r="E44" s="81">
        <v>409.49</v>
      </c>
      <c r="F44" s="82"/>
      <c r="G44" s="83">
        <f t="shared" si="1"/>
        <v>0</v>
      </c>
      <c r="H44" s="83">
        <f t="shared" si="2"/>
        <v>0</v>
      </c>
      <c r="I44" s="78">
        <f t="shared" si="0"/>
        <v>0</v>
      </c>
    </row>
    <row r="45" spans="1:9" s="9" customFormat="1" ht="78.75" x14ac:dyDescent="0.25">
      <c r="A45" s="10" t="s">
        <v>36</v>
      </c>
      <c r="B45" s="11" t="s">
        <v>1</v>
      </c>
      <c r="C45" s="10" t="s">
        <v>328</v>
      </c>
      <c r="D45" s="22">
        <v>10</v>
      </c>
      <c r="E45" s="81">
        <v>272.22000000000003</v>
      </c>
      <c r="F45" s="82"/>
      <c r="G45" s="83">
        <f t="shared" si="1"/>
        <v>0</v>
      </c>
      <c r="H45" s="83">
        <f t="shared" si="2"/>
        <v>0</v>
      </c>
      <c r="I45" s="78">
        <f t="shared" si="0"/>
        <v>0</v>
      </c>
    </row>
    <row r="46" spans="1:9" s="9" customFormat="1" ht="90" x14ac:dyDescent="0.25">
      <c r="A46" s="10" t="s">
        <v>37</v>
      </c>
      <c r="B46" s="11" t="s">
        <v>12</v>
      </c>
      <c r="C46" s="10" t="s">
        <v>329</v>
      </c>
      <c r="D46" s="22">
        <v>700</v>
      </c>
      <c r="E46" s="81">
        <v>9.26</v>
      </c>
      <c r="F46" s="82"/>
      <c r="G46" s="83">
        <f t="shared" si="1"/>
        <v>0</v>
      </c>
      <c r="H46" s="83">
        <f t="shared" si="2"/>
        <v>0</v>
      </c>
      <c r="I46" s="78">
        <f t="shared" si="0"/>
        <v>0</v>
      </c>
    </row>
    <row r="47" spans="1:9" s="9" customFormat="1" ht="45" x14ac:dyDescent="0.25">
      <c r="A47" s="10" t="s">
        <v>38</v>
      </c>
      <c r="B47" s="11" t="s">
        <v>9</v>
      </c>
      <c r="C47" s="10" t="s">
        <v>330</v>
      </c>
      <c r="D47" s="22">
        <v>170</v>
      </c>
      <c r="E47" s="81">
        <v>44.02</v>
      </c>
      <c r="F47" s="82"/>
      <c r="G47" s="83">
        <f t="shared" si="1"/>
        <v>0</v>
      </c>
      <c r="H47" s="83">
        <f t="shared" si="2"/>
        <v>0</v>
      </c>
      <c r="I47" s="78">
        <f t="shared" si="0"/>
        <v>0</v>
      </c>
    </row>
    <row r="48" spans="1:9" s="9" customFormat="1" ht="101.25" x14ac:dyDescent="0.25">
      <c r="A48" s="10" t="s">
        <v>39</v>
      </c>
      <c r="B48" s="11" t="s">
        <v>12</v>
      </c>
      <c r="C48" s="10" t="s">
        <v>331</v>
      </c>
      <c r="D48" s="22">
        <v>100</v>
      </c>
      <c r="E48" s="81">
        <v>32.64</v>
      </c>
      <c r="F48" s="82"/>
      <c r="G48" s="83">
        <f t="shared" si="1"/>
        <v>0</v>
      </c>
      <c r="H48" s="83">
        <f t="shared" si="2"/>
        <v>0</v>
      </c>
      <c r="I48" s="78">
        <f t="shared" si="0"/>
        <v>0</v>
      </c>
    </row>
    <row r="49" spans="1:9" s="9" customFormat="1" ht="56.25" x14ac:dyDescent="0.25">
      <c r="A49" s="10" t="s">
        <v>40</v>
      </c>
      <c r="B49" s="11" t="s">
        <v>9</v>
      </c>
      <c r="C49" s="10" t="s">
        <v>332</v>
      </c>
      <c r="D49" s="22">
        <v>4</v>
      </c>
      <c r="E49" s="81">
        <v>168.52</v>
      </c>
      <c r="F49" s="82"/>
      <c r="G49" s="83">
        <f t="shared" si="1"/>
        <v>0</v>
      </c>
      <c r="H49" s="83">
        <f t="shared" si="2"/>
        <v>0</v>
      </c>
      <c r="I49" s="78">
        <f t="shared" si="0"/>
        <v>0</v>
      </c>
    </row>
    <row r="50" spans="1:9" s="9" customFormat="1" ht="67.5" x14ac:dyDescent="0.25">
      <c r="A50" s="10" t="s">
        <v>41</v>
      </c>
      <c r="B50" s="11" t="s">
        <v>9</v>
      </c>
      <c r="C50" s="10" t="s">
        <v>333</v>
      </c>
      <c r="D50" s="22">
        <v>4</v>
      </c>
      <c r="E50" s="81">
        <v>98.26</v>
      </c>
      <c r="F50" s="82"/>
      <c r="G50" s="83">
        <f t="shared" si="1"/>
        <v>0</v>
      </c>
      <c r="H50" s="83">
        <f t="shared" si="2"/>
        <v>0</v>
      </c>
      <c r="I50" s="78">
        <f t="shared" si="0"/>
        <v>0</v>
      </c>
    </row>
    <row r="51" spans="1:9" s="9" customFormat="1" ht="135" x14ac:dyDescent="0.25">
      <c r="A51" s="10" t="s">
        <v>42</v>
      </c>
      <c r="B51" s="11" t="s">
        <v>12</v>
      </c>
      <c r="C51" s="10" t="s">
        <v>334</v>
      </c>
      <c r="D51" s="22">
        <v>150</v>
      </c>
      <c r="E51" s="81">
        <v>15.31</v>
      </c>
      <c r="F51" s="82"/>
      <c r="G51" s="83">
        <f t="shared" si="1"/>
        <v>0</v>
      </c>
      <c r="H51" s="83">
        <f t="shared" si="2"/>
        <v>0</v>
      </c>
      <c r="I51" s="78">
        <f t="shared" si="0"/>
        <v>0</v>
      </c>
    </row>
    <row r="52" spans="1:9" s="9" customFormat="1" ht="135" x14ac:dyDescent="0.25">
      <c r="A52" s="10" t="s">
        <v>43</v>
      </c>
      <c r="B52" s="11" t="s">
        <v>12</v>
      </c>
      <c r="C52" s="10" t="s">
        <v>335</v>
      </c>
      <c r="D52" s="22">
        <v>100</v>
      </c>
      <c r="E52" s="81">
        <v>20.56</v>
      </c>
      <c r="F52" s="82"/>
      <c r="G52" s="83">
        <f t="shared" si="1"/>
        <v>0</v>
      </c>
      <c r="H52" s="83">
        <f t="shared" si="2"/>
        <v>0</v>
      </c>
      <c r="I52" s="78">
        <f t="shared" si="0"/>
        <v>0</v>
      </c>
    </row>
    <row r="53" spans="1:9" s="9" customFormat="1" ht="90" x14ac:dyDescent="0.25">
      <c r="A53" s="10" t="s">
        <v>44</v>
      </c>
      <c r="B53" s="11" t="s">
        <v>12</v>
      </c>
      <c r="C53" s="10" t="s">
        <v>336</v>
      </c>
      <c r="D53" s="22">
        <v>25</v>
      </c>
      <c r="E53" s="81">
        <v>61.22</v>
      </c>
      <c r="F53" s="82"/>
      <c r="G53" s="83">
        <f t="shared" si="1"/>
        <v>0</v>
      </c>
      <c r="H53" s="83">
        <f t="shared" si="2"/>
        <v>0</v>
      </c>
      <c r="I53" s="78">
        <f t="shared" si="0"/>
        <v>0</v>
      </c>
    </row>
    <row r="54" spans="1:9" s="9" customFormat="1" ht="67.5" x14ac:dyDescent="0.25">
      <c r="A54" s="10" t="s">
        <v>45</v>
      </c>
      <c r="B54" s="11" t="s">
        <v>46</v>
      </c>
      <c r="C54" s="10" t="s">
        <v>337</v>
      </c>
      <c r="D54" s="22">
        <v>50</v>
      </c>
      <c r="E54" s="81">
        <v>368.24</v>
      </c>
      <c r="F54" s="82"/>
      <c r="G54" s="83">
        <f t="shared" si="1"/>
        <v>0</v>
      </c>
      <c r="H54" s="83">
        <f t="shared" si="2"/>
        <v>0</v>
      </c>
      <c r="I54" s="78">
        <f t="shared" si="0"/>
        <v>0</v>
      </c>
    </row>
    <row r="55" spans="1:9" s="9" customFormat="1" ht="112.5" x14ac:dyDescent="0.25">
      <c r="A55" s="10" t="s">
        <v>47</v>
      </c>
      <c r="B55" s="11" t="s">
        <v>9</v>
      </c>
      <c r="C55" s="10" t="s">
        <v>338</v>
      </c>
      <c r="D55" s="22">
        <v>100</v>
      </c>
      <c r="E55" s="81">
        <v>65.290000000000006</v>
      </c>
      <c r="F55" s="82"/>
      <c r="G55" s="83">
        <f t="shared" si="1"/>
        <v>0</v>
      </c>
      <c r="H55" s="83">
        <f t="shared" si="2"/>
        <v>0</v>
      </c>
      <c r="I55" s="78">
        <f t="shared" si="0"/>
        <v>0</v>
      </c>
    </row>
    <row r="56" spans="1:9" s="9" customFormat="1" ht="123.75" x14ac:dyDescent="0.25">
      <c r="A56" s="10" t="s">
        <v>48</v>
      </c>
      <c r="B56" s="11" t="s">
        <v>12</v>
      </c>
      <c r="C56" s="10" t="s">
        <v>339</v>
      </c>
      <c r="D56" s="22">
        <v>50</v>
      </c>
      <c r="E56" s="81">
        <v>43.9</v>
      </c>
      <c r="F56" s="82"/>
      <c r="G56" s="83">
        <f t="shared" si="1"/>
        <v>0</v>
      </c>
      <c r="H56" s="83">
        <f t="shared" si="2"/>
        <v>0</v>
      </c>
      <c r="I56" s="78">
        <f t="shared" si="0"/>
        <v>0</v>
      </c>
    </row>
    <row r="57" spans="1:9" s="9" customFormat="1" ht="78.75" x14ac:dyDescent="0.25">
      <c r="A57" s="10" t="s">
        <v>49</v>
      </c>
      <c r="B57" s="11" t="s">
        <v>12</v>
      </c>
      <c r="C57" s="10" t="s">
        <v>340</v>
      </c>
      <c r="D57" s="22">
        <v>50</v>
      </c>
      <c r="E57" s="81">
        <v>32.82</v>
      </c>
      <c r="F57" s="82"/>
      <c r="G57" s="83">
        <f t="shared" si="1"/>
        <v>0</v>
      </c>
      <c r="H57" s="83">
        <f t="shared" si="2"/>
        <v>0</v>
      </c>
      <c r="I57" s="78">
        <f t="shared" si="0"/>
        <v>0</v>
      </c>
    </row>
    <row r="58" spans="1:9" s="9" customFormat="1" ht="123.75" x14ac:dyDescent="0.25">
      <c r="A58" s="10" t="s">
        <v>50</v>
      </c>
      <c r="B58" s="11" t="s">
        <v>16</v>
      </c>
      <c r="C58" s="10" t="s">
        <v>341</v>
      </c>
      <c r="D58" s="22">
        <v>10</v>
      </c>
      <c r="E58" s="81">
        <v>207.44</v>
      </c>
      <c r="F58" s="82"/>
      <c r="G58" s="83">
        <f t="shared" si="1"/>
        <v>0</v>
      </c>
      <c r="H58" s="83">
        <f t="shared" si="2"/>
        <v>0</v>
      </c>
      <c r="I58" s="78">
        <f t="shared" si="0"/>
        <v>0</v>
      </c>
    </row>
    <row r="59" spans="1:9" s="9" customFormat="1" ht="191.25" x14ac:dyDescent="0.25">
      <c r="A59" s="10" t="s">
        <v>51</v>
      </c>
      <c r="B59" s="11" t="s">
        <v>16</v>
      </c>
      <c r="C59" s="10" t="s">
        <v>342</v>
      </c>
      <c r="D59" s="22">
        <v>20</v>
      </c>
      <c r="E59" s="81">
        <v>105.6</v>
      </c>
      <c r="F59" s="82"/>
      <c r="G59" s="83">
        <f t="shared" si="1"/>
        <v>0</v>
      </c>
      <c r="H59" s="83">
        <f t="shared" si="2"/>
        <v>0</v>
      </c>
      <c r="I59" s="78">
        <f t="shared" si="0"/>
        <v>0</v>
      </c>
    </row>
    <row r="60" spans="1:9" s="9" customFormat="1" ht="67.5" x14ac:dyDescent="0.25">
      <c r="A60" s="10" t="s">
        <v>52</v>
      </c>
      <c r="B60" s="11" t="s">
        <v>16</v>
      </c>
      <c r="C60" s="10" t="s">
        <v>343</v>
      </c>
      <c r="D60" s="22">
        <v>100</v>
      </c>
      <c r="E60" s="81">
        <v>59.38</v>
      </c>
      <c r="F60" s="82"/>
      <c r="G60" s="83">
        <f t="shared" si="1"/>
        <v>0</v>
      </c>
      <c r="H60" s="83">
        <f t="shared" si="2"/>
        <v>0</v>
      </c>
      <c r="I60" s="78">
        <f t="shared" si="0"/>
        <v>0</v>
      </c>
    </row>
    <row r="61" spans="1:9" s="9" customFormat="1" ht="90" x14ac:dyDescent="0.25">
      <c r="A61" s="10" t="s">
        <v>53</v>
      </c>
      <c r="B61" s="11" t="s">
        <v>12</v>
      </c>
      <c r="C61" s="10" t="s">
        <v>344</v>
      </c>
      <c r="D61" s="22">
        <v>25</v>
      </c>
      <c r="E61" s="81">
        <v>104.95</v>
      </c>
      <c r="F61" s="82"/>
      <c r="G61" s="83">
        <f t="shared" si="1"/>
        <v>0</v>
      </c>
      <c r="H61" s="83">
        <f t="shared" si="2"/>
        <v>0</v>
      </c>
      <c r="I61" s="78">
        <f t="shared" si="0"/>
        <v>0</v>
      </c>
    </row>
    <row r="62" spans="1:9" s="9" customFormat="1" ht="168.75" x14ac:dyDescent="0.25">
      <c r="A62" s="10" t="s">
        <v>54</v>
      </c>
      <c r="B62" s="11" t="s">
        <v>12</v>
      </c>
      <c r="C62" s="10" t="s">
        <v>345</v>
      </c>
      <c r="D62" s="22">
        <v>25</v>
      </c>
      <c r="E62" s="81">
        <v>58.3</v>
      </c>
      <c r="F62" s="82"/>
      <c r="G62" s="83">
        <f t="shared" si="1"/>
        <v>0</v>
      </c>
      <c r="H62" s="83">
        <f t="shared" si="2"/>
        <v>0</v>
      </c>
      <c r="I62" s="78">
        <f t="shared" si="0"/>
        <v>0</v>
      </c>
    </row>
    <row r="63" spans="1:9" s="9" customFormat="1" ht="45" x14ac:dyDescent="0.25">
      <c r="A63" s="10" t="s">
        <v>55</v>
      </c>
      <c r="B63" s="11" t="s">
        <v>12</v>
      </c>
      <c r="C63" s="10" t="s">
        <v>346</v>
      </c>
      <c r="D63" s="22">
        <v>25</v>
      </c>
      <c r="E63" s="81">
        <v>130.58000000000001</v>
      </c>
      <c r="F63" s="82"/>
      <c r="G63" s="83">
        <f t="shared" si="1"/>
        <v>0</v>
      </c>
      <c r="H63" s="83">
        <f t="shared" si="2"/>
        <v>0</v>
      </c>
      <c r="I63" s="78">
        <f t="shared" si="0"/>
        <v>0</v>
      </c>
    </row>
    <row r="64" spans="1:9" s="9" customFormat="1" ht="78.75" x14ac:dyDescent="0.25">
      <c r="A64" s="10" t="s">
        <v>56</v>
      </c>
      <c r="B64" s="11" t="s">
        <v>12</v>
      </c>
      <c r="C64" s="10" t="s">
        <v>347</v>
      </c>
      <c r="D64" s="22">
        <v>60</v>
      </c>
      <c r="E64" s="81">
        <v>98.34</v>
      </c>
      <c r="F64" s="82"/>
      <c r="G64" s="83">
        <f t="shared" si="1"/>
        <v>0</v>
      </c>
      <c r="H64" s="83">
        <f t="shared" si="2"/>
        <v>0</v>
      </c>
      <c r="I64" s="78">
        <f t="shared" si="0"/>
        <v>0</v>
      </c>
    </row>
    <row r="65" spans="1:9" s="9" customFormat="1" ht="90" x14ac:dyDescent="0.25">
      <c r="A65" s="10" t="s">
        <v>57</v>
      </c>
      <c r="B65" s="11" t="s">
        <v>12</v>
      </c>
      <c r="C65" s="10" t="s">
        <v>348</v>
      </c>
      <c r="D65" s="22">
        <v>10</v>
      </c>
      <c r="E65" s="81">
        <v>386.9</v>
      </c>
      <c r="F65" s="82"/>
      <c r="G65" s="83">
        <f t="shared" si="1"/>
        <v>0</v>
      </c>
      <c r="H65" s="83">
        <f t="shared" si="2"/>
        <v>0</v>
      </c>
      <c r="I65" s="78">
        <f t="shared" si="0"/>
        <v>0</v>
      </c>
    </row>
    <row r="66" spans="1:9" s="9" customFormat="1" ht="67.5" x14ac:dyDescent="0.25">
      <c r="A66" s="10" t="s">
        <v>58</v>
      </c>
      <c r="B66" s="11" t="s">
        <v>16</v>
      </c>
      <c r="C66" s="10" t="s">
        <v>349</v>
      </c>
      <c r="D66" s="22">
        <v>15</v>
      </c>
      <c r="E66" s="81">
        <v>41.74</v>
      </c>
      <c r="F66" s="82"/>
      <c r="G66" s="83">
        <f t="shared" si="1"/>
        <v>0</v>
      </c>
      <c r="H66" s="83">
        <f t="shared" si="2"/>
        <v>0</v>
      </c>
      <c r="I66" s="78">
        <f t="shared" si="0"/>
        <v>0</v>
      </c>
    </row>
    <row r="67" spans="1:9" s="9" customFormat="1" ht="101.25" x14ac:dyDescent="0.25">
      <c r="A67" s="10" t="s">
        <v>59</v>
      </c>
      <c r="B67" s="11" t="s">
        <v>9</v>
      </c>
      <c r="C67" s="10" t="s">
        <v>350</v>
      </c>
      <c r="D67" s="22">
        <v>5</v>
      </c>
      <c r="E67" s="81">
        <v>71.14</v>
      </c>
      <c r="F67" s="82"/>
      <c r="G67" s="83">
        <f t="shared" si="1"/>
        <v>0</v>
      </c>
      <c r="H67" s="83">
        <f t="shared" si="2"/>
        <v>0</v>
      </c>
      <c r="I67" s="78">
        <f t="shared" si="0"/>
        <v>0</v>
      </c>
    </row>
    <row r="68" spans="1:9" s="9" customFormat="1" ht="112.5" x14ac:dyDescent="0.25">
      <c r="A68" s="10" t="s">
        <v>60</v>
      </c>
      <c r="B68" s="11" t="s">
        <v>9</v>
      </c>
      <c r="C68" s="10" t="s">
        <v>351</v>
      </c>
      <c r="D68" s="22">
        <v>10</v>
      </c>
      <c r="E68" s="81">
        <v>128.33000000000001</v>
      </c>
      <c r="F68" s="82"/>
      <c r="G68" s="83">
        <f t="shared" si="1"/>
        <v>0</v>
      </c>
      <c r="H68" s="83">
        <f t="shared" si="2"/>
        <v>0</v>
      </c>
      <c r="I68" s="78">
        <f t="shared" si="0"/>
        <v>0</v>
      </c>
    </row>
    <row r="69" spans="1:9" s="9" customFormat="1" ht="123.75" x14ac:dyDescent="0.25">
      <c r="A69" s="10" t="s">
        <v>61</v>
      </c>
      <c r="B69" s="11" t="s">
        <v>9</v>
      </c>
      <c r="C69" s="10" t="s">
        <v>352</v>
      </c>
      <c r="D69" s="22">
        <v>35</v>
      </c>
      <c r="E69" s="81">
        <v>52.92</v>
      </c>
      <c r="F69" s="82"/>
      <c r="G69" s="83">
        <f t="shared" si="1"/>
        <v>0</v>
      </c>
      <c r="H69" s="83">
        <f t="shared" si="2"/>
        <v>0</v>
      </c>
      <c r="I69" s="78">
        <f t="shared" si="0"/>
        <v>0</v>
      </c>
    </row>
    <row r="70" spans="1:9" s="9" customFormat="1" ht="123.75" x14ac:dyDescent="0.25">
      <c r="A70" s="10" t="s">
        <v>62</v>
      </c>
      <c r="B70" s="11" t="s">
        <v>9</v>
      </c>
      <c r="C70" s="10" t="s">
        <v>352</v>
      </c>
      <c r="D70" s="22">
        <v>18</v>
      </c>
      <c r="E70" s="81">
        <v>77.72</v>
      </c>
      <c r="F70" s="82"/>
      <c r="G70" s="83">
        <f t="shared" si="1"/>
        <v>0</v>
      </c>
      <c r="H70" s="83">
        <f t="shared" si="2"/>
        <v>0</v>
      </c>
      <c r="I70" s="78">
        <f t="shared" si="0"/>
        <v>0</v>
      </c>
    </row>
    <row r="71" spans="1:9" s="9" customFormat="1" ht="123.75" x14ac:dyDescent="0.25">
      <c r="A71" s="10" t="s">
        <v>63</v>
      </c>
      <c r="B71" s="11" t="s">
        <v>16</v>
      </c>
      <c r="C71" s="10" t="s">
        <v>353</v>
      </c>
      <c r="D71" s="22">
        <v>15</v>
      </c>
      <c r="E71" s="81">
        <v>84.48</v>
      </c>
      <c r="F71" s="82"/>
      <c r="G71" s="83">
        <f t="shared" si="1"/>
        <v>0</v>
      </c>
      <c r="H71" s="83">
        <f t="shared" si="2"/>
        <v>0</v>
      </c>
      <c r="I71" s="78">
        <f t="shared" si="0"/>
        <v>0</v>
      </c>
    </row>
    <row r="72" spans="1:9" s="9" customFormat="1" ht="135" x14ac:dyDescent="0.25">
      <c r="A72" s="10" t="s">
        <v>64</v>
      </c>
      <c r="B72" s="11" t="s">
        <v>16</v>
      </c>
      <c r="C72" s="10" t="s">
        <v>354</v>
      </c>
      <c r="D72" s="22">
        <v>15</v>
      </c>
      <c r="E72" s="81">
        <v>128.4</v>
      </c>
      <c r="F72" s="82"/>
      <c r="G72" s="83">
        <f t="shared" si="1"/>
        <v>0</v>
      </c>
      <c r="H72" s="83">
        <f t="shared" si="2"/>
        <v>0</v>
      </c>
      <c r="I72" s="78">
        <f t="shared" si="0"/>
        <v>0</v>
      </c>
    </row>
    <row r="73" spans="1:9" s="9" customFormat="1" ht="202.5" x14ac:dyDescent="0.25">
      <c r="A73" s="10" t="s">
        <v>65</v>
      </c>
      <c r="B73" s="11" t="s">
        <v>9</v>
      </c>
      <c r="C73" s="10" t="s">
        <v>355</v>
      </c>
      <c r="D73" s="22">
        <v>5</v>
      </c>
      <c r="E73" s="81">
        <v>504.12</v>
      </c>
      <c r="F73" s="82"/>
      <c r="G73" s="83">
        <f t="shared" si="1"/>
        <v>0</v>
      </c>
      <c r="H73" s="83">
        <f t="shared" si="2"/>
        <v>0</v>
      </c>
      <c r="I73" s="78">
        <f t="shared" si="0"/>
        <v>0</v>
      </c>
    </row>
    <row r="74" spans="1:9" s="9" customFormat="1" ht="56.25" x14ac:dyDescent="0.25">
      <c r="A74" s="10" t="s">
        <v>66</v>
      </c>
      <c r="B74" s="11" t="s">
        <v>1</v>
      </c>
      <c r="C74" s="10" t="s">
        <v>356</v>
      </c>
      <c r="D74" s="22">
        <v>5</v>
      </c>
      <c r="E74" s="81">
        <v>169.69</v>
      </c>
      <c r="F74" s="82"/>
      <c r="G74" s="83">
        <f t="shared" si="1"/>
        <v>0</v>
      </c>
      <c r="H74" s="83">
        <f t="shared" si="2"/>
        <v>0</v>
      </c>
      <c r="I74" s="78">
        <f t="shared" si="0"/>
        <v>0</v>
      </c>
    </row>
    <row r="75" spans="1:9" s="9" customFormat="1" ht="90" x14ac:dyDescent="0.25">
      <c r="A75" s="10" t="s">
        <v>67</v>
      </c>
      <c r="B75" s="11" t="s">
        <v>1</v>
      </c>
      <c r="C75" s="10" t="s">
        <v>357</v>
      </c>
      <c r="D75" s="22">
        <v>5</v>
      </c>
      <c r="E75" s="81">
        <v>248.72</v>
      </c>
      <c r="F75" s="82"/>
      <c r="G75" s="83">
        <f t="shared" si="1"/>
        <v>0</v>
      </c>
      <c r="H75" s="83">
        <f t="shared" si="2"/>
        <v>0</v>
      </c>
      <c r="I75" s="78">
        <f t="shared" si="0"/>
        <v>0</v>
      </c>
    </row>
    <row r="76" spans="1:9" s="9" customFormat="1" ht="45" x14ac:dyDescent="0.25">
      <c r="A76" s="10" t="s">
        <v>68</v>
      </c>
      <c r="B76" s="11" t="s">
        <v>1</v>
      </c>
      <c r="C76" s="10" t="s">
        <v>358</v>
      </c>
      <c r="D76" s="22">
        <v>20</v>
      </c>
      <c r="E76" s="81">
        <v>40.97</v>
      </c>
      <c r="F76" s="82"/>
      <c r="G76" s="83">
        <f t="shared" si="1"/>
        <v>0</v>
      </c>
      <c r="H76" s="83">
        <f t="shared" si="2"/>
        <v>0</v>
      </c>
      <c r="I76" s="78">
        <f t="shared" si="0"/>
        <v>0</v>
      </c>
    </row>
    <row r="77" spans="1:9" s="9" customFormat="1" ht="90" x14ac:dyDescent="0.25">
      <c r="A77" s="10" t="s">
        <v>69</v>
      </c>
      <c r="B77" s="11" t="s">
        <v>1</v>
      </c>
      <c r="C77" s="10" t="s">
        <v>359</v>
      </c>
      <c r="D77" s="22">
        <v>4</v>
      </c>
      <c r="E77" s="81">
        <v>182.26</v>
      </c>
      <c r="F77" s="82"/>
      <c r="G77" s="83">
        <f t="shared" si="1"/>
        <v>0</v>
      </c>
      <c r="H77" s="83">
        <f t="shared" si="2"/>
        <v>0</v>
      </c>
      <c r="I77" s="78">
        <f t="shared" si="0"/>
        <v>0</v>
      </c>
    </row>
    <row r="78" spans="1:9" s="9" customFormat="1" ht="67.5" x14ac:dyDescent="0.25">
      <c r="A78" s="10" t="s">
        <v>70</v>
      </c>
      <c r="B78" s="11" t="s">
        <v>1</v>
      </c>
      <c r="C78" s="10" t="s">
        <v>360</v>
      </c>
      <c r="D78" s="22">
        <v>93</v>
      </c>
      <c r="E78" s="81">
        <v>35.799999999999997</v>
      </c>
      <c r="F78" s="82"/>
      <c r="G78" s="83">
        <f t="shared" si="1"/>
        <v>0</v>
      </c>
      <c r="H78" s="83">
        <f t="shared" si="2"/>
        <v>0</v>
      </c>
      <c r="I78" s="78">
        <f t="shared" ref="I78:I141" si="3">ROUND(ROUND(D78,4)*ROUND(H78,4),4)</f>
        <v>0</v>
      </c>
    </row>
    <row r="79" spans="1:9" s="9" customFormat="1" ht="78.75" x14ac:dyDescent="0.25">
      <c r="A79" s="10" t="s">
        <v>71</v>
      </c>
      <c r="B79" s="11" t="s">
        <v>1</v>
      </c>
      <c r="C79" s="10" t="s">
        <v>361</v>
      </c>
      <c r="D79" s="22">
        <v>50</v>
      </c>
      <c r="E79" s="81">
        <v>53.88</v>
      </c>
      <c r="F79" s="82"/>
      <c r="G79" s="83">
        <f t="shared" ref="G79:G142" si="4">ROUND(F79*0.21,4)</f>
        <v>0</v>
      </c>
      <c r="H79" s="83">
        <f t="shared" ref="H79:H142" si="5">G79+F79</f>
        <v>0</v>
      </c>
      <c r="I79" s="78">
        <f t="shared" si="3"/>
        <v>0</v>
      </c>
    </row>
    <row r="80" spans="1:9" s="9" customFormat="1" ht="78.75" x14ac:dyDescent="0.25">
      <c r="A80" s="10" t="s">
        <v>72</v>
      </c>
      <c r="B80" s="11" t="s">
        <v>1</v>
      </c>
      <c r="C80" s="10" t="s">
        <v>362</v>
      </c>
      <c r="D80" s="22">
        <v>25</v>
      </c>
      <c r="E80" s="81">
        <v>86.58</v>
      </c>
      <c r="F80" s="82"/>
      <c r="G80" s="83">
        <f t="shared" si="4"/>
        <v>0</v>
      </c>
      <c r="H80" s="83">
        <f t="shared" si="5"/>
        <v>0</v>
      </c>
      <c r="I80" s="78">
        <f t="shared" si="3"/>
        <v>0</v>
      </c>
    </row>
    <row r="81" spans="1:9" s="9" customFormat="1" ht="78.75" x14ac:dyDescent="0.25">
      <c r="A81" s="10" t="s">
        <v>73</v>
      </c>
      <c r="B81" s="11" t="s">
        <v>12</v>
      </c>
      <c r="C81" s="10" t="s">
        <v>363</v>
      </c>
      <c r="D81" s="22">
        <v>50</v>
      </c>
      <c r="E81" s="81">
        <v>71.61</v>
      </c>
      <c r="F81" s="82"/>
      <c r="G81" s="83">
        <f t="shared" si="4"/>
        <v>0</v>
      </c>
      <c r="H81" s="83">
        <f t="shared" si="5"/>
        <v>0</v>
      </c>
      <c r="I81" s="78">
        <f t="shared" si="3"/>
        <v>0</v>
      </c>
    </row>
    <row r="82" spans="1:9" s="9" customFormat="1" ht="112.5" x14ac:dyDescent="0.25">
      <c r="A82" s="10" t="s">
        <v>74</v>
      </c>
      <c r="B82" s="11" t="s">
        <v>9</v>
      </c>
      <c r="C82" s="10" t="s">
        <v>364</v>
      </c>
      <c r="D82" s="22">
        <v>145</v>
      </c>
      <c r="E82" s="81">
        <v>99.42</v>
      </c>
      <c r="F82" s="82"/>
      <c r="G82" s="83">
        <f t="shared" si="4"/>
        <v>0</v>
      </c>
      <c r="H82" s="83">
        <f t="shared" si="5"/>
        <v>0</v>
      </c>
      <c r="I82" s="78">
        <f t="shared" si="3"/>
        <v>0</v>
      </c>
    </row>
    <row r="83" spans="1:9" s="9" customFormat="1" ht="45" x14ac:dyDescent="0.25">
      <c r="A83" s="10" t="s">
        <v>75</v>
      </c>
      <c r="B83" s="11" t="s">
        <v>12</v>
      </c>
      <c r="C83" s="10" t="s">
        <v>365</v>
      </c>
      <c r="D83" s="22">
        <v>500</v>
      </c>
      <c r="E83" s="81">
        <v>6</v>
      </c>
      <c r="F83" s="82"/>
      <c r="G83" s="83">
        <f t="shared" si="4"/>
        <v>0</v>
      </c>
      <c r="H83" s="83">
        <f t="shared" si="5"/>
        <v>0</v>
      </c>
      <c r="I83" s="78">
        <f t="shared" si="3"/>
        <v>0</v>
      </c>
    </row>
    <row r="84" spans="1:9" s="9" customFormat="1" ht="33.75" x14ac:dyDescent="0.25">
      <c r="A84" s="10" t="s">
        <v>76</v>
      </c>
      <c r="B84" s="11" t="s">
        <v>16</v>
      </c>
      <c r="C84" s="10" t="s">
        <v>366</v>
      </c>
      <c r="D84" s="22">
        <v>20</v>
      </c>
      <c r="E84" s="81">
        <v>8</v>
      </c>
      <c r="F84" s="82"/>
      <c r="G84" s="83">
        <f t="shared" si="4"/>
        <v>0</v>
      </c>
      <c r="H84" s="83">
        <f t="shared" si="5"/>
        <v>0</v>
      </c>
      <c r="I84" s="78">
        <f t="shared" si="3"/>
        <v>0</v>
      </c>
    </row>
    <row r="85" spans="1:9" s="9" customFormat="1" ht="90" x14ac:dyDescent="0.25">
      <c r="A85" s="10" t="s">
        <v>77</v>
      </c>
      <c r="B85" s="11" t="s">
        <v>1</v>
      </c>
      <c r="C85" s="10" t="s">
        <v>367</v>
      </c>
      <c r="D85" s="22">
        <v>10</v>
      </c>
      <c r="E85" s="81">
        <v>259.97000000000003</v>
      </c>
      <c r="F85" s="82"/>
      <c r="G85" s="83">
        <f t="shared" si="4"/>
        <v>0</v>
      </c>
      <c r="H85" s="83">
        <f t="shared" si="5"/>
        <v>0</v>
      </c>
      <c r="I85" s="78">
        <f t="shared" si="3"/>
        <v>0</v>
      </c>
    </row>
    <row r="86" spans="1:9" s="9" customFormat="1" ht="180" x14ac:dyDescent="0.25">
      <c r="A86" s="10" t="s">
        <v>78</v>
      </c>
      <c r="B86" s="11" t="s">
        <v>12</v>
      </c>
      <c r="C86" s="10" t="s">
        <v>368</v>
      </c>
      <c r="D86" s="22">
        <v>25</v>
      </c>
      <c r="E86" s="81">
        <v>164.04</v>
      </c>
      <c r="F86" s="82"/>
      <c r="G86" s="83">
        <f t="shared" si="4"/>
        <v>0</v>
      </c>
      <c r="H86" s="83">
        <f t="shared" si="5"/>
        <v>0</v>
      </c>
      <c r="I86" s="78">
        <f t="shared" si="3"/>
        <v>0</v>
      </c>
    </row>
    <row r="87" spans="1:9" s="9" customFormat="1" ht="180" x14ac:dyDescent="0.25">
      <c r="A87" s="10" t="s">
        <v>79</v>
      </c>
      <c r="B87" s="11" t="s">
        <v>12</v>
      </c>
      <c r="C87" s="10" t="s">
        <v>368</v>
      </c>
      <c r="D87" s="22">
        <v>400</v>
      </c>
      <c r="E87" s="81">
        <v>89.68</v>
      </c>
      <c r="F87" s="82"/>
      <c r="G87" s="83">
        <f t="shared" si="4"/>
        <v>0</v>
      </c>
      <c r="H87" s="83">
        <f t="shared" si="5"/>
        <v>0</v>
      </c>
      <c r="I87" s="78">
        <f t="shared" si="3"/>
        <v>0</v>
      </c>
    </row>
    <row r="88" spans="1:9" s="9" customFormat="1" ht="45" x14ac:dyDescent="0.25">
      <c r="A88" s="10" t="s">
        <v>80</v>
      </c>
      <c r="B88" s="11" t="s">
        <v>9</v>
      </c>
      <c r="C88" s="10" t="s">
        <v>369</v>
      </c>
      <c r="D88" s="22">
        <v>500</v>
      </c>
      <c r="E88" s="81">
        <v>5.16</v>
      </c>
      <c r="F88" s="82"/>
      <c r="G88" s="83">
        <f t="shared" si="4"/>
        <v>0</v>
      </c>
      <c r="H88" s="83">
        <f t="shared" si="5"/>
        <v>0</v>
      </c>
      <c r="I88" s="78">
        <f t="shared" si="3"/>
        <v>0</v>
      </c>
    </row>
    <row r="89" spans="1:9" s="9" customFormat="1" ht="45" x14ac:dyDescent="0.25">
      <c r="A89" s="10" t="s">
        <v>81</v>
      </c>
      <c r="B89" s="11" t="s">
        <v>12</v>
      </c>
      <c r="C89" s="10" t="s">
        <v>370</v>
      </c>
      <c r="D89" s="22">
        <v>220</v>
      </c>
      <c r="E89" s="81">
        <v>4.04</v>
      </c>
      <c r="F89" s="82"/>
      <c r="G89" s="83">
        <f t="shared" si="4"/>
        <v>0</v>
      </c>
      <c r="H89" s="83">
        <f t="shared" si="5"/>
        <v>0</v>
      </c>
      <c r="I89" s="78">
        <f t="shared" si="3"/>
        <v>0</v>
      </c>
    </row>
    <row r="90" spans="1:9" s="9" customFormat="1" ht="45" x14ac:dyDescent="0.25">
      <c r="A90" s="10" t="s">
        <v>82</v>
      </c>
      <c r="B90" s="11" t="s">
        <v>12</v>
      </c>
      <c r="C90" s="10" t="s">
        <v>371</v>
      </c>
      <c r="D90" s="22">
        <v>250</v>
      </c>
      <c r="E90" s="81">
        <v>4.54</v>
      </c>
      <c r="F90" s="82"/>
      <c r="G90" s="83">
        <f t="shared" si="4"/>
        <v>0</v>
      </c>
      <c r="H90" s="83">
        <f t="shared" si="5"/>
        <v>0</v>
      </c>
      <c r="I90" s="78">
        <f t="shared" si="3"/>
        <v>0</v>
      </c>
    </row>
    <row r="91" spans="1:9" s="9" customFormat="1" ht="168.75" x14ac:dyDescent="0.25">
      <c r="A91" s="10" t="s">
        <v>83</v>
      </c>
      <c r="B91" s="11" t="s">
        <v>1</v>
      </c>
      <c r="C91" s="10" t="s">
        <v>372</v>
      </c>
      <c r="D91" s="22">
        <v>40</v>
      </c>
      <c r="E91" s="81">
        <v>821.83</v>
      </c>
      <c r="F91" s="82"/>
      <c r="G91" s="83">
        <f t="shared" si="4"/>
        <v>0</v>
      </c>
      <c r="H91" s="83">
        <f t="shared" si="5"/>
        <v>0</v>
      </c>
      <c r="I91" s="78">
        <f t="shared" si="3"/>
        <v>0</v>
      </c>
    </row>
    <row r="92" spans="1:9" s="9" customFormat="1" ht="168.75" x14ac:dyDescent="0.25">
      <c r="A92" s="10" t="s">
        <v>84</v>
      </c>
      <c r="B92" s="11" t="s">
        <v>1</v>
      </c>
      <c r="C92" s="10" t="s">
        <v>373</v>
      </c>
      <c r="D92" s="22">
        <v>7</v>
      </c>
      <c r="E92" s="81">
        <v>994.69</v>
      </c>
      <c r="F92" s="82"/>
      <c r="G92" s="83">
        <f t="shared" si="4"/>
        <v>0</v>
      </c>
      <c r="H92" s="83">
        <f t="shared" si="5"/>
        <v>0</v>
      </c>
      <c r="I92" s="78">
        <f t="shared" si="3"/>
        <v>0</v>
      </c>
    </row>
    <row r="93" spans="1:9" s="9" customFormat="1" ht="112.5" x14ac:dyDescent="0.25">
      <c r="A93" s="10" t="s">
        <v>85</v>
      </c>
      <c r="B93" s="11" t="s">
        <v>1</v>
      </c>
      <c r="C93" s="10" t="s">
        <v>374</v>
      </c>
      <c r="D93" s="22">
        <v>40</v>
      </c>
      <c r="E93" s="81">
        <v>457.08</v>
      </c>
      <c r="F93" s="82"/>
      <c r="G93" s="83">
        <f t="shared" si="4"/>
        <v>0</v>
      </c>
      <c r="H93" s="83">
        <f t="shared" si="5"/>
        <v>0</v>
      </c>
      <c r="I93" s="78">
        <f t="shared" si="3"/>
        <v>0</v>
      </c>
    </row>
    <row r="94" spans="1:9" s="9" customFormat="1" ht="90" x14ac:dyDescent="0.25">
      <c r="A94" s="10" t="s">
        <v>86</v>
      </c>
      <c r="B94" s="11" t="s">
        <v>1</v>
      </c>
      <c r="C94" s="10" t="s">
        <v>375</v>
      </c>
      <c r="D94" s="22">
        <v>8</v>
      </c>
      <c r="E94" s="81">
        <v>232.75</v>
      </c>
      <c r="F94" s="82"/>
      <c r="G94" s="83">
        <f t="shared" si="4"/>
        <v>0</v>
      </c>
      <c r="H94" s="83">
        <f t="shared" si="5"/>
        <v>0</v>
      </c>
      <c r="I94" s="78">
        <f t="shared" si="3"/>
        <v>0</v>
      </c>
    </row>
    <row r="95" spans="1:9" s="9" customFormat="1" ht="146.25" x14ac:dyDescent="0.25">
      <c r="A95" s="10" t="s">
        <v>87</v>
      </c>
      <c r="B95" s="11" t="s">
        <v>1</v>
      </c>
      <c r="C95" s="10" t="s">
        <v>376</v>
      </c>
      <c r="D95" s="22">
        <v>10</v>
      </c>
      <c r="E95" s="81">
        <v>650.41999999999996</v>
      </c>
      <c r="F95" s="82"/>
      <c r="G95" s="83">
        <f t="shared" si="4"/>
        <v>0</v>
      </c>
      <c r="H95" s="83">
        <f t="shared" si="5"/>
        <v>0</v>
      </c>
      <c r="I95" s="78">
        <f t="shared" si="3"/>
        <v>0</v>
      </c>
    </row>
    <row r="96" spans="1:9" s="9" customFormat="1" ht="123.75" x14ac:dyDescent="0.25">
      <c r="A96" s="10" t="s">
        <v>88</v>
      </c>
      <c r="B96" s="11" t="s">
        <v>1</v>
      </c>
      <c r="C96" s="10" t="s">
        <v>377</v>
      </c>
      <c r="D96" s="22">
        <v>10</v>
      </c>
      <c r="E96" s="81">
        <v>410.11</v>
      </c>
      <c r="F96" s="82"/>
      <c r="G96" s="83">
        <f t="shared" si="4"/>
        <v>0</v>
      </c>
      <c r="H96" s="83">
        <f t="shared" si="5"/>
        <v>0</v>
      </c>
      <c r="I96" s="78">
        <f t="shared" si="3"/>
        <v>0</v>
      </c>
    </row>
    <row r="97" spans="1:9" s="9" customFormat="1" ht="56.25" x14ac:dyDescent="0.25">
      <c r="A97" s="10" t="s">
        <v>89</v>
      </c>
      <c r="B97" s="11" t="s">
        <v>12</v>
      </c>
      <c r="C97" s="10" t="s">
        <v>378</v>
      </c>
      <c r="D97" s="22">
        <v>250</v>
      </c>
      <c r="E97" s="81">
        <v>2.29</v>
      </c>
      <c r="F97" s="82"/>
      <c r="G97" s="83">
        <f t="shared" si="4"/>
        <v>0</v>
      </c>
      <c r="H97" s="83">
        <f t="shared" si="5"/>
        <v>0</v>
      </c>
      <c r="I97" s="78">
        <f t="shared" si="3"/>
        <v>0</v>
      </c>
    </row>
    <row r="98" spans="1:9" s="9" customFormat="1" ht="67.5" x14ac:dyDescent="0.25">
      <c r="A98" s="10" t="s">
        <v>90</v>
      </c>
      <c r="B98" s="11" t="s">
        <v>12</v>
      </c>
      <c r="C98" s="10" t="s">
        <v>379</v>
      </c>
      <c r="D98" s="22">
        <v>50</v>
      </c>
      <c r="E98" s="81">
        <v>2.89</v>
      </c>
      <c r="F98" s="82"/>
      <c r="G98" s="83">
        <f t="shared" si="4"/>
        <v>0</v>
      </c>
      <c r="H98" s="83">
        <f t="shared" si="5"/>
        <v>0</v>
      </c>
      <c r="I98" s="78">
        <f t="shared" si="3"/>
        <v>0</v>
      </c>
    </row>
    <row r="99" spans="1:9" s="9" customFormat="1" ht="33.75" x14ac:dyDescent="0.25">
      <c r="A99" s="10" t="s">
        <v>91</v>
      </c>
      <c r="B99" s="11" t="s">
        <v>12</v>
      </c>
      <c r="C99" s="10" t="s">
        <v>380</v>
      </c>
      <c r="D99" s="22">
        <v>50</v>
      </c>
      <c r="E99" s="81">
        <v>14.45</v>
      </c>
      <c r="F99" s="82"/>
      <c r="G99" s="83">
        <f t="shared" si="4"/>
        <v>0</v>
      </c>
      <c r="H99" s="83">
        <f t="shared" si="5"/>
        <v>0</v>
      </c>
      <c r="I99" s="78">
        <f t="shared" si="3"/>
        <v>0</v>
      </c>
    </row>
    <row r="100" spans="1:9" s="9" customFormat="1" ht="67.5" x14ac:dyDescent="0.25">
      <c r="A100" s="10" t="s">
        <v>92</v>
      </c>
      <c r="B100" s="11" t="s">
        <v>9</v>
      </c>
      <c r="C100" s="10" t="s">
        <v>381</v>
      </c>
      <c r="D100" s="22">
        <v>120</v>
      </c>
      <c r="E100" s="81">
        <v>8.9700000000000006</v>
      </c>
      <c r="F100" s="82"/>
      <c r="G100" s="83">
        <f t="shared" si="4"/>
        <v>0</v>
      </c>
      <c r="H100" s="83">
        <f t="shared" si="5"/>
        <v>0</v>
      </c>
      <c r="I100" s="78">
        <f t="shared" si="3"/>
        <v>0</v>
      </c>
    </row>
    <row r="101" spans="1:9" s="9" customFormat="1" ht="101.25" x14ac:dyDescent="0.25">
      <c r="A101" s="10" t="s">
        <v>93</v>
      </c>
      <c r="B101" s="11" t="s">
        <v>9</v>
      </c>
      <c r="C101" s="10" t="s">
        <v>382</v>
      </c>
      <c r="D101" s="22">
        <v>120</v>
      </c>
      <c r="E101" s="81">
        <v>23.97</v>
      </c>
      <c r="F101" s="82"/>
      <c r="G101" s="83">
        <f t="shared" si="4"/>
        <v>0</v>
      </c>
      <c r="H101" s="83">
        <f t="shared" si="5"/>
        <v>0</v>
      </c>
      <c r="I101" s="78">
        <f t="shared" si="3"/>
        <v>0</v>
      </c>
    </row>
    <row r="102" spans="1:9" s="9" customFormat="1" ht="112.5" x14ac:dyDescent="0.25">
      <c r="A102" s="10" t="s">
        <v>94</v>
      </c>
      <c r="B102" s="11" t="s">
        <v>9</v>
      </c>
      <c r="C102" s="10" t="s">
        <v>383</v>
      </c>
      <c r="D102" s="22">
        <v>120</v>
      </c>
      <c r="E102" s="81">
        <v>25.66</v>
      </c>
      <c r="F102" s="82"/>
      <c r="G102" s="83">
        <f t="shared" si="4"/>
        <v>0</v>
      </c>
      <c r="H102" s="83">
        <f t="shared" si="5"/>
        <v>0</v>
      </c>
      <c r="I102" s="78">
        <f t="shared" si="3"/>
        <v>0</v>
      </c>
    </row>
    <row r="103" spans="1:9" s="9" customFormat="1" ht="90" x14ac:dyDescent="0.25">
      <c r="A103" s="10" t="s">
        <v>95</v>
      </c>
      <c r="B103" s="11" t="s">
        <v>9</v>
      </c>
      <c r="C103" s="10" t="s">
        <v>384</v>
      </c>
      <c r="D103" s="22">
        <v>120</v>
      </c>
      <c r="E103" s="81">
        <v>18.2</v>
      </c>
      <c r="F103" s="82"/>
      <c r="G103" s="83">
        <f t="shared" si="4"/>
        <v>0</v>
      </c>
      <c r="H103" s="83">
        <f t="shared" si="5"/>
        <v>0</v>
      </c>
      <c r="I103" s="78">
        <f t="shared" si="3"/>
        <v>0</v>
      </c>
    </row>
    <row r="104" spans="1:9" s="9" customFormat="1" ht="90" x14ac:dyDescent="0.25">
      <c r="A104" s="10" t="s">
        <v>96</v>
      </c>
      <c r="B104" s="11" t="s">
        <v>9</v>
      </c>
      <c r="C104" s="10" t="s">
        <v>385</v>
      </c>
      <c r="D104" s="22">
        <v>5</v>
      </c>
      <c r="E104" s="81">
        <v>117.24</v>
      </c>
      <c r="F104" s="82"/>
      <c r="G104" s="83">
        <f t="shared" si="4"/>
        <v>0</v>
      </c>
      <c r="H104" s="83">
        <f t="shared" si="5"/>
        <v>0</v>
      </c>
      <c r="I104" s="78">
        <f t="shared" si="3"/>
        <v>0</v>
      </c>
    </row>
    <row r="105" spans="1:9" s="9" customFormat="1" ht="56.25" x14ac:dyDescent="0.25">
      <c r="A105" s="10" t="s">
        <v>97</v>
      </c>
      <c r="B105" s="11" t="s">
        <v>9</v>
      </c>
      <c r="C105" s="10" t="s">
        <v>386</v>
      </c>
      <c r="D105" s="22">
        <v>10</v>
      </c>
      <c r="E105" s="81">
        <v>50.24</v>
      </c>
      <c r="F105" s="82"/>
      <c r="G105" s="83">
        <f t="shared" si="4"/>
        <v>0</v>
      </c>
      <c r="H105" s="83">
        <f t="shared" si="5"/>
        <v>0</v>
      </c>
      <c r="I105" s="78">
        <f t="shared" si="3"/>
        <v>0</v>
      </c>
    </row>
    <row r="106" spans="1:9" s="9" customFormat="1" ht="78.75" x14ac:dyDescent="0.25">
      <c r="A106" s="10" t="s">
        <v>98</v>
      </c>
      <c r="B106" s="11" t="s">
        <v>9</v>
      </c>
      <c r="C106" s="10" t="s">
        <v>387</v>
      </c>
      <c r="D106" s="22">
        <v>10</v>
      </c>
      <c r="E106" s="81">
        <v>178.4</v>
      </c>
      <c r="F106" s="82"/>
      <c r="G106" s="83">
        <f t="shared" si="4"/>
        <v>0</v>
      </c>
      <c r="H106" s="83">
        <f t="shared" si="5"/>
        <v>0</v>
      </c>
      <c r="I106" s="78">
        <f t="shared" si="3"/>
        <v>0</v>
      </c>
    </row>
    <row r="107" spans="1:9" s="9" customFormat="1" ht="78.75" x14ac:dyDescent="0.25">
      <c r="A107" s="10" t="s">
        <v>99</v>
      </c>
      <c r="B107" s="11" t="s">
        <v>12</v>
      </c>
      <c r="C107" s="10" t="s">
        <v>388</v>
      </c>
      <c r="D107" s="22">
        <v>100</v>
      </c>
      <c r="E107" s="81">
        <v>14.16</v>
      </c>
      <c r="F107" s="82"/>
      <c r="G107" s="83">
        <f t="shared" si="4"/>
        <v>0</v>
      </c>
      <c r="H107" s="83">
        <f t="shared" si="5"/>
        <v>0</v>
      </c>
      <c r="I107" s="78">
        <f t="shared" si="3"/>
        <v>0</v>
      </c>
    </row>
    <row r="108" spans="1:9" s="9" customFormat="1" ht="90" x14ac:dyDescent="0.25">
      <c r="A108" s="10" t="s">
        <v>100</v>
      </c>
      <c r="B108" s="11" t="s">
        <v>1</v>
      </c>
      <c r="C108" s="10" t="s">
        <v>389</v>
      </c>
      <c r="D108" s="22">
        <v>4</v>
      </c>
      <c r="E108" s="81">
        <v>396.34</v>
      </c>
      <c r="F108" s="82"/>
      <c r="G108" s="83">
        <f t="shared" si="4"/>
        <v>0</v>
      </c>
      <c r="H108" s="83">
        <f t="shared" si="5"/>
        <v>0</v>
      </c>
      <c r="I108" s="78">
        <f t="shared" si="3"/>
        <v>0</v>
      </c>
    </row>
    <row r="109" spans="1:9" s="9" customFormat="1" ht="90" x14ac:dyDescent="0.25">
      <c r="A109" s="10" t="s">
        <v>101</v>
      </c>
      <c r="B109" s="11" t="s">
        <v>1</v>
      </c>
      <c r="C109" s="10" t="s">
        <v>390</v>
      </c>
      <c r="D109" s="22">
        <v>4</v>
      </c>
      <c r="E109" s="81">
        <v>734.75</v>
      </c>
      <c r="F109" s="82"/>
      <c r="G109" s="83">
        <f t="shared" si="4"/>
        <v>0</v>
      </c>
      <c r="H109" s="83">
        <f t="shared" si="5"/>
        <v>0</v>
      </c>
      <c r="I109" s="78">
        <f t="shared" si="3"/>
        <v>0</v>
      </c>
    </row>
    <row r="110" spans="1:9" s="9" customFormat="1" ht="22.5" x14ac:dyDescent="0.25">
      <c r="A110" s="10" t="s">
        <v>102</v>
      </c>
      <c r="B110" s="11" t="s">
        <v>1</v>
      </c>
      <c r="C110" s="10" t="s">
        <v>391</v>
      </c>
      <c r="D110" s="22">
        <v>100</v>
      </c>
      <c r="E110" s="81">
        <v>2.42</v>
      </c>
      <c r="F110" s="82"/>
      <c r="G110" s="83">
        <f t="shared" si="4"/>
        <v>0</v>
      </c>
      <c r="H110" s="83">
        <f t="shared" si="5"/>
        <v>0</v>
      </c>
      <c r="I110" s="78">
        <f t="shared" si="3"/>
        <v>0</v>
      </c>
    </row>
    <row r="111" spans="1:9" s="9" customFormat="1" ht="22.5" x14ac:dyDescent="0.25">
      <c r="A111" s="10" t="s">
        <v>103</v>
      </c>
      <c r="B111" s="11" t="s">
        <v>1</v>
      </c>
      <c r="C111" s="10" t="s">
        <v>392</v>
      </c>
      <c r="D111" s="22">
        <v>50</v>
      </c>
      <c r="E111" s="81">
        <v>4.0199999999999996</v>
      </c>
      <c r="F111" s="82"/>
      <c r="G111" s="83">
        <f t="shared" si="4"/>
        <v>0</v>
      </c>
      <c r="H111" s="83">
        <f t="shared" si="5"/>
        <v>0</v>
      </c>
      <c r="I111" s="78">
        <f t="shared" si="3"/>
        <v>0</v>
      </c>
    </row>
    <row r="112" spans="1:9" s="9" customFormat="1" ht="56.25" x14ac:dyDescent="0.25">
      <c r="A112" s="10" t="s">
        <v>104</v>
      </c>
      <c r="B112" s="11" t="s">
        <v>1</v>
      </c>
      <c r="C112" s="10" t="s">
        <v>393</v>
      </c>
      <c r="D112" s="22">
        <v>5</v>
      </c>
      <c r="E112" s="81">
        <v>42.2</v>
      </c>
      <c r="F112" s="82"/>
      <c r="G112" s="83">
        <f t="shared" si="4"/>
        <v>0</v>
      </c>
      <c r="H112" s="83">
        <f t="shared" si="5"/>
        <v>0</v>
      </c>
      <c r="I112" s="78">
        <f t="shared" si="3"/>
        <v>0</v>
      </c>
    </row>
    <row r="113" spans="1:9" s="9" customFormat="1" ht="45" x14ac:dyDescent="0.25">
      <c r="A113" s="10" t="s">
        <v>105</v>
      </c>
      <c r="B113" s="11" t="s">
        <v>1</v>
      </c>
      <c r="C113" s="10" t="s">
        <v>394</v>
      </c>
      <c r="D113" s="22">
        <v>5</v>
      </c>
      <c r="E113" s="81">
        <v>216.62</v>
      </c>
      <c r="F113" s="82"/>
      <c r="G113" s="83">
        <f t="shared" si="4"/>
        <v>0</v>
      </c>
      <c r="H113" s="83">
        <f t="shared" si="5"/>
        <v>0</v>
      </c>
      <c r="I113" s="78">
        <f t="shared" si="3"/>
        <v>0</v>
      </c>
    </row>
    <row r="114" spans="1:9" s="9" customFormat="1" ht="123.75" x14ac:dyDescent="0.25">
      <c r="A114" s="10" t="s">
        <v>106</v>
      </c>
      <c r="B114" s="11" t="s">
        <v>46</v>
      </c>
      <c r="C114" s="10" t="s">
        <v>395</v>
      </c>
      <c r="D114" s="22">
        <v>150</v>
      </c>
      <c r="E114" s="81">
        <v>326.91000000000003</v>
      </c>
      <c r="F114" s="82"/>
      <c r="G114" s="83">
        <f t="shared" si="4"/>
        <v>0</v>
      </c>
      <c r="H114" s="83">
        <f t="shared" si="5"/>
        <v>0</v>
      </c>
      <c r="I114" s="78">
        <f t="shared" si="3"/>
        <v>0</v>
      </c>
    </row>
    <row r="115" spans="1:9" s="9" customFormat="1" ht="78.75" x14ac:dyDescent="0.25">
      <c r="A115" s="10" t="s">
        <v>107</v>
      </c>
      <c r="B115" s="11" t="s">
        <v>9</v>
      </c>
      <c r="C115" s="10" t="s">
        <v>396</v>
      </c>
      <c r="D115" s="22">
        <v>250</v>
      </c>
      <c r="E115" s="81">
        <v>11.05</v>
      </c>
      <c r="F115" s="82"/>
      <c r="G115" s="83">
        <f t="shared" si="4"/>
        <v>0</v>
      </c>
      <c r="H115" s="83">
        <f t="shared" si="5"/>
        <v>0</v>
      </c>
      <c r="I115" s="78">
        <f t="shared" si="3"/>
        <v>0</v>
      </c>
    </row>
    <row r="116" spans="1:9" s="9" customFormat="1" ht="112.5" x14ac:dyDescent="0.25">
      <c r="A116" s="10" t="s">
        <v>108</v>
      </c>
      <c r="B116" s="11" t="s">
        <v>9</v>
      </c>
      <c r="C116" s="10" t="s">
        <v>397</v>
      </c>
      <c r="D116" s="22">
        <v>10</v>
      </c>
      <c r="E116" s="81">
        <v>24.71</v>
      </c>
      <c r="F116" s="82"/>
      <c r="G116" s="83">
        <f t="shared" si="4"/>
        <v>0</v>
      </c>
      <c r="H116" s="83">
        <f t="shared" si="5"/>
        <v>0</v>
      </c>
      <c r="I116" s="78">
        <f t="shared" si="3"/>
        <v>0</v>
      </c>
    </row>
    <row r="117" spans="1:9" s="9" customFormat="1" ht="45" x14ac:dyDescent="0.25">
      <c r="A117" s="10" t="s">
        <v>109</v>
      </c>
      <c r="B117" s="11" t="s">
        <v>1</v>
      </c>
      <c r="C117" s="10" t="s">
        <v>398</v>
      </c>
      <c r="D117" s="22">
        <v>10</v>
      </c>
      <c r="E117" s="81">
        <v>14.02</v>
      </c>
      <c r="F117" s="82"/>
      <c r="G117" s="83">
        <f t="shared" si="4"/>
        <v>0</v>
      </c>
      <c r="H117" s="83">
        <f t="shared" si="5"/>
        <v>0</v>
      </c>
      <c r="I117" s="78">
        <f t="shared" si="3"/>
        <v>0</v>
      </c>
    </row>
    <row r="118" spans="1:9" s="9" customFormat="1" ht="45" x14ac:dyDescent="0.25">
      <c r="A118" s="10" t="s">
        <v>110</v>
      </c>
      <c r="B118" s="11" t="s">
        <v>12</v>
      </c>
      <c r="C118" s="10" t="s">
        <v>399</v>
      </c>
      <c r="D118" s="22">
        <v>5</v>
      </c>
      <c r="E118" s="81">
        <v>26.14</v>
      </c>
      <c r="F118" s="82"/>
      <c r="G118" s="83">
        <f t="shared" si="4"/>
        <v>0</v>
      </c>
      <c r="H118" s="83">
        <f t="shared" si="5"/>
        <v>0</v>
      </c>
      <c r="I118" s="78">
        <f t="shared" si="3"/>
        <v>0</v>
      </c>
    </row>
    <row r="119" spans="1:9" s="9" customFormat="1" ht="33.75" x14ac:dyDescent="0.25">
      <c r="A119" s="10" t="s">
        <v>111</v>
      </c>
      <c r="B119" s="11" t="s">
        <v>1</v>
      </c>
      <c r="C119" s="10" t="s">
        <v>400</v>
      </c>
      <c r="D119" s="22">
        <v>10</v>
      </c>
      <c r="E119" s="81">
        <v>12.64</v>
      </c>
      <c r="F119" s="82"/>
      <c r="G119" s="83">
        <f t="shared" si="4"/>
        <v>0</v>
      </c>
      <c r="H119" s="83">
        <f t="shared" si="5"/>
        <v>0</v>
      </c>
      <c r="I119" s="78">
        <f t="shared" si="3"/>
        <v>0</v>
      </c>
    </row>
    <row r="120" spans="1:9" s="9" customFormat="1" ht="33.75" x14ac:dyDescent="0.25">
      <c r="A120" s="10" t="s">
        <v>112</v>
      </c>
      <c r="B120" s="11" t="s">
        <v>12</v>
      </c>
      <c r="C120" s="10" t="s">
        <v>401</v>
      </c>
      <c r="D120" s="22">
        <v>10</v>
      </c>
      <c r="E120" s="81">
        <v>45.47</v>
      </c>
      <c r="F120" s="82"/>
      <c r="G120" s="83">
        <f t="shared" si="4"/>
        <v>0</v>
      </c>
      <c r="H120" s="83">
        <f t="shared" si="5"/>
        <v>0</v>
      </c>
      <c r="I120" s="78">
        <f t="shared" si="3"/>
        <v>0</v>
      </c>
    </row>
    <row r="121" spans="1:9" s="9" customFormat="1" ht="56.25" x14ac:dyDescent="0.25">
      <c r="A121" s="10" t="s">
        <v>113</v>
      </c>
      <c r="B121" s="11" t="s">
        <v>1</v>
      </c>
      <c r="C121" s="10" t="s">
        <v>402</v>
      </c>
      <c r="D121" s="22">
        <v>15</v>
      </c>
      <c r="E121" s="81">
        <v>19.03</v>
      </c>
      <c r="F121" s="82"/>
      <c r="G121" s="83">
        <f t="shared" si="4"/>
        <v>0</v>
      </c>
      <c r="H121" s="83">
        <f t="shared" si="5"/>
        <v>0</v>
      </c>
      <c r="I121" s="78">
        <f t="shared" si="3"/>
        <v>0</v>
      </c>
    </row>
    <row r="122" spans="1:9" s="9" customFormat="1" ht="67.5" x14ac:dyDescent="0.25">
      <c r="A122" s="10" t="s">
        <v>114</v>
      </c>
      <c r="B122" s="11" t="s">
        <v>1</v>
      </c>
      <c r="C122" s="10" t="s">
        <v>403</v>
      </c>
      <c r="D122" s="22">
        <v>35</v>
      </c>
      <c r="E122" s="81">
        <v>57.16</v>
      </c>
      <c r="F122" s="82"/>
      <c r="G122" s="83">
        <f t="shared" si="4"/>
        <v>0</v>
      </c>
      <c r="H122" s="83">
        <f t="shared" si="5"/>
        <v>0</v>
      </c>
      <c r="I122" s="78">
        <f t="shared" si="3"/>
        <v>0</v>
      </c>
    </row>
    <row r="123" spans="1:9" s="9" customFormat="1" ht="33.75" x14ac:dyDescent="0.25">
      <c r="A123" s="10" t="s">
        <v>115</v>
      </c>
      <c r="B123" s="11" t="s">
        <v>1</v>
      </c>
      <c r="C123" s="10" t="s">
        <v>404</v>
      </c>
      <c r="D123" s="22">
        <v>65</v>
      </c>
      <c r="E123" s="81">
        <v>16.079999999999998</v>
      </c>
      <c r="F123" s="82"/>
      <c r="G123" s="83">
        <f t="shared" si="4"/>
        <v>0</v>
      </c>
      <c r="H123" s="83">
        <f t="shared" si="5"/>
        <v>0</v>
      </c>
      <c r="I123" s="78">
        <f t="shared" si="3"/>
        <v>0</v>
      </c>
    </row>
    <row r="124" spans="1:9" s="9" customFormat="1" ht="45" x14ac:dyDescent="0.25">
      <c r="A124" s="10" t="s">
        <v>116</v>
      </c>
      <c r="B124" s="11" t="s">
        <v>12</v>
      </c>
      <c r="C124" s="10" t="s">
        <v>405</v>
      </c>
      <c r="D124" s="22">
        <v>40</v>
      </c>
      <c r="E124" s="81">
        <v>44.39</v>
      </c>
      <c r="F124" s="82"/>
      <c r="G124" s="83">
        <f t="shared" si="4"/>
        <v>0</v>
      </c>
      <c r="H124" s="83">
        <f t="shared" si="5"/>
        <v>0</v>
      </c>
      <c r="I124" s="78">
        <f t="shared" si="3"/>
        <v>0</v>
      </c>
    </row>
    <row r="125" spans="1:9" s="9" customFormat="1" ht="56.25" x14ac:dyDescent="0.25">
      <c r="A125" s="10" t="s">
        <v>117</v>
      </c>
      <c r="B125" s="11" t="s">
        <v>12</v>
      </c>
      <c r="C125" s="10" t="s">
        <v>406</v>
      </c>
      <c r="D125" s="22">
        <v>50</v>
      </c>
      <c r="E125" s="81">
        <v>39.85</v>
      </c>
      <c r="F125" s="82"/>
      <c r="G125" s="83">
        <f t="shared" si="4"/>
        <v>0</v>
      </c>
      <c r="H125" s="83">
        <f t="shared" si="5"/>
        <v>0</v>
      </c>
      <c r="I125" s="78">
        <f t="shared" si="3"/>
        <v>0</v>
      </c>
    </row>
    <row r="126" spans="1:9" s="9" customFormat="1" ht="78.75" x14ac:dyDescent="0.25">
      <c r="A126" s="10" t="s">
        <v>118</v>
      </c>
      <c r="B126" s="11" t="s">
        <v>1</v>
      </c>
      <c r="C126" s="10" t="s">
        <v>407</v>
      </c>
      <c r="D126" s="22">
        <v>10</v>
      </c>
      <c r="E126" s="81">
        <v>223.03</v>
      </c>
      <c r="F126" s="82"/>
      <c r="G126" s="83">
        <f t="shared" si="4"/>
        <v>0</v>
      </c>
      <c r="H126" s="83">
        <f t="shared" si="5"/>
        <v>0</v>
      </c>
      <c r="I126" s="78">
        <f t="shared" si="3"/>
        <v>0</v>
      </c>
    </row>
    <row r="127" spans="1:9" s="9" customFormat="1" ht="33.75" x14ac:dyDescent="0.25">
      <c r="A127" s="10" t="s">
        <v>119</v>
      </c>
      <c r="B127" s="11" t="s">
        <v>12</v>
      </c>
      <c r="C127" s="10" t="s">
        <v>408</v>
      </c>
      <c r="D127" s="22">
        <v>25</v>
      </c>
      <c r="E127" s="81">
        <v>14.14</v>
      </c>
      <c r="F127" s="82"/>
      <c r="G127" s="83">
        <f t="shared" si="4"/>
        <v>0</v>
      </c>
      <c r="H127" s="83">
        <f t="shared" si="5"/>
        <v>0</v>
      </c>
      <c r="I127" s="78">
        <f t="shared" si="3"/>
        <v>0</v>
      </c>
    </row>
    <row r="128" spans="1:9" s="9" customFormat="1" ht="123.75" x14ac:dyDescent="0.25">
      <c r="A128" s="10" t="s">
        <v>120</v>
      </c>
      <c r="B128" s="11" t="s">
        <v>12</v>
      </c>
      <c r="C128" s="10" t="s">
        <v>409</v>
      </c>
      <c r="D128" s="22">
        <v>25</v>
      </c>
      <c r="E128" s="81">
        <v>10.61</v>
      </c>
      <c r="F128" s="82"/>
      <c r="G128" s="83">
        <f t="shared" si="4"/>
        <v>0</v>
      </c>
      <c r="H128" s="83">
        <f t="shared" si="5"/>
        <v>0</v>
      </c>
      <c r="I128" s="78">
        <f t="shared" si="3"/>
        <v>0</v>
      </c>
    </row>
    <row r="129" spans="1:9" s="9" customFormat="1" ht="112.5" x14ac:dyDescent="0.25">
      <c r="A129" s="10" t="s">
        <v>121</v>
      </c>
      <c r="B129" s="11" t="s">
        <v>1</v>
      </c>
      <c r="C129" s="10" t="s">
        <v>410</v>
      </c>
      <c r="D129" s="22">
        <v>1</v>
      </c>
      <c r="E129" s="81">
        <v>3253.07</v>
      </c>
      <c r="F129" s="82"/>
      <c r="G129" s="83">
        <f t="shared" si="4"/>
        <v>0</v>
      </c>
      <c r="H129" s="83">
        <f t="shared" si="5"/>
        <v>0</v>
      </c>
      <c r="I129" s="78">
        <f t="shared" si="3"/>
        <v>0</v>
      </c>
    </row>
    <row r="130" spans="1:9" s="9" customFormat="1" ht="67.5" x14ac:dyDescent="0.25">
      <c r="A130" s="10" t="s">
        <v>122</v>
      </c>
      <c r="B130" s="11" t="s">
        <v>9</v>
      </c>
      <c r="C130" s="10" t="s">
        <v>411</v>
      </c>
      <c r="D130" s="22">
        <v>20</v>
      </c>
      <c r="E130" s="81">
        <v>32.74</v>
      </c>
      <c r="F130" s="82"/>
      <c r="G130" s="83">
        <f t="shared" si="4"/>
        <v>0</v>
      </c>
      <c r="H130" s="83">
        <f t="shared" si="5"/>
        <v>0</v>
      </c>
      <c r="I130" s="78">
        <f t="shared" si="3"/>
        <v>0</v>
      </c>
    </row>
    <row r="131" spans="1:9" s="9" customFormat="1" ht="56.25" x14ac:dyDescent="0.25">
      <c r="A131" s="10" t="s">
        <v>123</v>
      </c>
      <c r="B131" s="11" t="s">
        <v>1</v>
      </c>
      <c r="C131" s="10" t="s">
        <v>412</v>
      </c>
      <c r="D131" s="22">
        <v>300</v>
      </c>
      <c r="E131" s="81">
        <v>88.29</v>
      </c>
      <c r="F131" s="82"/>
      <c r="G131" s="83">
        <f t="shared" si="4"/>
        <v>0</v>
      </c>
      <c r="H131" s="83">
        <f t="shared" si="5"/>
        <v>0</v>
      </c>
      <c r="I131" s="78">
        <f t="shared" si="3"/>
        <v>0</v>
      </c>
    </row>
    <row r="132" spans="1:9" s="9" customFormat="1" ht="90" x14ac:dyDescent="0.25">
      <c r="A132" s="10" t="s">
        <v>124</v>
      </c>
      <c r="B132" s="11" t="s">
        <v>1</v>
      </c>
      <c r="C132" s="10" t="s">
        <v>413</v>
      </c>
      <c r="D132" s="22">
        <v>50</v>
      </c>
      <c r="E132" s="81">
        <v>143.49</v>
      </c>
      <c r="F132" s="82"/>
      <c r="G132" s="83">
        <f t="shared" si="4"/>
        <v>0</v>
      </c>
      <c r="H132" s="83">
        <f t="shared" si="5"/>
        <v>0</v>
      </c>
      <c r="I132" s="78">
        <f t="shared" si="3"/>
        <v>0</v>
      </c>
    </row>
    <row r="133" spans="1:9" s="9" customFormat="1" ht="90" x14ac:dyDescent="0.25">
      <c r="A133" s="10" t="s">
        <v>125</v>
      </c>
      <c r="B133" s="11" t="s">
        <v>1</v>
      </c>
      <c r="C133" s="10" t="s">
        <v>414</v>
      </c>
      <c r="D133" s="22">
        <v>25</v>
      </c>
      <c r="E133" s="81">
        <v>112.1</v>
      </c>
      <c r="F133" s="82"/>
      <c r="G133" s="83">
        <f t="shared" si="4"/>
        <v>0</v>
      </c>
      <c r="H133" s="83">
        <f t="shared" si="5"/>
        <v>0</v>
      </c>
      <c r="I133" s="78">
        <f t="shared" si="3"/>
        <v>0</v>
      </c>
    </row>
    <row r="134" spans="1:9" s="9" customFormat="1" ht="112.5" x14ac:dyDescent="0.25">
      <c r="A134" s="10" t="s">
        <v>126</v>
      </c>
      <c r="B134" s="11" t="s">
        <v>1</v>
      </c>
      <c r="C134" s="10" t="s">
        <v>415</v>
      </c>
      <c r="D134" s="22">
        <v>50</v>
      </c>
      <c r="E134" s="81">
        <v>111.71</v>
      </c>
      <c r="F134" s="82"/>
      <c r="G134" s="83">
        <f t="shared" si="4"/>
        <v>0</v>
      </c>
      <c r="H134" s="83">
        <f t="shared" si="5"/>
        <v>0</v>
      </c>
      <c r="I134" s="78">
        <f t="shared" si="3"/>
        <v>0</v>
      </c>
    </row>
    <row r="135" spans="1:9" s="9" customFormat="1" ht="45" x14ac:dyDescent="0.25">
      <c r="A135" s="10" t="s">
        <v>127</v>
      </c>
      <c r="B135" s="11" t="s">
        <v>1</v>
      </c>
      <c r="C135" s="10" t="s">
        <v>416</v>
      </c>
      <c r="D135" s="22">
        <v>15</v>
      </c>
      <c r="E135" s="81">
        <v>88.96</v>
      </c>
      <c r="F135" s="82"/>
      <c r="G135" s="83">
        <f t="shared" si="4"/>
        <v>0</v>
      </c>
      <c r="H135" s="83">
        <f t="shared" si="5"/>
        <v>0</v>
      </c>
      <c r="I135" s="78">
        <f t="shared" si="3"/>
        <v>0</v>
      </c>
    </row>
    <row r="136" spans="1:9" s="9" customFormat="1" ht="123.75" x14ac:dyDescent="0.25">
      <c r="A136" s="10" t="s">
        <v>128</v>
      </c>
      <c r="B136" s="11" t="s">
        <v>1</v>
      </c>
      <c r="C136" s="10" t="s">
        <v>417</v>
      </c>
      <c r="D136" s="22">
        <v>50</v>
      </c>
      <c r="E136" s="81">
        <v>75.02</v>
      </c>
      <c r="F136" s="82"/>
      <c r="G136" s="83">
        <f t="shared" si="4"/>
        <v>0</v>
      </c>
      <c r="H136" s="83">
        <f t="shared" si="5"/>
        <v>0</v>
      </c>
      <c r="I136" s="78">
        <f t="shared" si="3"/>
        <v>0</v>
      </c>
    </row>
    <row r="137" spans="1:9" s="9" customFormat="1" ht="56.25" x14ac:dyDescent="0.25">
      <c r="A137" s="10" t="s">
        <v>129</v>
      </c>
      <c r="B137" s="11" t="s">
        <v>1</v>
      </c>
      <c r="C137" s="10" t="s">
        <v>418</v>
      </c>
      <c r="D137" s="22">
        <v>10</v>
      </c>
      <c r="E137" s="81">
        <v>145.6</v>
      </c>
      <c r="F137" s="82"/>
      <c r="G137" s="83">
        <f t="shared" si="4"/>
        <v>0</v>
      </c>
      <c r="H137" s="83">
        <f t="shared" si="5"/>
        <v>0</v>
      </c>
      <c r="I137" s="78">
        <f t="shared" si="3"/>
        <v>0</v>
      </c>
    </row>
    <row r="138" spans="1:9" s="9" customFormat="1" ht="135" x14ac:dyDescent="0.25">
      <c r="A138" s="10" t="s">
        <v>130</v>
      </c>
      <c r="B138" s="11" t="s">
        <v>9</v>
      </c>
      <c r="C138" s="10" t="s">
        <v>419</v>
      </c>
      <c r="D138" s="22">
        <v>25</v>
      </c>
      <c r="E138" s="81">
        <v>20.37</v>
      </c>
      <c r="F138" s="82"/>
      <c r="G138" s="83">
        <f t="shared" si="4"/>
        <v>0</v>
      </c>
      <c r="H138" s="83">
        <f t="shared" si="5"/>
        <v>0</v>
      </c>
      <c r="I138" s="78">
        <f t="shared" si="3"/>
        <v>0</v>
      </c>
    </row>
    <row r="139" spans="1:9" s="9" customFormat="1" ht="101.25" x14ac:dyDescent="0.25">
      <c r="A139" s="10" t="s">
        <v>131</v>
      </c>
      <c r="B139" s="11" t="s">
        <v>1</v>
      </c>
      <c r="C139" s="10" t="s">
        <v>420</v>
      </c>
      <c r="D139" s="22">
        <v>2</v>
      </c>
      <c r="E139" s="81">
        <v>185.52</v>
      </c>
      <c r="F139" s="82"/>
      <c r="G139" s="83">
        <f t="shared" si="4"/>
        <v>0</v>
      </c>
      <c r="H139" s="83">
        <f t="shared" si="5"/>
        <v>0</v>
      </c>
      <c r="I139" s="78">
        <f t="shared" si="3"/>
        <v>0</v>
      </c>
    </row>
    <row r="140" spans="1:9" s="9" customFormat="1" ht="78.75" x14ac:dyDescent="0.25">
      <c r="A140" s="10" t="s">
        <v>132</v>
      </c>
      <c r="B140" s="11" t="s">
        <v>9</v>
      </c>
      <c r="C140" s="10" t="s">
        <v>133</v>
      </c>
      <c r="D140" s="22">
        <v>6</v>
      </c>
      <c r="E140" s="81">
        <v>245.43</v>
      </c>
      <c r="F140" s="82"/>
      <c r="G140" s="83">
        <f t="shared" si="4"/>
        <v>0</v>
      </c>
      <c r="H140" s="83">
        <f t="shared" si="5"/>
        <v>0</v>
      </c>
      <c r="I140" s="78">
        <f t="shared" si="3"/>
        <v>0</v>
      </c>
    </row>
    <row r="141" spans="1:9" s="9" customFormat="1" ht="112.5" x14ac:dyDescent="0.25">
      <c r="A141" s="10" t="s">
        <v>134</v>
      </c>
      <c r="B141" s="11" t="s">
        <v>9</v>
      </c>
      <c r="C141" s="10" t="s">
        <v>421</v>
      </c>
      <c r="D141" s="22">
        <v>6</v>
      </c>
      <c r="E141" s="81">
        <v>75.59</v>
      </c>
      <c r="F141" s="82"/>
      <c r="G141" s="83">
        <f t="shared" si="4"/>
        <v>0</v>
      </c>
      <c r="H141" s="83">
        <f t="shared" si="5"/>
        <v>0</v>
      </c>
      <c r="I141" s="78">
        <f t="shared" si="3"/>
        <v>0</v>
      </c>
    </row>
    <row r="142" spans="1:9" s="9" customFormat="1" ht="56.25" x14ac:dyDescent="0.25">
      <c r="A142" s="10" t="s">
        <v>135</v>
      </c>
      <c r="B142" s="11" t="s">
        <v>16</v>
      </c>
      <c r="C142" s="10" t="s">
        <v>422</v>
      </c>
      <c r="D142" s="22">
        <v>5</v>
      </c>
      <c r="E142" s="81">
        <v>237.37</v>
      </c>
      <c r="F142" s="82"/>
      <c r="G142" s="83">
        <f t="shared" si="4"/>
        <v>0</v>
      </c>
      <c r="H142" s="83">
        <f t="shared" si="5"/>
        <v>0</v>
      </c>
      <c r="I142" s="78">
        <f t="shared" ref="I142:I144" si="6">ROUND(ROUND(D142,4)*ROUND(H142,4),4)</f>
        <v>0</v>
      </c>
    </row>
    <row r="143" spans="1:9" s="9" customFormat="1" ht="67.5" x14ac:dyDescent="0.25">
      <c r="A143" s="10" t="s">
        <v>136</v>
      </c>
      <c r="B143" s="11" t="s">
        <v>1</v>
      </c>
      <c r="C143" s="10" t="s">
        <v>423</v>
      </c>
      <c r="D143" s="22">
        <v>8</v>
      </c>
      <c r="E143" s="81">
        <v>108.4</v>
      </c>
      <c r="F143" s="82"/>
      <c r="G143" s="83">
        <f t="shared" ref="G143:G144" si="7">ROUND(F143*0.21,4)</f>
        <v>0</v>
      </c>
      <c r="H143" s="83">
        <f t="shared" ref="H143:H144" si="8">G143+F143</f>
        <v>0</v>
      </c>
      <c r="I143" s="78">
        <f t="shared" si="6"/>
        <v>0</v>
      </c>
    </row>
    <row r="144" spans="1:9" s="9" customFormat="1" ht="68.25" thickBot="1" x14ac:dyDescent="0.3">
      <c r="A144" s="24" t="s">
        <v>137</v>
      </c>
      <c r="B144" s="25" t="s">
        <v>1</v>
      </c>
      <c r="C144" s="24" t="s">
        <v>424</v>
      </c>
      <c r="D144" s="26">
        <v>12</v>
      </c>
      <c r="E144" s="84">
        <v>3464.06</v>
      </c>
      <c r="F144" s="85"/>
      <c r="G144" s="86">
        <f t="shared" si="7"/>
        <v>0</v>
      </c>
      <c r="H144" s="86">
        <f t="shared" si="8"/>
        <v>0</v>
      </c>
      <c r="I144" s="80">
        <f t="shared" si="6"/>
        <v>0</v>
      </c>
    </row>
    <row r="145" spans="1:9" s="9" customFormat="1" ht="25.5" x14ac:dyDescent="0.25">
      <c r="A145" s="51"/>
      <c r="B145" s="51"/>
      <c r="C145" s="52" t="s">
        <v>562</v>
      </c>
      <c r="D145" s="53"/>
      <c r="E145" s="54"/>
      <c r="F145" s="54"/>
      <c r="G145" s="53"/>
      <c r="H145" s="96">
        <f>SUM(I14:I144)</f>
        <v>0</v>
      </c>
      <c r="I145" s="96"/>
    </row>
    <row r="146" spans="1:9" s="9" customFormat="1" x14ac:dyDescent="0.25">
      <c r="A146" s="55"/>
      <c r="B146" s="55"/>
      <c r="C146" s="55"/>
      <c r="D146" s="55"/>
      <c r="E146" s="56"/>
      <c r="F146" s="56"/>
      <c r="G146" s="55"/>
      <c r="H146" s="55"/>
      <c r="I146" s="55"/>
    </row>
    <row r="147" spans="1:9" s="9" customFormat="1" ht="15" customHeight="1" x14ac:dyDescent="0.25">
      <c r="A147" s="94" t="s">
        <v>564</v>
      </c>
      <c r="B147" s="94"/>
      <c r="C147" s="94"/>
      <c r="D147" s="55"/>
      <c r="E147" s="56"/>
      <c r="F147" s="56"/>
      <c r="G147" s="55"/>
      <c r="H147" s="55"/>
      <c r="I147" s="55"/>
    </row>
    <row r="148" spans="1:9" s="9" customFormat="1" ht="45.75" thickBot="1" x14ac:dyDescent="0.3">
      <c r="A148" s="32" t="s">
        <v>281</v>
      </c>
      <c r="B148" s="32" t="s">
        <v>282</v>
      </c>
      <c r="C148" s="32" t="s">
        <v>287</v>
      </c>
      <c r="D148" s="32" t="s">
        <v>288</v>
      </c>
      <c r="E148" s="33" t="s">
        <v>560</v>
      </c>
      <c r="F148" s="33" t="s">
        <v>289</v>
      </c>
      <c r="G148" s="32" t="s">
        <v>290</v>
      </c>
      <c r="H148" s="32" t="s">
        <v>291</v>
      </c>
      <c r="I148" s="32" t="s">
        <v>292</v>
      </c>
    </row>
    <row r="149" spans="1:9" s="9" customFormat="1" x14ac:dyDescent="0.25">
      <c r="A149" s="98" t="s">
        <v>295</v>
      </c>
      <c r="B149" s="98"/>
      <c r="C149" s="98"/>
      <c r="D149" s="74"/>
      <c r="E149" s="75"/>
      <c r="F149" s="75"/>
      <c r="G149" s="74"/>
      <c r="H149" s="74"/>
      <c r="I149" s="74"/>
    </row>
    <row r="150" spans="1:9" s="9" customFormat="1" ht="22.5" x14ac:dyDescent="0.25">
      <c r="A150" s="7" t="s">
        <v>138</v>
      </c>
      <c r="B150" s="8" t="s">
        <v>139</v>
      </c>
      <c r="C150" s="10" t="s">
        <v>425</v>
      </c>
      <c r="D150" s="21">
        <v>1</v>
      </c>
      <c r="E150" s="87">
        <v>235.6</v>
      </c>
      <c r="F150" s="88"/>
      <c r="G150" s="89">
        <f t="shared" ref="G150:G213" si="9">ROUND(F150*0.21,4)</f>
        <v>0</v>
      </c>
      <c r="H150" s="89">
        <f t="shared" ref="H150:H213" si="10">G150+F150</f>
        <v>0</v>
      </c>
      <c r="I150" s="77">
        <f t="shared" ref="I150:I213" si="11">ROUND(ROUND(D150,4)*ROUND(H150,4),4)</f>
        <v>0</v>
      </c>
    </row>
    <row r="151" spans="1:9" s="9" customFormat="1" ht="22.5" x14ac:dyDescent="0.25">
      <c r="A151" s="10" t="s">
        <v>140</v>
      </c>
      <c r="B151" s="11" t="s">
        <v>139</v>
      </c>
      <c r="C151" s="10" t="s">
        <v>426</v>
      </c>
      <c r="D151" s="22">
        <v>1</v>
      </c>
      <c r="E151" s="81">
        <v>110.24</v>
      </c>
      <c r="F151" s="82"/>
      <c r="G151" s="83">
        <f t="shared" si="9"/>
        <v>0</v>
      </c>
      <c r="H151" s="83">
        <f t="shared" si="10"/>
        <v>0</v>
      </c>
      <c r="I151" s="78">
        <f t="shared" si="11"/>
        <v>0</v>
      </c>
    </row>
    <row r="152" spans="1:9" s="9" customFormat="1" ht="33.75" x14ac:dyDescent="0.25">
      <c r="A152" s="10" t="s">
        <v>141</v>
      </c>
      <c r="B152" s="11" t="s">
        <v>142</v>
      </c>
      <c r="C152" s="10" t="s">
        <v>427</v>
      </c>
      <c r="D152" s="22">
        <v>300</v>
      </c>
      <c r="E152" s="81">
        <v>3.84</v>
      </c>
      <c r="F152" s="82"/>
      <c r="G152" s="83">
        <f t="shared" si="9"/>
        <v>0</v>
      </c>
      <c r="H152" s="83">
        <f t="shared" si="10"/>
        <v>0</v>
      </c>
      <c r="I152" s="78">
        <f t="shared" si="11"/>
        <v>0</v>
      </c>
    </row>
    <row r="153" spans="1:9" s="9" customFormat="1" ht="22.5" x14ac:dyDescent="0.25">
      <c r="A153" s="10" t="s">
        <v>143</v>
      </c>
      <c r="B153" s="11" t="s">
        <v>16</v>
      </c>
      <c r="C153" s="10" t="s">
        <v>428</v>
      </c>
      <c r="D153" s="22">
        <v>100</v>
      </c>
      <c r="E153" s="81">
        <v>6.2</v>
      </c>
      <c r="F153" s="82"/>
      <c r="G153" s="83">
        <f t="shared" si="9"/>
        <v>0</v>
      </c>
      <c r="H153" s="83">
        <f t="shared" si="10"/>
        <v>0</v>
      </c>
      <c r="I153" s="78">
        <f t="shared" si="11"/>
        <v>0</v>
      </c>
    </row>
    <row r="154" spans="1:9" s="9" customFormat="1" ht="22.5" x14ac:dyDescent="0.25">
      <c r="A154" s="10" t="s">
        <v>144</v>
      </c>
      <c r="B154" s="11" t="s">
        <v>16</v>
      </c>
      <c r="C154" s="10" t="s">
        <v>429</v>
      </c>
      <c r="D154" s="22">
        <v>100</v>
      </c>
      <c r="E154" s="81">
        <v>6.08</v>
      </c>
      <c r="F154" s="82"/>
      <c r="G154" s="83">
        <f t="shared" si="9"/>
        <v>0</v>
      </c>
      <c r="H154" s="83">
        <f t="shared" si="10"/>
        <v>0</v>
      </c>
      <c r="I154" s="78">
        <f t="shared" si="11"/>
        <v>0</v>
      </c>
    </row>
    <row r="155" spans="1:9" s="9" customFormat="1" ht="22.5" x14ac:dyDescent="0.25">
      <c r="A155" s="10" t="s">
        <v>145</v>
      </c>
      <c r="B155" s="11" t="s">
        <v>16</v>
      </c>
      <c r="C155" s="10" t="s">
        <v>430</v>
      </c>
      <c r="D155" s="22">
        <v>100</v>
      </c>
      <c r="E155" s="81">
        <v>10.17</v>
      </c>
      <c r="F155" s="82"/>
      <c r="G155" s="83">
        <f t="shared" si="9"/>
        <v>0</v>
      </c>
      <c r="H155" s="83">
        <f t="shared" si="10"/>
        <v>0</v>
      </c>
      <c r="I155" s="78">
        <f t="shared" si="11"/>
        <v>0</v>
      </c>
    </row>
    <row r="156" spans="1:9" s="9" customFormat="1" ht="22.5" x14ac:dyDescent="0.25">
      <c r="A156" s="10" t="s">
        <v>146</v>
      </c>
      <c r="B156" s="11" t="s">
        <v>16</v>
      </c>
      <c r="C156" s="10" t="s">
        <v>431</v>
      </c>
      <c r="D156" s="22">
        <v>225</v>
      </c>
      <c r="E156" s="81">
        <v>20.21</v>
      </c>
      <c r="F156" s="82"/>
      <c r="G156" s="83">
        <f t="shared" si="9"/>
        <v>0</v>
      </c>
      <c r="H156" s="83">
        <f t="shared" si="10"/>
        <v>0</v>
      </c>
      <c r="I156" s="78">
        <f t="shared" si="11"/>
        <v>0</v>
      </c>
    </row>
    <row r="157" spans="1:9" s="9" customFormat="1" ht="22.5" x14ac:dyDescent="0.25">
      <c r="A157" s="10" t="s">
        <v>147</v>
      </c>
      <c r="B157" s="11" t="s">
        <v>139</v>
      </c>
      <c r="C157" s="10" t="s">
        <v>432</v>
      </c>
      <c r="D157" s="22">
        <v>10</v>
      </c>
      <c r="E157" s="81">
        <v>15.93</v>
      </c>
      <c r="F157" s="82"/>
      <c r="G157" s="83">
        <f t="shared" si="9"/>
        <v>0</v>
      </c>
      <c r="H157" s="83">
        <f t="shared" si="10"/>
        <v>0</v>
      </c>
      <c r="I157" s="78">
        <f t="shared" si="11"/>
        <v>0</v>
      </c>
    </row>
    <row r="158" spans="1:9" s="9" customFormat="1" ht="22.5" x14ac:dyDescent="0.25">
      <c r="A158" s="10" t="s">
        <v>148</v>
      </c>
      <c r="B158" s="11" t="s">
        <v>139</v>
      </c>
      <c r="C158" s="10" t="s">
        <v>433</v>
      </c>
      <c r="D158" s="22">
        <v>50</v>
      </c>
      <c r="E158" s="81">
        <v>15.87</v>
      </c>
      <c r="F158" s="82"/>
      <c r="G158" s="83">
        <f t="shared" si="9"/>
        <v>0</v>
      </c>
      <c r="H158" s="83">
        <f t="shared" si="10"/>
        <v>0</v>
      </c>
      <c r="I158" s="78">
        <f t="shared" si="11"/>
        <v>0</v>
      </c>
    </row>
    <row r="159" spans="1:9" s="9" customFormat="1" ht="33.75" x14ac:dyDescent="0.25">
      <c r="A159" s="10" t="s">
        <v>149</v>
      </c>
      <c r="B159" s="11" t="s">
        <v>139</v>
      </c>
      <c r="C159" s="10" t="s">
        <v>434</v>
      </c>
      <c r="D159" s="22">
        <v>50</v>
      </c>
      <c r="E159" s="81">
        <v>14.26</v>
      </c>
      <c r="F159" s="82"/>
      <c r="G159" s="83">
        <f t="shared" si="9"/>
        <v>0</v>
      </c>
      <c r="H159" s="83">
        <f t="shared" si="10"/>
        <v>0</v>
      </c>
      <c r="I159" s="78">
        <f t="shared" si="11"/>
        <v>0</v>
      </c>
    </row>
    <row r="160" spans="1:9" s="9" customFormat="1" ht="33.75" x14ac:dyDescent="0.25">
      <c r="A160" s="10" t="s">
        <v>150</v>
      </c>
      <c r="B160" s="11" t="s">
        <v>139</v>
      </c>
      <c r="C160" s="10" t="s">
        <v>435</v>
      </c>
      <c r="D160" s="22">
        <v>50</v>
      </c>
      <c r="E160" s="81">
        <v>16.739999999999998</v>
      </c>
      <c r="F160" s="82"/>
      <c r="G160" s="83">
        <f t="shared" si="9"/>
        <v>0</v>
      </c>
      <c r="H160" s="83">
        <f t="shared" si="10"/>
        <v>0</v>
      </c>
      <c r="I160" s="78">
        <f t="shared" si="11"/>
        <v>0</v>
      </c>
    </row>
    <row r="161" spans="1:9" s="9" customFormat="1" ht="33.75" x14ac:dyDescent="0.25">
      <c r="A161" s="10" t="s">
        <v>151</v>
      </c>
      <c r="B161" s="11" t="s">
        <v>139</v>
      </c>
      <c r="C161" s="10" t="s">
        <v>436</v>
      </c>
      <c r="D161" s="22">
        <v>50</v>
      </c>
      <c r="E161" s="81">
        <v>17.98</v>
      </c>
      <c r="F161" s="82"/>
      <c r="G161" s="83">
        <f t="shared" si="9"/>
        <v>0</v>
      </c>
      <c r="H161" s="83">
        <f t="shared" si="10"/>
        <v>0</v>
      </c>
      <c r="I161" s="78">
        <f t="shared" si="11"/>
        <v>0</v>
      </c>
    </row>
    <row r="162" spans="1:9" s="9" customFormat="1" ht="33.75" x14ac:dyDescent="0.25">
      <c r="A162" s="10" t="s">
        <v>152</v>
      </c>
      <c r="B162" s="11" t="s">
        <v>139</v>
      </c>
      <c r="C162" s="10" t="s">
        <v>437</v>
      </c>
      <c r="D162" s="22">
        <v>50</v>
      </c>
      <c r="E162" s="81">
        <v>19.96</v>
      </c>
      <c r="F162" s="82"/>
      <c r="G162" s="83">
        <f t="shared" si="9"/>
        <v>0</v>
      </c>
      <c r="H162" s="83">
        <f t="shared" si="10"/>
        <v>0</v>
      </c>
      <c r="I162" s="78">
        <f t="shared" si="11"/>
        <v>0</v>
      </c>
    </row>
    <row r="163" spans="1:9" s="9" customFormat="1" ht="45" x14ac:dyDescent="0.25">
      <c r="A163" s="10" t="s">
        <v>153</v>
      </c>
      <c r="B163" s="11" t="s">
        <v>12</v>
      </c>
      <c r="C163" s="10" t="s">
        <v>438</v>
      </c>
      <c r="D163" s="22">
        <v>500</v>
      </c>
      <c r="E163" s="81">
        <v>2.85</v>
      </c>
      <c r="F163" s="82"/>
      <c r="G163" s="83">
        <f t="shared" si="9"/>
        <v>0</v>
      </c>
      <c r="H163" s="83">
        <f t="shared" si="10"/>
        <v>0</v>
      </c>
      <c r="I163" s="78">
        <f t="shared" si="11"/>
        <v>0</v>
      </c>
    </row>
    <row r="164" spans="1:9" s="9" customFormat="1" ht="33.75" x14ac:dyDescent="0.25">
      <c r="A164" s="10" t="s">
        <v>154</v>
      </c>
      <c r="B164" s="11" t="s">
        <v>16</v>
      </c>
      <c r="C164" s="10" t="s">
        <v>439</v>
      </c>
      <c r="D164" s="22">
        <v>25</v>
      </c>
      <c r="E164" s="81">
        <v>102.49</v>
      </c>
      <c r="F164" s="82"/>
      <c r="G164" s="83">
        <f t="shared" si="9"/>
        <v>0</v>
      </c>
      <c r="H164" s="83">
        <f t="shared" si="10"/>
        <v>0</v>
      </c>
      <c r="I164" s="78">
        <f t="shared" si="11"/>
        <v>0</v>
      </c>
    </row>
    <row r="165" spans="1:9" s="9" customFormat="1" ht="56.25" x14ac:dyDescent="0.25">
      <c r="A165" s="10" t="s">
        <v>155</v>
      </c>
      <c r="B165" s="11" t="s">
        <v>16</v>
      </c>
      <c r="C165" s="10" t="s">
        <v>440</v>
      </c>
      <c r="D165" s="22">
        <v>20</v>
      </c>
      <c r="E165" s="81">
        <v>88.04</v>
      </c>
      <c r="F165" s="82"/>
      <c r="G165" s="83">
        <f t="shared" si="9"/>
        <v>0</v>
      </c>
      <c r="H165" s="83">
        <f t="shared" si="10"/>
        <v>0</v>
      </c>
      <c r="I165" s="78">
        <f t="shared" si="11"/>
        <v>0</v>
      </c>
    </row>
    <row r="166" spans="1:9" s="9" customFormat="1" ht="45" x14ac:dyDescent="0.25">
      <c r="A166" s="10" t="s">
        <v>156</v>
      </c>
      <c r="B166" s="11" t="s">
        <v>16</v>
      </c>
      <c r="C166" s="10" t="s">
        <v>441</v>
      </c>
      <c r="D166" s="22">
        <v>300</v>
      </c>
      <c r="E166" s="81">
        <v>94.54</v>
      </c>
      <c r="F166" s="82"/>
      <c r="G166" s="83">
        <f t="shared" si="9"/>
        <v>0</v>
      </c>
      <c r="H166" s="83">
        <f t="shared" si="10"/>
        <v>0</v>
      </c>
      <c r="I166" s="78">
        <f t="shared" si="11"/>
        <v>0</v>
      </c>
    </row>
    <row r="167" spans="1:9" s="9" customFormat="1" ht="67.5" x14ac:dyDescent="0.25">
      <c r="A167" s="10" t="s">
        <v>157</v>
      </c>
      <c r="B167" s="11" t="s">
        <v>16</v>
      </c>
      <c r="C167" s="10" t="s">
        <v>442</v>
      </c>
      <c r="D167" s="22">
        <v>150</v>
      </c>
      <c r="E167" s="81">
        <v>97.74</v>
      </c>
      <c r="F167" s="82"/>
      <c r="G167" s="83">
        <f t="shared" si="9"/>
        <v>0</v>
      </c>
      <c r="H167" s="83">
        <f t="shared" si="10"/>
        <v>0</v>
      </c>
      <c r="I167" s="78">
        <f t="shared" si="11"/>
        <v>0</v>
      </c>
    </row>
    <row r="168" spans="1:9" s="9" customFormat="1" ht="56.25" x14ac:dyDescent="0.25">
      <c r="A168" s="10" t="s">
        <v>158</v>
      </c>
      <c r="B168" s="11" t="s">
        <v>12</v>
      </c>
      <c r="C168" s="10" t="s">
        <v>443</v>
      </c>
      <c r="D168" s="22">
        <v>50</v>
      </c>
      <c r="E168" s="81">
        <v>98.33</v>
      </c>
      <c r="F168" s="82"/>
      <c r="G168" s="83">
        <f t="shared" si="9"/>
        <v>0</v>
      </c>
      <c r="H168" s="83">
        <f t="shared" si="10"/>
        <v>0</v>
      </c>
      <c r="I168" s="78">
        <f t="shared" si="11"/>
        <v>0</v>
      </c>
    </row>
    <row r="169" spans="1:9" s="9" customFormat="1" ht="33.75" x14ac:dyDescent="0.25">
      <c r="A169" s="10" t="s">
        <v>159</v>
      </c>
      <c r="B169" s="11" t="s">
        <v>142</v>
      </c>
      <c r="C169" s="10" t="s">
        <v>444</v>
      </c>
      <c r="D169" s="22">
        <v>5000</v>
      </c>
      <c r="E169" s="81">
        <v>1.1000000000000001</v>
      </c>
      <c r="F169" s="82"/>
      <c r="G169" s="83">
        <f t="shared" si="9"/>
        <v>0</v>
      </c>
      <c r="H169" s="83">
        <f t="shared" si="10"/>
        <v>0</v>
      </c>
      <c r="I169" s="78">
        <f t="shared" si="11"/>
        <v>0</v>
      </c>
    </row>
    <row r="170" spans="1:9" s="9" customFormat="1" ht="33.75" x14ac:dyDescent="0.25">
      <c r="A170" s="10" t="s">
        <v>160</v>
      </c>
      <c r="B170" s="11" t="s">
        <v>142</v>
      </c>
      <c r="C170" s="10" t="s">
        <v>445</v>
      </c>
      <c r="D170" s="22">
        <v>1400</v>
      </c>
      <c r="E170" s="81">
        <v>1.1200000000000001</v>
      </c>
      <c r="F170" s="82"/>
      <c r="G170" s="83">
        <f t="shared" si="9"/>
        <v>0</v>
      </c>
      <c r="H170" s="83">
        <f t="shared" si="10"/>
        <v>0</v>
      </c>
      <c r="I170" s="78">
        <f t="shared" si="11"/>
        <v>0</v>
      </c>
    </row>
    <row r="171" spans="1:9" s="9" customFormat="1" ht="90" x14ac:dyDescent="0.25">
      <c r="A171" s="10" t="s">
        <v>161</v>
      </c>
      <c r="B171" s="11" t="s">
        <v>142</v>
      </c>
      <c r="C171" s="10" t="s">
        <v>446</v>
      </c>
      <c r="D171" s="22">
        <v>500</v>
      </c>
      <c r="E171" s="81">
        <v>2.11</v>
      </c>
      <c r="F171" s="82"/>
      <c r="G171" s="83">
        <f t="shared" si="9"/>
        <v>0</v>
      </c>
      <c r="H171" s="83">
        <f t="shared" si="10"/>
        <v>0</v>
      </c>
      <c r="I171" s="78">
        <f t="shared" si="11"/>
        <v>0</v>
      </c>
    </row>
    <row r="172" spans="1:9" s="9" customFormat="1" ht="45" x14ac:dyDescent="0.25">
      <c r="A172" s="10" t="s">
        <v>162</v>
      </c>
      <c r="B172" s="11" t="s">
        <v>12</v>
      </c>
      <c r="C172" s="10" t="s">
        <v>447</v>
      </c>
      <c r="D172" s="22">
        <v>50</v>
      </c>
      <c r="E172" s="81">
        <v>28.64</v>
      </c>
      <c r="F172" s="82"/>
      <c r="G172" s="83">
        <f t="shared" si="9"/>
        <v>0</v>
      </c>
      <c r="H172" s="83">
        <f t="shared" si="10"/>
        <v>0</v>
      </c>
      <c r="I172" s="78">
        <f t="shared" si="11"/>
        <v>0</v>
      </c>
    </row>
    <row r="173" spans="1:9" s="9" customFormat="1" ht="45" x14ac:dyDescent="0.25">
      <c r="A173" s="10" t="s">
        <v>163</v>
      </c>
      <c r="B173" s="11" t="s">
        <v>12</v>
      </c>
      <c r="C173" s="10" t="s">
        <v>448</v>
      </c>
      <c r="D173" s="22">
        <v>50</v>
      </c>
      <c r="E173" s="81">
        <v>21.2</v>
      </c>
      <c r="F173" s="82"/>
      <c r="G173" s="83">
        <f t="shared" si="9"/>
        <v>0</v>
      </c>
      <c r="H173" s="83">
        <f t="shared" si="10"/>
        <v>0</v>
      </c>
      <c r="I173" s="78">
        <f t="shared" si="11"/>
        <v>0</v>
      </c>
    </row>
    <row r="174" spans="1:9" s="9" customFormat="1" ht="33.75" x14ac:dyDescent="0.25">
      <c r="A174" s="10" t="s">
        <v>164</v>
      </c>
      <c r="B174" s="11" t="s">
        <v>12</v>
      </c>
      <c r="C174" s="10" t="s">
        <v>449</v>
      </c>
      <c r="D174" s="22">
        <v>150</v>
      </c>
      <c r="E174" s="81">
        <v>7.13</v>
      </c>
      <c r="F174" s="82"/>
      <c r="G174" s="83">
        <f t="shared" si="9"/>
        <v>0</v>
      </c>
      <c r="H174" s="83">
        <f t="shared" si="10"/>
        <v>0</v>
      </c>
      <c r="I174" s="78">
        <f t="shared" si="11"/>
        <v>0</v>
      </c>
    </row>
    <row r="175" spans="1:9" s="9" customFormat="1" ht="33.75" x14ac:dyDescent="0.25">
      <c r="A175" s="10" t="s">
        <v>165</v>
      </c>
      <c r="B175" s="11" t="s">
        <v>12</v>
      </c>
      <c r="C175" s="10" t="s">
        <v>450</v>
      </c>
      <c r="D175" s="22">
        <v>100</v>
      </c>
      <c r="E175" s="81">
        <v>7.69</v>
      </c>
      <c r="F175" s="82"/>
      <c r="G175" s="83">
        <f t="shared" si="9"/>
        <v>0</v>
      </c>
      <c r="H175" s="83">
        <f t="shared" si="10"/>
        <v>0</v>
      </c>
      <c r="I175" s="78">
        <f t="shared" si="11"/>
        <v>0</v>
      </c>
    </row>
    <row r="176" spans="1:9" s="9" customFormat="1" ht="45" x14ac:dyDescent="0.25">
      <c r="A176" s="10" t="s">
        <v>166</v>
      </c>
      <c r="B176" s="11" t="s">
        <v>12</v>
      </c>
      <c r="C176" s="10" t="s">
        <v>451</v>
      </c>
      <c r="D176" s="22">
        <v>25</v>
      </c>
      <c r="E176" s="81">
        <v>26.29</v>
      </c>
      <c r="F176" s="82"/>
      <c r="G176" s="83">
        <f t="shared" si="9"/>
        <v>0</v>
      </c>
      <c r="H176" s="83">
        <f t="shared" si="10"/>
        <v>0</v>
      </c>
      <c r="I176" s="78">
        <f t="shared" si="11"/>
        <v>0</v>
      </c>
    </row>
    <row r="177" spans="1:9" s="9" customFormat="1" ht="45" x14ac:dyDescent="0.25">
      <c r="A177" s="10" t="s">
        <v>167</v>
      </c>
      <c r="B177" s="11" t="s">
        <v>12</v>
      </c>
      <c r="C177" s="10" t="s">
        <v>452</v>
      </c>
      <c r="D177" s="22">
        <v>25</v>
      </c>
      <c r="E177" s="81">
        <v>34.22</v>
      </c>
      <c r="F177" s="82"/>
      <c r="G177" s="83">
        <f t="shared" si="9"/>
        <v>0</v>
      </c>
      <c r="H177" s="83">
        <f t="shared" si="10"/>
        <v>0</v>
      </c>
      <c r="I177" s="78">
        <f t="shared" si="11"/>
        <v>0</v>
      </c>
    </row>
    <row r="178" spans="1:9" s="9" customFormat="1" ht="33.75" x14ac:dyDescent="0.25">
      <c r="A178" s="10" t="s">
        <v>168</v>
      </c>
      <c r="B178" s="11" t="s">
        <v>12</v>
      </c>
      <c r="C178" s="10" t="s">
        <v>169</v>
      </c>
      <c r="D178" s="22">
        <v>100</v>
      </c>
      <c r="E178" s="81">
        <v>10.17</v>
      </c>
      <c r="F178" s="82"/>
      <c r="G178" s="83">
        <f t="shared" si="9"/>
        <v>0</v>
      </c>
      <c r="H178" s="83">
        <f t="shared" si="10"/>
        <v>0</v>
      </c>
      <c r="I178" s="78">
        <f t="shared" si="11"/>
        <v>0</v>
      </c>
    </row>
    <row r="179" spans="1:9" s="9" customFormat="1" ht="67.5" x14ac:dyDescent="0.25">
      <c r="A179" s="10" t="s">
        <v>170</v>
      </c>
      <c r="B179" s="11" t="s">
        <v>16</v>
      </c>
      <c r="C179" s="10" t="s">
        <v>453</v>
      </c>
      <c r="D179" s="22">
        <v>20</v>
      </c>
      <c r="E179" s="81">
        <v>217</v>
      </c>
      <c r="F179" s="82"/>
      <c r="G179" s="83">
        <f t="shared" si="9"/>
        <v>0</v>
      </c>
      <c r="H179" s="83">
        <f t="shared" si="10"/>
        <v>0</v>
      </c>
      <c r="I179" s="78">
        <f t="shared" si="11"/>
        <v>0</v>
      </c>
    </row>
    <row r="180" spans="1:9" s="9" customFormat="1" ht="45" x14ac:dyDescent="0.25">
      <c r="A180" s="10" t="s">
        <v>171</v>
      </c>
      <c r="B180" s="11" t="s">
        <v>9</v>
      </c>
      <c r="C180" s="10" t="s">
        <v>454</v>
      </c>
      <c r="D180" s="22">
        <v>50</v>
      </c>
      <c r="E180" s="81">
        <v>47.24</v>
      </c>
      <c r="F180" s="82"/>
      <c r="G180" s="83">
        <f t="shared" si="9"/>
        <v>0</v>
      </c>
      <c r="H180" s="83">
        <f t="shared" si="10"/>
        <v>0</v>
      </c>
      <c r="I180" s="78">
        <f t="shared" si="11"/>
        <v>0</v>
      </c>
    </row>
    <row r="181" spans="1:9" s="9" customFormat="1" ht="45" x14ac:dyDescent="0.25">
      <c r="A181" s="10" t="s">
        <v>172</v>
      </c>
      <c r="B181" s="11" t="s">
        <v>9</v>
      </c>
      <c r="C181" s="10" t="s">
        <v>455</v>
      </c>
      <c r="D181" s="22">
        <v>50</v>
      </c>
      <c r="E181" s="81">
        <v>55.3</v>
      </c>
      <c r="F181" s="82"/>
      <c r="G181" s="83">
        <f t="shared" si="9"/>
        <v>0</v>
      </c>
      <c r="H181" s="83">
        <f t="shared" si="10"/>
        <v>0</v>
      </c>
      <c r="I181" s="78">
        <f t="shared" si="11"/>
        <v>0</v>
      </c>
    </row>
    <row r="182" spans="1:9" s="9" customFormat="1" ht="90" x14ac:dyDescent="0.25">
      <c r="A182" s="10" t="s">
        <v>173</v>
      </c>
      <c r="B182" s="11" t="s">
        <v>9</v>
      </c>
      <c r="C182" s="10" t="s">
        <v>456</v>
      </c>
      <c r="D182" s="22">
        <v>300</v>
      </c>
      <c r="E182" s="81">
        <v>12.77</v>
      </c>
      <c r="F182" s="82"/>
      <c r="G182" s="83">
        <f t="shared" si="9"/>
        <v>0</v>
      </c>
      <c r="H182" s="83">
        <f t="shared" si="10"/>
        <v>0</v>
      </c>
      <c r="I182" s="78">
        <f t="shared" si="11"/>
        <v>0</v>
      </c>
    </row>
    <row r="183" spans="1:9" s="9" customFormat="1" ht="67.5" x14ac:dyDescent="0.25">
      <c r="A183" s="10" t="s">
        <v>174</v>
      </c>
      <c r="B183" s="11" t="s">
        <v>9</v>
      </c>
      <c r="C183" s="10" t="s">
        <v>457</v>
      </c>
      <c r="D183" s="22">
        <v>20</v>
      </c>
      <c r="E183" s="81">
        <v>4.34</v>
      </c>
      <c r="F183" s="82"/>
      <c r="G183" s="83">
        <f t="shared" si="9"/>
        <v>0</v>
      </c>
      <c r="H183" s="83">
        <f t="shared" si="10"/>
        <v>0</v>
      </c>
      <c r="I183" s="78">
        <f t="shared" si="11"/>
        <v>0</v>
      </c>
    </row>
    <row r="184" spans="1:9" s="9" customFormat="1" ht="67.5" x14ac:dyDescent="0.25">
      <c r="A184" s="10" t="s">
        <v>175</v>
      </c>
      <c r="B184" s="11" t="s">
        <v>9</v>
      </c>
      <c r="C184" s="10" t="s">
        <v>458</v>
      </c>
      <c r="D184" s="22">
        <v>20</v>
      </c>
      <c r="E184" s="81">
        <v>6.08</v>
      </c>
      <c r="F184" s="82"/>
      <c r="G184" s="83">
        <f t="shared" si="9"/>
        <v>0</v>
      </c>
      <c r="H184" s="83">
        <f t="shared" si="10"/>
        <v>0</v>
      </c>
      <c r="I184" s="78">
        <f t="shared" si="11"/>
        <v>0</v>
      </c>
    </row>
    <row r="185" spans="1:9" s="9" customFormat="1" ht="67.5" x14ac:dyDescent="0.25">
      <c r="A185" s="10" t="s">
        <v>176</v>
      </c>
      <c r="B185" s="11" t="s">
        <v>9</v>
      </c>
      <c r="C185" s="10" t="s">
        <v>459</v>
      </c>
      <c r="D185" s="22">
        <v>20</v>
      </c>
      <c r="E185" s="81">
        <v>5.83</v>
      </c>
      <c r="F185" s="82"/>
      <c r="G185" s="83">
        <f t="shared" si="9"/>
        <v>0</v>
      </c>
      <c r="H185" s="83">
        <f t="shared" si="10"/>
        <v>0</v>
      </c>
      <c r="I185" s="78">
        <f t="shared" si="11"/>
        <v>0</v>
      </c>
    </row>
    <row r="186" spans="1:9" s="9" customFormat="1" ht="22.5" x14ac:dyDescent="0.25">
      <c r="A186" s="10" t="s">
        <v>177</v>
      </c>
      <c r="B186" s="11" t="s">
        <v>9</v>
      </c>
      <c r="C186" s="10" t="s">
        <v>460</v>
      </c>
      <c r="D186" s="22">
        <v>20</v>
      </c>
      <c r="E186" s="81">
        <v>24.06</v>
      </c>
      <c r="F186" s="82"/>
      <c r="G186" s="83">
        <f t="shared" si="9"/>
        <v>0</v>
      </c>
      <c r="H186" s="83">
        <f t="shared" si="10"/>
        <v>0</v>
      </c>
      <c r="I186" s="78">
        <f t="shared" si="11"/>
        <v>0</v>
      </c>
    </row>
    <row r="187" spans="1:9" s="9" customFormat="1" ht="22.5" x14ac:dyDescent="0.25">
      <c r="A187" s="10" t="s">
        <v>178</v>
      </c>
      <c r="B187" s="11" t="s">
        <v>1</v>
      </c>
      <c r="C187" s="10" t="s">
        <v>461</v>
      </c>
      <c r="D187" s="22">
        <v>40</v>
      </c>
      <c r="E187" s="81">
        <v>0.93</v>
      </c>
      <c r="F187" s="82"/>
      <c r="G187" s="83">
        <f t="shared" si="9"/>
        <v>0</v>
      </c>
      <c r="H187" s="83">
        <f t="shared" si="10"/>
        <v>0</v>
      </c>
      <c r="I187" s="78">
        <f t="shared" si="11"/>
        <v>0</v>
      </c>
    </row>
    <row r="188" spans="1:9" s="9" customFormat="1" ht="22.5" x14ac:dyDescent="0.25">
      <c r="A188" s="10" t="s">
        <v>179</v>
      </c>
      <c r="B188" s="11" t="s">
        <v>1</v>
      </c>
      <c r="C188" s="10" t="s">
        <v>462</v>
      </c>
      <c r="D188" s="22">
        <v>40</v>
      </c>
      <c r="E188" s="81">
        <v>1.49</v>
      </c>
      <c r="F188" s="82"/>
      <c r="G188" s="83">
        <f t="shared" si="9"/>
        <v>0</v>
      </c>
      <c r="H188" s="83">
        <f t="shared" si="10"/>
        <v>0</v>
      </c>
      <c r="I188" s="78">
        <f t="shared" si="11"/>
        <v>0</v>
      </c>
    </row>
    <row r="189" spans="1:9" s="9" customFormat="1" ht="22.5" x14ac:dyDescent="0.25">
      <c r="A189" s="10" t="s">
        <v>180</v>
      </c>
      <c r="B189" s="11" t="s">
        <v>12</v>
      </c>
      <c r="C189" s="10" t="s">
        <v>463</v>
      </c>
      <c r="D189" s="22">
        <v>50</v>
      </c>
      <c r="E189" s="81">
        <v>8.43</v>
      </c>
      <c r="F189" s="82"/>
      <c r="G189" s="83">
        <f t="shared" si="9"/>
        <v>0</v>
      </c>
      <c r="H189" s="83">
        <f t="shared" si="10"/>
        <v>0</v>
      </c>
      <c r="I189" s="78">
        <f t="shared" si="11"/>
        <v>0</v>
      </c>
    </row>
    <row r="190" spans="1:9" s="9" customFormat="1" ht="33.75" x14ac:dyDescent="0.25">
      <c r="A190" s="10" t="s">
        <v>181</v>
      </c>
      <c r="B190" s="11" t="s">
        <v>12</v>
      </c>
      <c r="C190" s="10" t="s">
        <v>464</v>
      </c>
      <c r="D190" s="22">
        <v>20</v>
      </c>
      <c r="E190" s="81">
        <v>11.9</v>
      </c>
      <c r="F190" s="82"/>
      <c r="G190" s="83">
        <f t="shared" si="9"/>
        <v>0</v>
      </c>
      <c r="H190" s="83">
        <f t="shared" si="10"/>
        <v>0</v>
      </c>
      <c r="I190" s="78">
        <f t="shared" si="11"/>
        <v>0</v>
      </c>
    </row>
    <row r="191" spans="1:9" s="9" customFormat="1" ht="33.75" x14ac:dyDescent="0.25">
      <c r="A191" s="10" t="s">
        <v>182</v>
      </c>
      <c r="B191" s="11" t="s">
        <v>9</v>
      </c>
      <c r="C191" s="10" t="s">
        <v>465</v>
      </c>
      <c r="D191" s="22">
        <v>10</v>
      </c>
      <c r="E191" s="81">
        <v>24.3</v>
      </c>
      <c r="F191" s="82"/>
      <c r="G191" s="83">
        <f t="shared" si="9"/>
        <v>0</v>
      </c>
      <c r="H191" s="83">
        <f t="shared" si="10"/>
        <v>0</v>
      </c>
      <c r="I191" s="78">
        <f t="shared" si="11"/>
        <v>0</v>
      </c>
    </row>
    <row r="192" spans="1:9" s="9" customFormat="1" ht="33.75" x14ac:dyDescent="0.25">
      <c r="A192" s="10" t="s">
        <v>183</v>
      </c>
      <c r="B192" s="11" t="s">
        <v>12</v>
      </c>
      <c r="C192" s="10" t="s">
        <v>466</v>
      </c>
      <c r="D192" s="22">
        <v>500</v>
      </c>
      <c r="E192" s="81">
        <v>0.5</v>
      </c>
      <c r="F192" s="82"/>
      <c r="G192" s="83">
        <f t="shared" si="9"/>
        <v>0</v>
      </c>
      <c r="H192" s="83">
        <f t="shared" si="10"/>
        <v>0</v>
      </c>
      <c r="I192" s="78">
        <f t="shared" si="11"/>
        <v>0</v>
      </c>
    </row>
    <row r="193" spans="1:9" s="9" customFormat="1" ht="45" x14ac:dyDescent="0.25">
      <c r="A193" s="10" t="s">
        <v>184</v>
      </c>
      <c r="B193" s="11" t="s">
        <v>12</v>
      </c>
      <c r="C193" s="10" t="s">
        <v>467</v>
      </c>
      <c r="D193" s="22">
        <v>8000</v>
      </c>
      <c r="E193" s="81">
        <v>0.37</v>
      </c>
      <c r="F193" s="82"/>
      <c r="G193" s="83">
        <f t="shared" si="9"/>
        <v>0</v>
      </c>
      <c r="H193" s="83">
        <f t="shared" si="10"/>
        <v>0</v>
      </c>
      <c r="I193" s="78">
        <f t="shared" si="11"/>
        <v>0</v>
      </c>
    </row>
    <row r="194" spans="1:9" s="9" customFormat="1" ht="78.75" x14ac:dyDescent="0.25">
      <c r="A194" s="10" t="s">
        <v>185</v>
      </c>
      <c r="B194" s="11" t="s">
        <v>186</v>
      </c>
      <c r="C194" s="10" t="s">
        <v>468</v>
      </c>
      <c r="D194" s="22">
        <v>5000</v>
      </c>
      <c r="E194" s="81">
        <v>6.45</v>
      </c>
      <c r="F194" s="82"/>
      <c r="G194" s="83">
        <f t="shared" si="9"/>
        <v>0</v>
      </c>
      <c r="H194" s="83">
        <f t="shared" si="10"/>
        <v>0</v>
      </c>
      <c r="I194" s="78">
        <f t="shared" si="11"/>
        <v>0</v>
      </c>
    </row>
    <row r="195" spans="1:9" s="9" customFormat="1" ht="56.25" x14ac:dyDescent="0.25">
      <c r="A195" s="10" t="s">
        <v>187</v>
      </c>
      <c r="B195" s="11" t="s">
        <v>139</v>
      </c>
      <c r="C195" s="10" t="s">
        <v>469</v>
      </c>
      <c r="D195" s="22">
        <v>600</v>
      </c>
      <c r="E195" s="81">
        <v>70.31</v>
      </c>
      <c r="F195" s="82"/>
      <c r="G195" s="83">
        <f t="shared" si="9"/>
        <v>0</v>
      </c>
      <c r="H195" s="83">
        <f t="shared" si="10"/>
        <v>0</v>
      </c>
      <c r="I195" s="78">
        <f t="shared" si="11"/>
        <v>0</v>
      </c>
    </row>
    <row r="196" spans="1:9" s="9" customFormat="1" ht="67.5" x14ac:dyDescent="0.25">
      <c r="A196" s="10" t="s">
        <v>188</v>
      </c>
      <c r="B196" s="11" t="s">
        <v>139</v>
      </c>
      <c r="C196" s="10" t="s">
        <v>470</v>
      </c>
      <c r="D196" s="22">
        <v>100</v>
      </c>
      <c r="E196" s="81">
        <v>68.08</v>
      </c>
      <c r="F196" s="82"/>
      <c r="G196" s="83">
        <f t="shared" si="9"/>
        <v>0</v>
      </c>
      <c r="H196" s="83">
        <f t="shared" si="10"/>
        <v>0</v>
      </c>
      <c r="I196" s="78">
        <f t="shared" si="11"/>
        <v>0</v>
      </c>
    </row>
    <row r="197" spans="1:9" s="9" customFormat="1" ht="56.25" x14ac:dyDescent="0.25">
      <c r="A197" s="10" t="s">
        <v>189</v>
      </c>
      <c r="B197" s="11" t="s">
        <v>139</v>
      </c>
      <c r="C197" s="10" t="s">
        <v>471</v>
      </c>
      <c r="D197" s="22">
        <v>250</v>
      </c>
      <c r="E197" s="81">
        <v>75.760000000000005</v>
      </c>
      <c r="F197" s="82"/>
      <c r="G197" s="83">
        <f t="shared" si="9"/>
        <v>0</v>
      </c>
      <c r="H197" s="83">
        <f t="shared" si="10"/>
        <v>0</v>
      </c>
      <c r="I197" s="78">
        <f t="shared" si="11"/>
        <v>0</v>
      </c>
    </row>
    <row r="198" spans="1:9" s="9" customFormat="1" ht="56.25" x14ac:dyDescent="0.25">
      <c r="A198" s="10" t="s">
        <v>190</v>
      </c>
      <c r="B198" s="11" t="s">
        <v>139</v>
      </c>
      <c r="C198" s="10" t="s">
        <v>471</v>
      </c>
      <c r="D198" s="22">
        <v>250</v>
      </c>
      <c r="E198" s="81">
        <v>75.02</v>
      </c>
      <c r="F198" s="82"/>
      <c r="G198" s="83">
        <f t="shared" si="9"/>
        <v>0</v>
      </c>
      <c r="H198" s="83">
        <f t="shared" si="10"/>
        <v>0</v>
      </c>
      <c r="I198" s="78">
        <f t="shared" si="11"/>
        <v>0</v>
      </c>
    </row>
    <row r="199" spans="1:9" s="9" customFormat="1" ht="56.25" x14ac:dyDescent="0.25">
      <c r="A199" s="10" t="s">
        <v>191</v>
      </c>
      <c r="B199" s="11" t="s">
        <v>139</v>
      </c>
      <c r="C199" s="10" t="s">
        <v>472</v>
      </c>
      <c r="D199" s="22">
        <v>500</v>
      </c>
      <c r="E199" s="81">
        <v>10.5</v>
      </c>
      <c r="F199" s="82"/>
      <c r="G199" s="83">
        <f t="shared" si="9"/>
        <v>0</v>
      </c>
      <c r="H199" s="83">
        <f t="shared" si="10"/>
        <v>0</v>
      </c>
      <c r="I199" s="78">
        <f t="shared" si="11"/>
        <v>0</v>
      </c>
    </row>
    <row r="200" spans="1:9" s="9" customFormat="1" ht="22.5" x14ac:dyDescent="0.25">
      <c r="A200" s="10" t="s">
        <v>192</v>
      </c>
      <c r="B200" s="11" t="s">
        <v>139</v>
      </c>
      <c r="C200" s="10" t="s">
        <v>473</v>
      </c>
      <c r="D200" s="22">
        <v>150</v>
      </c>
      <c r="E200" s="81">
        <v>64.48</v>
      </c>
      <c r="F200" s="82"/>
      <c r="G200" s="83">
        <f t="shared" si="9"/>
        <v>0</v>
      </c>
      <c r="H200" s="83">
        <f t="shared" si="10"/>
        <v>0</v>
      </c>
      <c r="I200" s="78">
        <f t="shared" si="11"/>
        <v>0</v>
      </c>
    </row>
    <row r="201" spans="1:9" s="9" customFormat="1" ht="56.25" x14ac:dyDescent="0.25">
      <c r="A201" s="10" t="s">
        <v>193</v>
      </c>
      <c r="B201" s="11" t="s">
        <v>142</v>
      </c>
      <c r="C201" s="10" t="s">
        <v>474</v>
      </c>
      <c r="D201" s="22">
        <v>500</v>
      </c>
      <c r="E201" s="81">
        <v>0.62</v>
      </c>
      <c r="F201" s="82"/>
      <c r="G201" s="83">
        <f t="shared" si="9"/>
        <v>0</v>
      </c>
      <c r="H201" s="83">
        <f t="shared" si="10"/>
        <v>0</v>
      </c>
      <c r="I201" s="78">
        <f t="shared" si="11"/>
        <v>0</v>
      </c>
    </row>
    <row r="202" spans="1:9" s="9" customFormat="1" ht="67.5" x14ac:dyDescent="0.25">
      <c r="A202" s="10" t="s">
        <v>194</v>
      </c>
      <c r="B202" s="11" t="s">
        <v>142</v>
      </c>
      <c r="C202" s="10" t="s">
        <v>475</v>
      </c>
      <c r="D202" s="22">
        <v>200</v>
      </c>
      <c r="E202" s="81">
        <v>1.36</v>
      </c>
      <c r="F202" s="82"/>
      <c r="G202" s="83">
        <f t="shared" si="9"/>
        <v>0</v>
      </c>
      <c r="H202" s="83">
        <f t="shared" si="10"/>
        <v>0</v>
      </c>
      <c r="I202" s="78">
        <f t="shared" si="11"/>
        <v>0</v>
      </c>
    </row>
    <row r="203" spans="1:9" s="9" customFormat="1" ht="67.5" x14ac:dyDescent="0.25">
      <c r="A203" s="10" t="s">
        <v>195</v>
      </c>
      <c r="B203" s="11" t="s">
        <v>142</v>
      </c>
      <c r="C203" s="10" t="s">
        <v>476</v>
      </c>
      <c r="D203" s="22">
        <v>400</v>
      </c>
      <c r="E203" s="81">
        <v>3.1</v>
      </c>
      <c r="F203" s="82"/>
      <c r="G203" s="83">
        <f t="shared" si="9"/>
        <v>0</v>
      </c>
      <c r="H203" s="83">
        <f t="shared" si="10"/>
        <v>0</v>
      </c>
      <c r="I203" s="78">
        <f t="shared" si="11"/>
        <v>0</v>
      </c>
    </row>
    <row r="204" spans="1:9" s="9" customFormat="1" ht="56.25" x14ac:dyDescent="0.25">
      <c r="A204" s="10" t="s">
        <v>196</v>
      </c>
      <c r="B204" s="11" t="s">
        <v>1</v>
      </c>
      <c r="C204" s="10" t="s">
        <v>477</v>
      </c>
      <c r="D204" s="22">
        <v>10</v>
      </c>
      <c r="E204" s="81">
        <v>29.76</v>
      </c>
      <c r="F204" s="82"/>
      <c r="G204" s="83">
        <f t="shared" si="9"/>
        <v>0</v>
      </c>
      <c r="H204" s="83">
        <f t="shared" si="10"/>
        <v>0</v>
      </c>
      <c r="I204" s="78">
        <f t="shared" si="11"/>
        <v>0</v>
      </c>
    </row>
    <row r="205" spans="1:9" s="9" customFormat="1" ht="78.75" x14ac:dyDescent="0.25">
      <c r="A205" s="10" t="s">
        <v>197</v>
      </c>
      <c r="B205" s="11" t="s">
        <v>1</v>
      </c>
      <c r="C205" s="10" t="s">
        <v>478</v>
      </c>
      <c r="D205" s="22">
        <v>20</v>
      </c>
      <c r="E205" s="81">
        <v>36.08</v>
      </c>
      <c r="F205" s="82"/>
      <c r="G205" s="83">
        <f t="shared" si="9"/>
        <v>0</v>
      </c>
      <c r="H205" s="83">
        <f t="shared" si="10"/>
        <v>0</v>
      </c>
      <c r="I205" s="78">
        <f t="shared" si="11"/>
        <v>0</v>
      </c>
    </row>
    <row r="206" spans="1:9" s="9" customFormat="1" ht="90" x14ac:dyDescent="0.25">
      <c r="A206" s="10" t="s">
        <v>198</v>
      </c>
      <c r="B206" s="11" t="s">
        <v>1</v>
      </c>
      <c r="C206" s="10" t="s">
        <v>479</v>
      </c>
      <c r="D206" s="22">
        <v>5</v>
      </c>
      <c r="E206" s="81">
        <v>43.9</v>
      </c>
      <c r="F206" s="82"/>
      <c r="G206" s="83">
        <f t="shared" si="9"/>
        <v>0</v>
      </c>
      <c r="H206" s="83">
        <f t="shared" si="10"/>
        <v>0</v>
      </c>
      <c r="I206" s="78">
        <f t="shared" si="11"/>
        <v>0</v>
      </c>
    </row>
    <row r="207" spans="1:9" s="9" customFormat="1" ht="101.25" x14ac:dyDescent="0.25">
      <c r="A207" s="10" t="s">
        <v>199</v>
      </c>
      <c r="B207" s="11" t="s">
        <v>1</v>
      </c>
      <c r="C207" s="10" t="s">
        <v>480</v>
      </c>
      <c r="D207" s="22">
        <v>10</v>
      </c>
      <c r="E207" s="81">
        <v>72.42</v>
      </c>
      <c r="F207" s="82"/>
      <c r="G207" s="83">
        <f t="shared" si="9"/>
        <v>0</v>
      </c>
      <c r="H207" s="83">
        <f t="shared" si="10"/>
        <v>0</v>
      </c>
      <c r="I207" s="78">
        <f t="shared" si="11"/>
        <v>0</v>
      </c>
    </row>
    <row r="208" spans="1:9" s="9" customFormat="1" ht="78.75" x14ac:dyDescent="0.25">
      <c r="A208" s="10" t="s">
        <v>200</v>
      </c>
      <c r="B208" s="11" t="s">
        <v>1</v>
      </c>
      <c r="C208" s="10" t="s">
        <v>481</v>
      </c>
      <c r="D208" s="22">
        <v>10</v>
      </c>
      <c r="E208" s="81">
        <v>66.22</v>
      </c>
      <c r="F208" s="82"/>
      <c r="G208" s="83">
        <f t="shared" si="9"/>
        <v>0</v>
      </c>
      <c r="H208" s="83">
        <f t="shared" si="10"/>
        <v>0</v>
      </c>
      <c r="I208" s="78">
        <f t="shared" si="11"/>
        <v>0</v>
      </c>
    </row>
    <row r="209" spans="1:9" s="9" customFormat="1" ht="90" x14ac:dyDescent="0.25">
      <c r="A209" s="10" t="s">
        <v>201</v>
      </c>
      <c r="B209" s="11" t="s">
        <v>1</v>
      </c>
      <c r="C209" s="10" t="s">
        <v>482</v>
      </c>
      <c r="D209" s="22">
        <v>5</v>
      </c>
      <c r="E209" s="81">
        <v>60.88</v>
      </c>
      <c r="F209" s="82"/>
      <c r="G209" s="83">
        <f t="shared" si="9"/>
        <v>0</v>
      </c>
      <c r="H209" s="83">
        <f t="shared" si="10"/>
        <v>0</v>
      </c>
      <c r="I209" s="78">
        <f t="shared" si="11"/>
        <v>0</v>
      </c>
    </row>
    <row r="210" spans="1:9" s="9" customFormat="1" ht="90" x14ac:dyDescent="0.25">
      <c r="A210" s="10" t="s">
        <v>202</v>
      </c>
      <c r="B210" s="11" t="s">
        <v>1</v>
      </c>
      <c r="C210" s="10" t="s">
        <v>483</v>
      </c>
      <c r="D210" s="22">
        <v>10</v>
      </c>
      <c r="E210" s="81">
        <v>117.97</v>
      </c>
      <c r="F210" s="82"/>
      <c r="G210" s="83">
        <f t="shared" si="9"/>
        <v>0</v>
      </c>
      <c r="H210" s="83">
        <f t="shared" si="10"/>
        <v>0</v>
      </c>
      <c r="I210" s="78">
        <f t="shared" si="11"/>
        <v>0</v>
      </c>
    </row>
    <row r="211" spans="1:9" s="9" customFormat="1" ht="90" x14ac:dyDescent="0.25">
      <c r="A211" s="10" t="s">
        <v>203</v>
      </c>
      <c r="B211" s="11" t="s">
        <v>1</v>
      </c>
      <c r="C211" s="10" t="s">
        <v>484</v>
      </c>
      <c r="D211" s="22">
        <v>10</v>
      </c>
      <c r="E211" s="81">
        <v>63.74</v>
      </c>
      <c r="F211" s="82"/>
      <c r="G211" s="83">
        <f t="shared" si="9"/>
        <v>0</v>
      </c>
      <c r="H211" s="83">
        <f t="shared" si="10"/>
        <v>0</v>
      </c>
      <c r="I211" s="78">
        <f t="shared" si="11"/>
        <v>0</v>
      </c>
    </row>
    <row r="212" spans="1:9" s="9" customFormat="1" ht="90" x14ac:dyDescent="0.25">
      <c r="A212" s="10" t="s">
        <v>204</v>
      </c>
      <c r="B212" s="11" t="s">
        <v>1</v>
      </c>
      <c r="C212" s="10" t="s">
        <v>485</v>
      </c>
      <c r="D212" s="22">
        <v>5</v>
      </c>
      <c r="E212" s="81">
        <v>63.49</v>
      </c>
      <c r="F212" s="82"/>
      <c r="G212" s="83">
        <f t="shared" si="9"/>
        <v>0</v>
      </c>
      <c r="H212" s="83">
        <f t="shared" si="10"/>
        <v>0</v>
      </c>
      <c r="I212" s="78">
        <f t="shared" si="11"/>
        <v>0</v>
      </c>
    </row>
    <row r="213" spans="1:9" s="9" customFormat="1" ht="90" x14ac:dyDescent="0.25">
      <c r="A213" s="10" t="s">
        <v>205</v>
      </c>
      <c r="B213" s="11" t="s">
        <v>1</v>
      </c>
      <c r="C213" s="10" t="s">
        <v>486</v>
      </c>
      <c r="D213" s="22">
        <v>5</v>
      </c>
      <c r="E213" s="81">
        <v>135.41</v>
      </c>
      <c r="F213" s="82"/>
      <c r="G213" s="83">
        <f t="shared" si="9"/>
        <v>0</v>
      </c>
      <c r="H213" s="83">
        <f t="shared" si="10"/>
        <v>0</v>
      </c>
      <c r="I213" s="78">
        <f t="shared" si="11"/>
        <v>0</v>
      </c>
    </row>
    <row r="214" spans="1:9" s="9" customFormat="1" ht="90" x14ac:dyDescent="0.25">
      <c r="A214" s="10" t="s">
        <v>206</v>
      </c>
      <c r="B214" s="11" t="s">
        <v>1</v>
      </c>
      <c r="C214" s="10" t="s">
        <v>487</v>
      </c>
      <c r="D214" s="22">
        <v>15</v>
      </c>
      <c r="E214" s="81">
        <v>51.58</v>
      </c>
      <c r="F214" s="82"/>
      <c r="G214" s="83">
        <f t="shared" ref="G214:G277" si="12">ROUND(F214*0.21,4)</f>
        <v>0</v>
      </c>
      <c r="H214" s="83">
        <f t="shared" ref="H214:H277" si="13">G214+F214</f>
        <v>0</v>
      </c>
      <c r="I214" s="78">
        <f t="shared" ref="I214:I277" si="14">ROUND(ROUND(D214,4)*ROUND(H214,4),4)</f>
        <v>0</v>
      </c>
    </row>
    <row r="215" spans="1:9" s="9" customFormat="1" ht="90" x14ac:dyDescent="0.25">
      <c r="A215" s="10" t="s">
        <v>207</v>
      </c>
      <c r="B215" s="11" t="s">
        <v>1</v>
      </c>
      <c r="C215" s="10" t="s">
        <v>488</v>
      </c>
      <c r="D215" s="22">
        <v>15</v>
      </c>
      <c r="E215" s="81">
        <v>73.78</v>
      </c>
      <c r="F215" s="82"/>
      <c r="G215" s="83">
        <f t="shared" si="12"/>
        <v>0</v>
      </c>
      <c r="H215" s="83">
        <f t="shared" si="13"/>
        <v>0</v>
      </c>
      <c r="I215" s="78">
        <f t="shared" si="14"/>
        <v>0</v>
      </c>
    </row>
    <row r="216" spans="1:9" s="9" customFormat="1" ht="90" x14ac:dyDescent="0.25">
      <c r="A216" s="10" t="s">
        <v>208</v>
      </c>
      <c r="B216" s="11" t="s">
        <v>12</v>
      </c>
      <c r="C216" s="10" t="s">
        <v>489</v>
      </c>
      <c r="D216" s="22">
        <v>20</v>
      </c>
      <c r="E216" s="81">
        <v>324.14</v>
      </c>
      <c r="F216" s="82"/>
      <c r="G216" s="83">
        <f t="shared" si="12"/>
        <v>0</v>
      </c>
      <c r="H216" s="83">
        <f t="shared" si="13"/>
        <v>0</v>
      </c>
      <c r="I216" s="78">
        <f t="shared" si="14"/>
        <v>0</v>
      </c>
    </row>
    <row r="217" spans="1:9" s="9" customFormat="1" ht="67.5" x14ac:dyDescent="0.25">
      <c r="A217" s="10" t="s">
        <v>209</v>
      </c>
      <c r="B217" s="11" t="s">
        <v>12</v>
      </c>
      <c r="C217" s="10" t="s">
        <v>490</v>
      </c>
      <c r="D217" s="22">
        <v>20</v>
      </c>
      <c r="E217" s="81">
        <v>232.5</v>
      </c>
      <c r="F217" s="82"/>
      <c r="G217" s="83">
        <f t="shared" si="12"/>
        <v>0</v>
      </c>
      <c r="H217" s="83">
        <f t="shared" si="13"/>
        <v>0</v>
      </c>
      <c r="I217" s="78">
        <f t="shared" si="14"/>
        <v>0</v>
      </c>
    </row>
    <row r="218" spans="1:9" s="9" customFormat="1" ht="22.5" x14ac:dyDescent="0.25">
      <c r="A218" s="10" t="s">
        <v>210</v>
      </c>
      <c r="B218" s="11" t="s">
        <v>9</v>
      </c>
      <c r="C218" s="10" t="s">
        <v>491</v>
      </c>
      <c r="D218" s="22">
        <v>65</v>
      </c>
      <c r="E218" s="81">
        <v>8.8699999999999992</v>
      </c>
      <c r="F218" s="82"/>
      <c r="G218" s="83">
        <f t="shared" si="12"/>
        <v>0</v>
      </c>
      <c r="H218" s="83">
        <f t="shared" si="13"/>
        <v>0</v>
      </c>
      <c r="I218" s="78">
        <f t="shared" si="14"/>
        <v>0</v>
      </c>
    </row>
    <row r="219" spans="1:9" s="9" customFormat="1" ht="33.75" x14ac:dyDescent="0.25">
      <c r="A219" s="10" t="s">
        <v>211</v>
      </c>
      <c r="B219" s="11" t="s">
        <v>9</v>
      </c>
      <c r="C219" s="10" t="s">
        <v>492</v>
      </c>
      <c r="D219" s="22">
        <v>60</v>
      </c>
      <c r="E219" s="81">
        <v>18.25</v>
      </c>
      <c r="F219" s="82"/>
      <c r="G219" s="83">
        <f t="shared" si="12"/>
        <v>0</v>
      </c>
      <c r="H219" s="83">
        <f t="shared" si="13"/>
        <v>0</v>
      </c>
      <c r="I219" s="78">
        <f t="shared" si="14"/>
        <v>0</v>
      </c>
    </row>
    <row r="220" spans="1:9" s="9" customFormat="1" ht="33.75" x14ac:dyDescent="0.25">
      <c r="A220" s="10" t="s">
        <v>212</v>
      </c>
      <c r="B220" s="11" t="s">
        <v>9</v>
      </c>
      <c r="C220" s="10" t="s">
        <v>493</v>
      </c>
      <c r="D220" s="22">
        <v>30</v>
      </c>
      <c r="E220" s="81">
        <v>9.8000000000000007</v>
      </c>
      <c r="F220" s="82"/>
      <c r="G220" s="83">
        <f t="shared" si="12"/>
        <v>0</v>
      </c>
      <c r="H220" s="83">
        <f t="shared" si="13"/>
        <v>0</v>
      </c>
      <c r="I220" s="78">
        <f t="shared" si="14"/>
        <v>0</v>
      </c>
    </row>
    <row r="221" spans="1:9" s="9" customFormat="1" ht="22.5" x14ac:dyDescent="0.25">
      <c r="A221" s="10" t="s">
        <v>213</v>
      </c>
      <c r="B221" s="11" t="s">
        <v>9</v>
      </c>
      <c r="C221" s="10" t="s">
        <v>494</v>
      </c>
      <c r="D221" s="22">
        <v>4</v>
      </c>
      <c r="E221" s="81">
        <v>10.42</v>
      </c>
      <c r="F221" s="82"/>
      <c r="G221" s="83">
        <f t="shared" si="12"/>
        <v>0</v>
      </c>
      <c r="H221" s="83">
        <f t="shared" si="13"/>
        <v>0</v>
      </c>
      <c r="I221" s="78">
        <f t="shared" si="14"/>
        <v>0</v>
      </c>
    </row>
    <row r="222" spans="1:9" s="9" customFormat="1" ht="22.5" x14ac:dyDescent="0.25">
      <c r="A222" s="10" t="s">
        <v>214</v>
      </c>
      <c r="B222" s="11" t="s">
        <v>9</v>
      </c>
      <c r="C222" s="10" t="s">
        <v>495</v>
      </c>
      <c r="D222" s="22">
        <v>4</v>
      </c>
      <c r="E222" s="81">
        <v>12.9</v>
      </c>
      <c r="F222" s="82"/>
      <c r="G222" s="83">
        <f t="shared" si="12"/>
        <v>0</v>
      </c>
      <c r="H222" s="83">
        <f t="shared" si="13"/>
        <v>0</v>
      </c>
      <c r="I222" s="78">
        <f t="shared" si="14"/>
        <v>0</v>
      </c>
    </row>
    <row r="223" spans="1:9" s="9" customFormat="1" ht="22.5" x14ac:dyDescent="0.25">
      <c r="A223" s="10" t="s">
        <v>215</v>
      </c>
      <c r="B223" s="11" t="s">
        <v>9</v>
      </c>
      <c r="C223" s="10" t="s">
        <v>496</v>
      </c>
      <c r="D223" s="22">
        <v>4</v>
      </c>
      <c r="E223" s="81">
        <v>17.73</v>
      </c>
      <c r="F223" s="82"/>
      <c r="G223" s="83">
        <f t="shared" si="12"/>
        <v>0</v>
      </c>
      <c r="H223" s="83">
        <f t="shared" si="13"/>
        <v>0</v>
      </c>
      <c r="I223" s="78">
        <f t="shared" si="14"/>
        <v>0</v>
      </c>
    </row>
    <row r="224" spans="1:9" s="9" customFormat="1" ht="22.5" x14ac:dyDescent="0.25">
      <c r="A224" s="10" t="s">
        <v>216</v>
      </c>
      <c r="B224" s="11" t="s">
        <v>9</v>
      </c>
      <c r="C224" s="10" t="s">
        <v>497</v>
      </c>
      <c r="D224" s="22">
        <v>25</v>
      </c>
      <c r="E224" s="81">
        <v>22.44</v>
      </c>
      <c r="F224" s="82"/>
      <c r="G224" s="83">
        <f t="shared" si="12"/>
        <v>0</v>
      </c>
      <c r="H224" s="83">
        <f t="shared" si="13"/>
        <v>0</v>
      </c>
      <c r="I224" s="78">
        <f t="shared" si="14"/>
        <v>0</v>
      </c>
    </row>
    <row r="225" spans="1:9" s="9" customFormat="1" ht="22.5" x14ac:dyDescent="0.25">
      <c r="A225" s="10" t="s">
        <v>217</v>
      </c>
      <c r="B225" s="11" t="s">
        <v>9</v>
      </c>
      <c r="C225" s="10" t="s">
        <v>498</v>
      </c>
      <c r="D225" s="22">
        <v>20</v>
      </c>
      <c r="E225" s="81">
        <v>33.6</v>
      </c>
      <c r="F225" s="82"/>
      <c r="G225" s="83">
        <f t="shared" si="12"/>
        <v>0</v>
      </c>
      <c r="H225" s="83">
        <f t="shared" si="13"/>
        <v>0</v>
      </c>
      <c r="I225" s="78">
        <f t="shared" si="14"/>
        <v>0</v>
      </c>
    </row>
    <row r="226" spans="1:9" s="9" customFormat="1" ht="22.5" x14ac:dyDescent="0.25">
      <c r="A226" s="10" t="s">
        <v>218</v>
      </c>
      <c r="B226" s="11" t="s">
        <v>9</v>
      </c>
      <c r="C226" s="10" t="s">
        <v>499</v>
      </c>
      <c r="D226" s="22">
        <v>15</v>
      </c>
      <c r="E226" s="81">
        <v>47.12</v>
      </c>
      <c r="F226" s="82"/>
      <c r="G226" s="83">
        <f t="shared" si="12"/>
        <v>0</v>
      </c>
      <c r="H226" s="83">
        <f t="shared" si="13"/>
        <v>0</v>
      </c>
      <c r="I226" s="78">
        <f t="shared" si="14"/>
        <v>0</v>
      </c>
    </row>
    <row r="227" spans="1:9" s="9" customFormat="1" ht="78.75" x14ac:dyDescent="0.25">
      <c r="A227" s="10" t="s">
        <v>219</v>
      </c>
      <c r="B227" s="11" t="s">
        <v>9</v>
      </c>
      <c r="C227" s="10" t="s">
        <v>500</v>
      </c>
      <c r="D227" s="22">
        <v>40</v>
      </c>
      <c r="E227" s="81">
        <v>54.75</v>
      </c>
      <c r="F227" s="82"/>
      <c r="G227" s="83">
        <f t="shared" si="12"/>
        <v>0</v>
      </c>
      <c r="H227" s="83">
        <f t="shared" si="13"/>
        <v>0</v>
      </c>
      <c r="I227" s="78">
        <f t="shared" si="14"/>
        <v>0</v>
      </c>
    </row>
    <row r="228" spans="1:9" s="9" customFormat="1" ht="90" x14ac:dyDescent="0.25">
      <c r="A228" s="10" t="s">
        <v>220</v>
      </c>
      <c r="B228" s="11" t="s">
        <v>9</v>
      </c>
      <c r="C228" s="10" t="s">
        <v>501</v>
      </c>
      <c r="D228" s="22">
        <v>600</v>
      </c>
      <c r="E228" s="81">
        <v>19.22</v>
      </c>
      <c r="F228" s="82"/>
      <c r="G228" s="83">
        <f t="shared" si="12"/>
        <v>0</v>
      </c>
      <c r="H228" s="83">
        <f t="shared" si="13"/>
        <v>0</v>
      </c>
      <c r="I228" s="78">
        <f t="shared" si="14"/>
        <v>0</v>
      </c>
    </row>
    <row r="229" spans="1:9" s="9" customFormat="1" ht="101.25" x14ac:dyDescent="0.25">
      <c r="A229" s="10" t="s">
        <v>221</v>
      </c>
      <c r="B229" s="11" t="s">
        <v>9</v>
      </c>
      <c r="C229" s="10" t="s">
        <v>502</v>
      </c>
      <c r="D229" s="22">
        <v>300</v>
      </c>
      <c r="E229" s="81">
        <v>60.26</v>
      </c>
      <c r="F229" s="82"/>
      <c r="G229" s="83">
        <f t="shared" si="12"/>
        <v>0</v>
      </c>
      <c r="H229" s="83">
        <f t="shared" si="13"/>
        <v>0</v>
      </c>
      <c r="I229" s="78">
        <f t="shared" si="14"/>
        <v>0</v>
      </c>
    </row>
    <row r="230" spans="1:9" s="9" customFormat="1" ht="90" x14ac:dyDescent="0.25">
      <c r="A230" s="10" t="s">
        <v>222</v>
      </c>
      <c r="B230" s="11" t="s">
        <v>9</v>
      </c>
      <c r="C230" s="10" t="s">
        <v>503</v>
      </c>
      <c r="D230" s="22">
        <v>200</v>
      </c>
      <c r="E230" s="81">
        <v>15.62</v>
      </c>
      <c r="F230" s="82"/>
      <c r="G230" s="83">
        <f t="shared" si="12"/>
        <v>0</v>
      </c>
      <c r="H230" s="83">
        <f t="shared" si="13"/>
        <v>0</v>
      </c>
      <c r="I230" s="78">
        <f t="shared" si="14"/>
        <v>0</v>
      </c>
    </row>
    <row r="231" spans="1:9" s="9" customFormat="1" ht="56.25" x14ac:dyDescent="0.25">
      <c r="A231" s="10" t="s">
        <v>223</v>
      </c>
      <c r="B231" s="11" t="s">
        <v>9</v>
      </c>
      <c r="C231" s="10" t="s">
        <v>504</v>
      </c>
      <c r="D231" s="22">
        <v>70</v>
      </c>
      <c r="E231" s="81">
        <v>14.63</v>
      </c>
      <c r="F231" s="82"/>
      <c r="G231" s="83">
        <f t="shared" si="12"/>
        <v>0</v>
      </c>
      <c r="H231" s="83">
        <f t="shared" si="13"/>
        <v>0</v>
      </c>
      <c r="I231" s="78">
        <f t="shared" si="14"/>
        <v>0</v>
      </c>
    </row>
    <row r="232" spans="1:9" s="9" customFormat="1" ht="67.5" x14ac:dyDescent="0.25">
      <c r="A232" s="10" t="s">
        <v>224</v>
      </c>
      <c r="B232" s="11" t="s">
        <v>1</v>
      </c>
      <c r="C232" s="10" t="s">
        <v>505</v>
      </c>
      <c r="D232" s="22">
        <v>100</v>
      </c>
      <c r="E232" s="81">
        <v>74.400000000000006</v>
      </c>
      <c r="F232" s="82"/>
      <c r="G232" s="83">
        <f t="shared" si="12"/>
        <v>0</v>
      </c>
      <c r="H232" s="83">
        <f t="shared" si="13"/>
        <v>0</v>
      </c>
      <c r="I232" s="78">
        <f t="shared" si="14"/>
        <v>0</v>
      </c>
    </row>
    <row r="233" spans="1:9" s="9" customFormat="1" ht="45" x14ac:dyDescent="0.25">
      <c r="A233" s="10" t="s">
        <v>225</v>
      </c>
      <c r="B233" s="11" t="s">
        <v>9</v>
      </c>
      <c r="C233" s="10" t="s">
        <v>506</v>
      </c>
      <c r="D233" s="22">
        <v>80</v>
      </c>
      <c r="E233" s="81">
        <v>18.350000000000001</v>
      </c>
      <c r="F233" s="82"/>
      <c r="G233" s="83">
        <f t="shared" si="12"/>
        <v>0</v>
      </c>
      <c r="H233" s="83">
        <f t="shared" si="13"/>
        <v>0</v>
      </c>
      <c r="I233" s="78">
        <f t="shared" si="14"/>
        <v>0</v>
      </c>
    </row>
    <row r="234" spans="1:9" s="9" customFormat="1" ht="67.5" x14ac:dyDescent="0.25">
      <c r="A234" s="10" t="s">
        <v>226</v>
      </c>
      <c r="B234" s="11" t="s">
        <v>9</v>
      </c>
      <c r="C234" s="10" t="s">
        <v>507</v>
      </c>
      <c r="D234" s="22">
        <v>100</v>
      </c>
      <c r="E234" s="81">
        <v>21.08</v>
      </c>
      <c r="F234" s="82"/>
      <c r="G234" s="83">
        <f t="shared" si="12"/>
        <v>0</v>
      </c>
      <c r="H234" s="83">
        <f t="shared" si="13"/>
        <v>0</v>
      </c>
      <c r="I234" s="78">
        <f t="shared" si="14"/>
        <v>0</v>
      </c>
    </row>
    <row r="235" spans="1:9" s="9" customFormat="1" ht="45" x14ac:dyDescent="0.25">
      <c r="A235" s="10" t="s">
        <v>227</v>
      </c>
      <c r="B235" s="11" t="s">
        <v>9</v>
      </c>
      <c r="C235" s="10" t="s">
        <v>508</v>
      </c>
      <c r="D235" s="22">
        <v>10</v>
      </c>
      <c r="E235" s="81">
        <v>26.19</v>
      </c>
      <c r="F235" s="82"/>
      <c r="G235" s="83">
        <f t="shared" si="12"/>
        <v>0</v>
      </c>
      <c r="H235" s="83">
        <f t="shared" si="13"/>
        <v>0</v>
      </c>
      <c r="I235" s="78">
        <f t="shared" si="14"/>
        <v>0</v>
      </c>
    </row>
    <row r="236" spans="1:9" s="9" customFormat="1" ht="56.25" x14ac:dyDescent="0.25">
      <c r="A236" s="10" t="s">
        <v>228</v>
      </c>
      <c r="B236" s="11" t="s">
        <v>1</v>
      </c>
      <c r="C236" s="10" t="s">
        <v>509</v>
      </c>
      <c r="D236" s="22">
        <v>100</v>
      </c>
      <c r="E236" s="81">
        <v>4.71</v>
      </c>
      <c r="F236" s="82"/>
      <c r="G236" s="83">
        <f t="shared" si="12"/>
        <v>0</v>
      </c>
      <c r="H236" s="83">
        <f t="shared" si="13"/>
        <v>0</v>
      </c>
      <c r="I236" s="78">
        <f t="shared" si="14"/>
        <v>0</v>
      </c>
    </row>
    <row r="237" spans="1:9" s="9" customFormat="1" ht="56.25" x14ac:dyDescent="0.25">
      <c r="A237" s="10" t="s">
        <v>229</v>
      </c>
      <c r="B237" s="11" t="s">
        <v>1</v>
      </c>
      <c r="C237" s="10" t="s">
        <v>510</v>
      </c>
      <c r="D237" s="22">
        <v>100</v>
      </c>
      <c r="E237" s="81">
        <v>6.45</v>
      </c>
      <c r="F237" s="82"/>
      <c r="G237" s="83">
        <f t="shared" si="12"/>
        <v>0</v>
      </c>
      <c r="H237" s="83">
        <f t="shared" si="13"/>
        <v>0</v>
      </c>
      <c r="I237" s="78">
        <f t="shared" si="14"/>
        <v>0</v>
      </c>
    </row>
    <row r="238" spans="1:9" s="9" customFormat="1" ht="45" x14ac:dyDescent="0.25">
      <c r="A238" s="10" t="s">
        <v>230</v>
      </c>
      <c r="B238" s="11" t="s">
        <v>1</v>
      </c>
      <c r="C238" s="10" t="s">
        <v>511</v>
      </c>
      <c r="D238" s="22">
        <v>100</v>
      </c>
      <c r="E238" s="81">
        <v>5.83</v>
      </c>
      <c r="F238" s="82"/>
      <c r="G238" s="83">
        <f t="shared" si="12"/>
        <v>0</v>
      </c>
      <c r="H238" s="83">
        <f t="shared" si="13"/>
        <v>0</v>
      </c>
      <c r="I238" s="78">
        <f t="shared" si="14"/>
        <v>0</v>
      </c>
    </row>
    <row r="239" spans="1:9" s="9" customFormat="1" ht="67.5" x14ac:dyDescent="0.25">
      <c r="A239" s="10" t="s">
        <v>231</v>
      </c>
      <c r="B239" s="11" t="s">
        <v>9</v>
      </c>
      <c r="C239" s="10" t="s">
        <v>512</v>
      </c>
      <c r="D239" s="22">
        <v>10</v>
      </c>
      <c r="E239" s="81">
        <v>91.14</v>
      </c>
      <c r="F239" s="82"/>
      <c r="G239" s="83">
        <f t="shared" si="12"/>
        <v>0</v>
      </c>
      <c r="H239" s="83">
        <f t="shared" si="13"/>
        <v>0</v>
      </c>
      <c r="I239" s="78">
        <f t="shared" si="14"/>
        <v>0</v>
      </c>
    </row>
    <row r="240" spans="1:9" s="9" customFormat="1" ht="67.5" x14ac:dyDescent="0.25">
      <c r="A240" s="10" t="s">
        <v>232</v>
      </c>
      <c r="B240" s="11" t="s">
        <v>9</v>
      </c>
      <c r="C240" s="10" t="s">
        <v>513</v>
      </c>
      <c r="D240" s="22">
        <v>10</v>
      </c>
      <c r="E240" s="81">
        <v>104.78</v>
      </c>
      <c r="F240" s="82"/>
      <c r="G240" s="83">
        <f t="shared" si="12"/>
        <v>0</v>
      </c>
      <c r="H240" s="83">
        <f t="shared" si="13"/>
        <v>0</v>
      </c>
      <c r="I240" s="78">
        <f t="shared" si="14"/>
        <v>0</v>
      </c>
    </row>
    <row r="241" spans="1:9" s="9" customFormat="1" ht="101.25" x14ac:dyDescent="0.25">
      <c r="A241" s="10" t="s">
        <v>233</v>
      </c>
      <c r="B241" s="11" t="s">
        <v>9</v>
      </c>
      <c r="C241" s="10" t="s">
        <v>514</v>
      </c>
      <c r="D241" s="22">
        <v>20</v>
      </c>
      <c r="E241" s="81">
        <v>75.89</v>
      </c>
      <c r="F241" s="82"/>
      <c r="G241" s="83">
        <f t="shared" si="12"/>
        <v>0</v>
      </c>
      <c r="H241" s="83">
        <f t="shared" si="13"/>
        <v>0</v>
      </c>
      <c r="I241" s="78">
        <f t="shared" si="14"/>
        <v>0</v>
      </c>
    </row>
    <row r="242" spans="1:9" s="9" customFormat="1" ht="90" x14ac:dyDescent="0.25">
      <c r="A242" s="10" t="s">
        <v>234</v>
      </c>
      <c r="B242" s="11" t="s">
        <v>9</v>
      </c>
      <c r="C242" s="10" t="s">
        <v>515</v>
      </c>
      <c r="D242" s="22">
        <v>8</v>
      </c>
      <c r="E242" s="81">
        <v>213.28</v>
      </c>
      <c r="F242" s="82"/>
      <c r="G242" s="83">
        <f t="shared" si="12"/>
        <v>0</v>
      </c>
      <c r="H242" s="83">
        <f t="shared" si="13"/>
        <v>0</v>
      </c>
      <c r="I242" s="78">
        <f t="shared" si="14"/>
        <v>0</v>
      </c>
    </row>
    <row r="243" spans="1:9" s="9" customFormat="1" ht="90" x14ac:dyDescent="0.25">
      <c r="A243" s="10" t="s">
        <v>235</v>
      </c>
      <c r="B243" s="11" t="s">
        <v>9</v>
      </c>
      <c r="C243" s="10" t="s">
        <v>516</v>
      </c>
      <c r="D243" s="22">
        <v>8</v>
      </c>
      <c r="E243" s="81">
        <v>291.39999999999998</v>
      </c>
      <c r="F243" s="82"/>
      <c r="G243" s="83">
        <f t="shared" si="12"/>
        <v>0</v>
      </c>
      <c r="H243" s="83">
        <f t="shared" si="13"/>
        <v>0</v>
      </c>
      <c r="I243" s="78">
        <f t="shared" si="14"/>
        <v>0</v>
      </c>
    </row>
    <row r="244" spans="1:9" s="9" customFormat="1" ht="90" x14ac:dyDescent="0.25">
      <c r="A244" s="10" t="s">
        <v>236</v>
      </c>
      <c r="B244" s="11" t="s">
        <v>9</v>
      </c>
      <c r="C244" s="10" t="s">
        <v>517</v>
      </c>
      <c r="D244" s="22">
        <v>10</v>
      </c>
      <c r="E244" s="81">
        <v>347.2</v>
      </c>
      <c r="F244" s="82"/>
      <c r="G244" s="83">
        <f t="shared" si="12"/>
        <v>0</v>
      </c>
      <c r="H244" s="83">
        <f t="shared" si="13"/>
        <v>0</v>
      </c>
      <c r="I244" s="78">
        <f t="shared" si="14"/>
        <v>0</v>
      </c>
    </row>
    <row r="245" spans="1:9" s="9" customFormat="1" ht="33.75" x14ac:dyDescent="0.25">
      <c r="A245" s="10" t="s">
        <v>237</v>
      </c>
      <c r="B245" s="11" t="s">
        <v>9</v>
      </c>
      <c r="C245" s="10" t="s">
        <v>518</v>
      </c>
      <c r="D245" s="22">
        <v>25</v>
      </c>
      <c r="E245" s="81">
        <v>1.98</v>
      </c>
      <c r="F245" s="82"/>
      <c r="G245" s="83">
        <f t="shared" si="12"/>
        <v>0</v>
      </c>
      <c r="H245" s="83">
        <f t="shared" si="13"/>
        <v>0</v>
      </c>
      <c r="I245" s="78">
        <f t="shared" si="14"/>
        <v>0</v>
      </c>
    </row>
    <row r="246" spans="1:9" s="9" customFormat="1" ht="33.75" x14ac:dyDescent="0.25">
      <c r="A246" s="10" t="s">
        <v>238</v>
      </c>
      <c r="B246" s="11" t="s">
        <v>9</v>
      </c>
      <c r="C246" s="10" t="s">
        <v>519</v>
      </c>
      <c r="D246" s="22">
        <v>25</v>
      </c>
      <c r="E246" s="81">
        <v>2.48</v>
      </c>
      <c r="F246" s="82"/>
      <c r="G246" s="83">
        <f t="shared" si="12"/>
        <v>0</v>
      </c>
      <c r="H246" s="83">
        <f t="shared" si="13"/>
        <v>0</v>
      </c>
      <c r="I246" s="78">
        <f t="shared" si="14"/>
        <v>0</v>
      </c>
    </row>
    <row r="247" spans="1:9" s="9" customFormat="1" ht="22.5" x14ac:dyDescent="0.25">
      <c r="A247" s="10" t="s">
        <v>239</v>
      </c>
      <c r="B247" s="11" t="s">
        <v>9</v>
      </c>
      <c r="C247" s="10" t="s">
        <v>520</v>
      </c>
      <c r="D247" s="22">
        <v>5</v>
      </c>
      <c r="E247" s="81">
        <v>8.06</v>
      </c>
      <c r="F247" s="82"/>
      <c r="G247" s="83">
        <f t="shared" si="12"/>
        <v>0</v>
      </c>
      <c r="H247" s="83">
        <f t="shared" si="13"/>
        <v>0</v>
      </c>
      <c r="I247" s="78">
        <f t="shared" si="14"/>
        <v>0</v>
      </c>
    </row>
    <row r="248" spans="1:9" s="9" customFormat="1" ht="22.5" x14ac:dyDescent="0.25">
      <c r="A248" s="10" t="s">
        <v>240</v>
      </c>
      <c r="B248" s="11" t="s">
        <v>9</v>
      </c>
      <c r="C248" s="10" t="s">
        <v>521</v>
      </c>
      <c r="D248" s="22">
        <v>5</v>
      </c>
      <c r="E248" s="81">
        <v>11.9</v>
      </c>
      <c r="F248" s="82"/>
      <c r="G248" s="83">
        <f t="shared" si="12"/>
        <v>0</v>
      </c>
      <c r="H248" s="83">
        <f t="shared" si="13"/>
        <v>0</v>
      </c>
      <c r="I248" s="78">
        <f t="shared" si="14"/>
        <v>0</v>
      </c>
    </row>
    <row r="249" spans="1:9" s="9" customFormat="1" ht="22.5" x14ac:dyDescent="0.25">
      <c r="A249" s="10" t="s">
        <v>241</v>
      </c>
      <c r="B249" s="11" t="s">
        <v>9</v>
      </c>
      <c r="C249" s="10" t="s">
        <v>522</v>
      </c>
      <c r="D249" s="22">
        <v>5</v>
      </c>
      <c r="E249" s="81">
        <v>26.78</v>
      </c>
      <c r="F249" s="82"/>
      <c r="G249" s="83">
        <f t="shared" si="12"/>
        <v>0</v>
      </c>
      <c r="H249" s="83">
        <f t="shared" si="13"/>
        <v>0</v>
      </c>
      <c r="I249" s="78">
        <f t="shared" si="14"/>
        <v>0</v>
      </c>
    </row>
    <row r="250" spans="1:9" s="9" customFormat="1" ht="22.5" x14ac:dyDescent="0.25">
      <c r="A250" s="10" t="s">
        <v>242</v>
      </c>
      <c r="B250" s="11" t="s">
        <v>9</v>
      </c>
      <c r="C250" s="10" t="s">
        <v>523</v>
      </c>
      <c r="D250" s="22">
        <v>2</v>
      </c>
      <c r="E250" s="81">
        <v>47.32</v>
      </c>
      <c r="F250" s="82"/>
      <c r="G250" s="83">
        <f t="shared" si="12"/>
        <v>0</v>
      </c>
      <c r="H250" s="83">
        <f t="shared" si="13"/>
        <v>0</v>
      </c>
      <c r="I250" s="78">
        <f t="shared" si="14"/>
        <v>0</v>
      </c>
    </row>
    <row r="251" spans="1:9" s="9" customFormat="1" ht="22.5" x14ac:dyDescent="0.25">
      <c r="A251" s="10" t="s">
        <v>243</v>
      </c>
      <c r="B251" s="11" t="s">
        <v>9</v>
      </c>
      <c r="C251" s="10" t="s">
        <v>524</v>
      </c>
      <c r="D251" s="22">
        <v>3</v>
      </c>
      <c r="E251" s="81">
        <v>147.44</v>
      </c>
      <c r="F251" s="82"/>
      <c r="G251" s="83">
        <f t="shared" si="12"/>
        <v>0</v>
      </c>
      <c r="H251" s="83">
        <f t="shared" si="13"/>
        <v>0</v>
      </c>
      <c r="I251" s="78">
        <f t="shared" si="14"/>
        <v>0</v>
      </c>
    </row>
    <row r="252" spans="1:9" s="9" customFormat="1" ht="67.5" x14ac:dyDescent="0.25">
      <c r="A252" s="10" t="s">
        <v>244</v>
      </c>
      <c r="B252" s="11" t="s">
        <v>9</v>
      </c>
      <c r="C252" s="10" t="s">
        <v>525</v>
      </c>
      <c r="D252" s="22">
        <v>10</v>
      </c>
      <c r="E252" s="81">
        <v>8.06</v>
      </c>
      <c r="F252" s="82"/>
      <c r="G252" s="83">
        <f t="shared" si="12"/>
        <v>0</v>
      </c>
      <c r="H252" s="83">
        <f t="shared" si="13"/>
        <v>0</v>
      </c>
      <c r="I252" s="78">
        <f t="shared" si="14"/>
        <v>0</v>
      </c>
    </row>
    <row r="253" spans="1:9" s="9" customFormat="1" ht="67.5" x14ac:dyDescent="0.25">
      <c r="A253" s="10" t="s">
        <v>245</v>
      </c>
      <c r="B253" s="11" t="s">
        <v>9</v>
      </c>
      <c r="C253" s="10" t="s">
        <v>526</v>
      </c>
      <c r="D253" s="22">
        <v>10</v>
      </c>
      <c r="E253" s="81">
        <v>11.74</v>
      </c>
      <c r="F253" s="82"/>
      <c r="G253" s="83">
        <f t="shared" si="12"/>
        <v>0</v>
      </c>
      <c r="H253" s="83">
        <f t="shared" si="13"/>
        <v>0</v>
      </c>
      <c r="I253" s="78">
        <f t="shared" si="14"/>
        <v>0</v>
      </c>
    </row>
    <row r="254" spans="1:9" s="9" customFormat="1" ht="67.5" x14ac:dyDescent="0.25">
      <c r="A254" s="10" t="s">
        <v>246</v>
      </c>
      <c r="B254" s="11" t="s">
        <v>9</v>
      </c>
      <c r="C254" s="10" t="s">
        <v>527</v>
      </c>
      <c r="D254" s="22">
        <v>5</v>
      </c>
      <c r="E254" s="81">
        <v>14.4</v>
      </c>
      <c r="F254" s="82"/>
      <c r="G254" s="83">
        <f t="shared" si="12"/>
        <v>0</v>
      </c>
      <c r="H254" s="83">
        <f t="shared" si="13"/>
        <v>0</v>
      </c>
      <c r="I254" s="78">
        <f t="shared" si="14"/>
        <v>0</v>
      </c>
    </row>
    <row r="255" spans="1:9" s="9" customFormat="1" ht="67.5" x14ac:dyDescent="0.25">
      <c r="A255" s="10" t="s">
        <v>247</v>
      </c>
      <c r="B255" s="11" t="s">
        <v>9</v>
      </c>
      <c r="C255" s="10" t="s">
        <v>528</v>
      </c>
      <c r="D255" s="22">
        <v>10</v>
      </c>
      <c r="E255" s="81">
        <v>23.34</v>
      </c>
      <c r="F255" s="82"/>
      <c r="G255" s="83">
        <f t="shared" si="12"/>
        <v>0</v>
      </c>
      <c r="H255" s="83">
        <f t="shared" si="13"/>
        <v>0</v>
      </c>
      <c r="I255" s="78">
        <f t="shared" si="14"/>
        <v>0</v>
      </c>
    </row>
    <row r="256" spans="1:9" s="9" customFormat="1" ht="67.5" x14ac:dyDescent="0.25">
      <c r="A256" s="10" t="s">
        <v>248</v>
      </c>
      <c r="B256" s="11" t="s">
        <v>9</v>
      </c>
      <c r="C256" s="10" t="s">
        <v>529</v>
      </c>
      <c r="D256" s="22">
        <v>6</v>
      </c>
      <c r="E256" s="81">
        <v>41.96</v>
      </c>
      <c r="F256" s="82"/>
      <c r="G256" s="83">
        <f t="shared" si="12"/>
        <v>0</v>
      </c>
      <c r="H256" s="83">
        <f t="shared" si="13"/>
        <v>0</v>
      </c>
      <c r="I256" s="78">
        <f t="shared" si="14"/>
        <v>0</v>
      </c>
    </row>
    <row r="257" spans="1:9" s="9" customFormat="1" ht="67.5" x14ac:dyDescent="0.25">
      <c r="A257" s="10" t="s">
        <v>249</v>
      </c>
      <c r="B257" s="11" t="s">
        <v>9</v>
      </c>
      <c r="C257" s="10" t="s">
        <v>530</v>
      </c>
      <c r="D257" s="22">
        <v>6</v>
      </c>
      <c r="E257" s="81">
        <v>67.069999999999993</v>
      </c>
      <c r="F257" s="82"/>
      <c r="G257" s="83">
        <f t="shared" si="12"/>
        <v>0</v>
      </c>
      <c r="H257" s="83">
        <f t="shared" si="13"/>
        <v>0</v>
      </c>
      <c r="I257" s="78">
        <f t="shared" si="14"/>
        <v>0</v>
      </c>
    </row>
    <row r="258" spans="1:9" s="9" customFormat="1" ht="67.5" x14ac:dyDescent="0.25">
      <c r="A258" s="10" t="s">
        <v>250</v>
      </c>
      <c r="B258" s="11" t="s">
        <v>9</v>
      </c>
      <c r="C258" s="10" t="s">
        <v>531</v>
      </c>
      <c r="D258" s="22">
        <v>6</v>
      </c>
      <c r="E258" s="81">
        <v>119.97</v>
      </c>
      <c r="F258" s="82"/>
      <c r="G258" s="83">
        <f t="shared" si="12"/>
        <v>0</v>
      </c>
      <c r="H258" s="83">
        <f t="shared" si="13"/>
        <v>0</v>
      </c>
      <c r="I258" s="78">
        <f t="shared" si="14"/>
        <v>0</v>
      </c>
    </row>
    <row r="259" spans="1:9" s="9" customFormat="1" ht="22.5" x14ac:dyDescent="0.25">
      <c r="A259" s="10" t="s">
        <v>251</v>
      </c>
      <c r="B259" s="11" t="s">
        <v>1</v>
      </c>
      <c r="C259" s="10" t="s">
        <v>532</v>
      </c>
      <c r="D259" s="22">
        <v>1</v>
      </c>
      <c r="E259" s="81">
        <v>85.26</v>
      </c>
      <c r="F259" s="82"/>
      <c r="G259" s="83">
        <f t="shared" si="12"/>
        <v>0</v>
      </c>
      <c r="H259" s="83">
        <f t="shared" si="13"/>
        <v>0</v>
      </c>
      <c r="I259" s="78">
        <f t="shared" si="14"/>
        <v>0</v>
      </c>
    </row>
    <row r="260" spans="1:9" s="9" customFormat="1" ht="22.5" x14ac:dyDescent="0.25">
      <c r="A260" s="10" t="s">
        <v>252</v>
      </c>
      <c r="B260" s="11" t="s">
        <v>1</v>
      </c>
      <c r="C260" s="10" t="s">
        <v>533</v>
      </c>
      <c r="D260" s="22">
        <v>1</v>
      </c>
      <c r="E260" s="81">
        <v>210.48</v>
      </c>
      <c r="F260" s="82"/>
      <c r="G260" s="83">
        <f t="shared" si="12"/>
        <v>0</v>
      </c>
      <c r="H260" s="83">
        <f t="shared" si="13"/>
        <v>0</v>
      </c>
      <c r="I260" s="78">
        <f t="shared" si="14"/>
        <v>0</v>
      </c>
    </row>
    <row r="261" spans="1:9" s="9" customFormat="1" ht="22.5" x14ac:dyDescent="0.25">
      <c r="A261" s="10" t="s">
        <v>253</v>
      </c>
      <c r="B261" s="11" t="s">
        <v>1</v>
      </c>
      <c r="C261" s="10" t="s">
        <v>534</v>
      </c>
      <c r="D261" s="22">
        <v>2</v>
      </c>
      <c r="E261" s="81">
        <v>352.1</v>
      </c>
      <c r="F261" s="82"/>
      <c r="G261" s="83">
        <f t="shared" si="12"/>
        <v>0</v>
      </c>
      <c r="H261" s="83">
        <f t="shared" si="13"/>
        <v>0</v>
      </c>
      <c r="I261" s="78">
        <f t="shared" si="14"/>
        <v>0</v>
      </c>
    </row>
    <row r="262" spans="1:9" s="9" customFormat="1" ht="22.5" x14ac:dyDescent="0.25">
      <c r="A262" s="10" t="s">
        <v>254</v>
      </c>
      <c r="B262" s="11" t="s">
        <v>1</v>
      </c>
      <c r="C262" s="10" t="s">
        <v>535</v>
      </c>
      <c r="D262" s="22">
        <v>1</v>
      </c>
      <c r="E262" s="81">
        <v>434.24</v>
      </c>
      <c r="F262" s="82"/>
      <c r="G262" s="83">
        <f t="shared" si="12"/>
        <v>0</v>
      </c>
      <c r="H262" s="83">
        <f t="shared" si="13"/>
        <v>0</v>
      </c>
      <c r="I262" s="78">
        <f t="shared" si="14"/>
        <v>0</v>
      </c>
    </row>
    <row r="263" spans="1:9" s="9" customFormat="1" ht="67.5" x14ac:dyDescent="0.25">
      <c r="A263" s="10" t="s">
        <v>255</v>
      </c>
      <c r="B263" s="11" t="s">
        <v>9</v>
      </c>
      <c r="C263" s="10" t="s">
        <v>536</v>
      </c>
      <c r="D263" s="22">
        <v>25</v>
      </c>
      <c r="E263" s="81">
        <v>1</v>
      </c>
      <c r="F263" s="82"/>
      <c r="G263" s="83">
        <f t="shared" si="12"/>
        <v>0</v>
      </c>
      <c r="H263" s="83">
        <f t="shared" si="13"/>
        <v>0</v>
      </c>
      <c r="I263" s="78">
        <f t="shared" si="14"/>
        <v>0</v>
      </c>
    </row>
    <row r="264" spans="1:9" s="9" customFormat="1" ht="67.5" x14ac:dyDescent="0.25">
      <c r="A264" s="10" t="s">
        <v>256</v>
      </c>
      <c r="B264" s="11" t="s">
        <v>9</v>
      </c>
      <c r="C264" s="10" t="s">
        <v>537</v>
      </c>
      <c r="D264" s="22">
        <v>25</v>
      </c>
      <c r="E264" s="81">
        <v>1.9</v>
      </c>
      <c r="F264" s="82"/>
      <c r="G264" s="83">
        <f t="shared" si="12"/>
        <v>0</v>
      </c>
      <c r="H264" s="83">
        <f t="shared" si="13"/>
        <v>0</v>
      </c>
      <c r="I264" s="78">
        <f t="shared" si="14"/>
        <v>0</v>
      </c>
    </row>
    <row r="265" spans="1:9" s="9" customFormat="1" ht="90" x14ac:dyDescent="0.25">
      <c r="A265" s="10" t="s">
        <v>257</v>
      </c>
      <c r="B265" s="11" t="s">
        <v>9</v>
      </c>
      <c r="C265" s="10" t="s">
        <v>538</v>
      </c>
      <c r="D265" s="22">
        <v>1000</v>
      </c>
      <c r="E265" s="81">
        <v>9.67</v>
      </c>
      <c r="F265" s="82"/>
      <c r="G265" s="83">
        <f t="shared" si="12"/>
        <v>0</v>
      </c>
      <c r="H265" s="83">
        <f t="shared" si="13"/>
        <v>0</v>
      </c>
      <c r="I265" s="78">
        <f t="shared" si="14"/>
        <v>0</v>
      </c>
    </row>
    <row r="266" spans="1:9" s="9" customFormat="1" ht="67.5" x14ac:dyDescent="0.25">
      <c r="A266" s="10" t="s">
        <v>258</v>
      </c>
      <c r="B266" s="11" t="s">
        <v>1</v>
      </c>
      <c r="C266" s="10" t="s">
        <v>539</v>
      </c>
      <c r="D266" s="22">
        <v>5</v>
      </c>
      <c r="E266" s="81">
        <v>172.48</v>
      </c>
      <c r="F266" s="82"/>
      <c r="G266" s="83">
        <f t="shared" si="12"/>
        <v>0</v>
      </c>
      <c r="H266" s="83">
        <f t="shared" si="13"/>
        <v>0</v>
      </c>
      <c r="I266" s="78">
        <f t="shared" si="14"/>
        <v>0</v>
      </c>
    </row>
    <row r="267" spans="1:9" s="9" customFormat="1" ht="78.75" x14ac:dyDescent="0.25">
      <c r="A267" s="10" t="s">
        <v>259</v>
      </c>
      <c r="B267" s="11" t="s">
        <v>1</v>
      </c>
      <c r="C267" s="10" t="s">
        <v>540</v>
      </c>
      <c r="D267" s="22">
        <v>5</v>
      </c>
      <c r="E267" s="81">
        <v>116.19</v>
      </c>
      <c r="F267" s="82"/>
      <c r="G267" s="83">
        <f t="shared" si="12"/>
        <v>0</v>
      </c>
      <c r="H267" s="83">
        <f t="shared" si="13"/>
        <v>0</v>
      </c>
      <c r="I267" s="78">
        <f t="shared" si="14"/>
        <v>0</v>
      </c>
    </row>
    <row r="268" spans="1:9" s="9" customFormat="1" ht="78.75" x14ac:dyDescent="0.25">
      <c r="A268" s="10" t="s">
        <v>260</v>
      </c>
      <c r="B268" s="11" t="s">
        <v>1</v>
      </c>
      <c r="C268" s="10" t="s">
        <v>541</v>
      </c>
      <c r="D268" s="22">
        <v>7</v>
      </c>
      <c r="E268" s="81">
        <v>390.6</v>
      </c>
      <c r="F268" s="82"/>
      <c r="G268" s="83">
        <f t="shared" si="12"/>
        <v>0</v>
      </c>
      <c r="H268" s="83">
        <f t="shared" si="13"/>
        <v>0</v>
      </c>
      <c r="I268" s="78">
        <f t="shared" si="14"/>
        <v>0</v>
      </c>
    </row>
    <row r="269" spans="1:9" s="9" customFormat="1" ht="56.25" x14ac:dyDescent="0.25">
      <c r="A269" s="10" t="s">
        <v>261</v>
      </c>
      <c r="B269" s="11" t="s">
        <v>1</v>
      </c>
      <c r="C269" s="10" t="s">
        <v>542</v>
      </c>
      <c r="D269" s="22">
        <v>7</v>
      </c>
      <c r="E269" s="81">
        <v>678.28</v>
      </c>
      <c r="F269" s="82"/>
      <c r="G269" s="83">
        <f t="shared" si="12"/>
        <v>0</v>
      </c>
      <c r="H269" s="83">
        <f t="shared" si="13"/>
        <v>0</v>
      </c>
      <c r="I269" s="78">
        <f t="shared" si="14"/>
        <v>0</v>
      </c>
    </row>
    <row r="270" spans="1:9" s="9" customFormat="1" ht="67.5" x14ac:dyDescent="0.25">
      <c r="A270" s="10" t="s">
        <v>262</v>
      </c>
      <c r="B270" s="11" t="s">
        <v>1</v>
      </c>
      <c r="C270" s="10" t="s">
        <v>543</v>
      </c>
      <c r="D270" s="22">
        <v>5</v>
      </c>
      <c r="E270" s="81">
        <v>47.49</v>
      </c>
      <c r="F270" s="82"/>
      <c r="G270" s="83">
        <f t="shared" si="12"/>
        <v>0</v>
      </c>
      <c r="H270" s="83">
        <f t="shared" si="13"/>
        <v>0</v>
      </c>
      <c r="I270" s="78">
        <f t="shared" si="14"/>
        <v>0</v>
      </c>
    </row>
    <row r="271" spans="1:9" s="9" customFormat="1" ht="67.5" x14ac:dyDescent="0.25">
      <c r="A271" s="10" t="s">
        <v>263</v>
      </c>
      <c r="B271" s="11" t="s">
        <v>1</v>
      </c>
      <c r="C271" s="10" t="s">
        <v>544</v>
      </c>
      <c r="D271" s="22">
        <v>5</v>
      </c>
      <c r="E271" s="81">
        <v>114.58</v>
      </c>
      <c r="F271" s="82"/>
      <c r="G271" s="83">
        <f t="shared" si="12"/>
        <v>0</v>
      </c>
      <c r="H271" s="83">
        <f t="shared" si="13"/>
        <v>0</v>
      </c>
      <c r="I271" s="78">
        <f t="shared" si="14"/>
        <v>0</v>
      </c>
    </row>
    <row r="272" spans="1:9" s="9" customFormat="1" ht="78.75" x14ac:dyDescent="0.25">
      <c r="A272" s="10" t="s">
        <v>264</v>
      </c>
      <c r="B272" s="11" t="s">
        <v>1</v>
      </c>
      <c r="C272" s="10" t="s">
        <v>545</v>
      </c>
      <c r="D272" s="22">
        <v>10</v>
      </c>
      <c r="E272" s="81">
        <v>139.38</v>
      </c>
      <c r="F272" s="82"/>
      <c r="G272" s="83">
        <f t="shared" si="12"/>
        <v>0</v>
      </c>
      <c r="H272" s="83">
        <f t="shared" si="13"/>
        <v>0</v>
      </c>
      <c r="I272" s="78">
        <f t="shared" si="14"/>
        <v>0</v>
      </c>
    </row>
    <row r="273" spans="1:9" s="9" customFormat="1" ht="33.75" x14ac:dyDescent="0.25">
      <c r="A273" s="10" t="s">
        <v>265</v>
      </c>
      <c r="B273" s="11" t="s">
        <v>139</v>
      </c>
      <c r="C273" s="10" t="s">
        <v>546</v>
      </c>
      <c r="D273" s="22">
        <v>100</v>
      </c>
      <c r="E273" s="81">
        <v>41.91</v>
      </c>
      <c r="F273" s="82"/>
      <c r="G273" s="83">
        <f t="shared" si="12"/>
        <v>0</v>
      </c>
      <c r="H273" s="83">
        <f t="shared" si="13"/>
        <v>0</v>
      </c>
      <c r="I273" s="78">
        <f t="shared" si="14"/>
        <v>0</v>
      </c>
    </row>
    <row r="274" spans="1:9" s="9" customFormat="1" ht="45" x14ac:dyDescent="0.25">
      <c r="A274" s="10" t="s">
        <v>266</v>
      </c>
      <c r="B274" s="11" t="s">
        <v>139</v>
      </c>
      <c r="C274" s="10" t="s">
        <v>547</v>
      </c>
      <c r="D274" s="22">
        <v>450</v>
      </c>
      <c r="E274" s="81">
        <v>49.1</v>
      </c>
      <c r="F274" s="82"/>
      <c r="G274" s="83">
        <f t="shared" si="12"/>
        <v>0</v>
      </c>
      <c r="H274" s="83">
        <f t="shared" si="13"/>
        <v>0</v>
      </c>
      <c r="I274" s="78">
        <f t="shared" si="14"/>
        <v>0</v>
      </c>
    </row>
    <row r="275" spans="1:9" s="9" customFormat="1" ht="45" x14ac:dyDescent="0.25">
      <c r="A275" s="10" t="s">
        <v>267</v>
      </c>
      <c r="B275" s="11" t="s">
        <v>16</v>
      </c>
      <c r="C275" s="10" t="s">
        <v>548</v>
      </c>
      <c r="D275" s="22">
        <v>100</v>
      </c>
      <c r="E275" s="81">
        <v>47.49</v>
      </c>
      <c r="F275" s="82"/>
      <c r="G275" s="83">
        <f t="shared" si="12"/>
        <v>0</v>
      </c>
      <c r="H275" s="83">
        <f t="shared" si="13"/>
        <v>0</v>
      </c>
      <c r="I275" s="78">
        <f t="shared" si="14"/>
        <v>0</v>
      </c>
    </row>
    <row r="276" spans="1:9" s="9" customFormat="1" ht="56.25" x14ac:dyDescent="0.25">
      <c r="A276" s="10" t="s">
        <v>268</v>
      </c>
      <c r="B276" s="11" t="s">
        <v>1</v>
      </c>
      <c r="C276" s="10" t="s">
        <v>549</v>
      </c>
      <c r="D276" s="22">
        <v>10</v>
      </c>
      <c r="E276" s="81">
        <v>151.4</v>
      </c>
      <c r="F276" s="82"/>
      <c r="G276" s="83">
        <f t="shared" si="12"/>
        <v>0</v>
      </c>
      <c r="H276" s="83">
        <f t="shared" si="13"/>
        <v>0</v>
      </c>
      <c r="I276" s="78">
        <f t="shared" si="14"/>
        <v>0</v>
      </c>
    </row>
    <row r="277" spans="1:9" s="9" customFormat="1" ht="67.5" x14ac:dyDescent="0.25">
      <c r="A277" s="10" t="s">
        <v>269</v>
      </c>
      <c r="B277" s="11" t="s">
        <v>1</v>
      </c>
      <c r="C277" s="10" t="s">
        <v>550</v>
      </c>
      <c r="D277" s="22">
        <v>1</v>
      </c>
      <c r="E277" s="81">
        <v>793.6</v>
      </c>
      <c r="F277" s="82"/>
      <c r="G277" s="83">
        <f t="shared" si="12"/>
        <v>0</v>
      </c>
      <c r="H277" s="83">
        <f t="shared" si="13"/>
        <v>0</v>
      </c>
      <c r="I277" s="78">
        <f t="shared" si="14"/>
        <v>0</v>
      </c>
    </row>
    <row r="278" spans="1:9" s="9" customFormat="1" ht="67.5" x14ac:dyDescent="0.25">
      <c r="A278" s="10" t="s">
        <v>270</v>
      </c>
      <c r="B278" s="11" t="s">
        <v>1</v>
      </c>
      <c r="C278" s="10" t="s">
        <v>551</v>
      </c>
      <c r="D278" s="22">
        <v>1</v>
      </c>
      <c r="E278" s="81">
        <v>1754.6</v>
      </c>
      <c r="F278" s="82"/>
      <c r="G278" s="83">
        <f t="shared" ref="G278:G286" si="15">ROUND(F278*0.21,4)</f>
        <v>0</v>
      </c>
      <c r="H278" s="83">
        <f t="shared" ref="H278:H286" si="16">G278+F278</f>
        <v>0</v>
      </c>
      <c r="I278" s="78">
        <f t="shared" ref="I278:I286" si="17">ROUND(ROUND(D278,4)*ROUND(H278,4),4)</f>
        <v>0</v>
      </c>
    </row>
    <row r="279" spans="1:9" s="9" customFormat="1" ht="67.5" x14ac:dyDescent="0.25">
      <c r="A279" s="10" t="s">
        <v>271</v>
      </c>
      <c r="B279" s="11" t="s">
        <v>1</v>
      </c>
      <c r="C279" s="10" t="s">
        <v>552</v>
      </c>
      <c r="D279" s="22">
        <v>1</v>
      </c>
      <c r="E279" s="81">
        <v>496</v>
      </c>
      <c r="F279" s="82"/>
      <c r="G279" s="83">
        <f t="shared" si="15"/>
        <v>0</v>
      </c>
      <c r="H279" s="83">
        <f t="shared" si="16"/>
        <v>0</v>
      </c>
      <c r="I279" s="78">
        <f t="shared" si="17"/>
        <v>0</v>
      </c>
    </row>
    <row r="280" spans="1:9" s="9" customFormat="1" ht="33.75" x14ac:dyDescent="0.25">
      <c r="A280" s="10" t="s">
        <v>272</v>
      </c>
      <c r="B280" s="11" t="s">
        <v>9</v>
      </c>
      <c r="C280" s="10" t="s">
        <v>553</v>
      </c>
      <c r="D280" s="22">
        <v>50</v>
      </c>
      <c r="E280" s="81">
        <v>52.2</v>
      </c>
      <c r="F280" s="82"/>
      <c r="G280" s="83">
        <f t="shared" si="15"/>
        <v>0</v>
      </c>
      <c r="H280" s="83">
        <f t="shared" si="16"/>
        <v>0</v>
      </c>
      <c r="I280" s="78">
        <f t="shared" si="17"/>
        <v>0</v>
      </c>
    </row>
    <row r="281" spans="1:9" s="9" customFormat="1" ht="33.75" x14ac:dyDescent="0.25">
      <c r="A281" s="10" t="s">
        <v>273</v>
      </c>
      <c r="B281" s="11" t="s">
        <v>1</v>
      </c>
      <c r="C281" s="10" t="s">
        <v>554</v>
      </c>
      <c r="D281" s="22">
        <v>6</v>
      </c>
      <c r="E281" s="81">
        <v>12.77</v>
      </c>
      <c r="F281" s="82"/>
      <c r="G281" s="83">
        <f t="shared" si="15"/>
        <v>0</v>
      </c>
      <c r="H281" s="83">
        <f t="shared" si="16"/>
        <v>0</v>
      </c>
      <c r="I281" s="78">
        <f t="shared" si="17"/>
        <v>0</v>
      </c>
    </row>
    <row r="282" spans="1:9" s="9" customFormat="1" ht="33.75" x14ac:dyDescent="0.25">
      <c r="A282" s="10" t="s">
        <v>274</v>
      </c>
      <c r="B282" s="11" t="s">
        <v>9</v>
      </c>
      <c r="C282" s="10" t="s">
        <v>555</v>
      </c>
      <c r="D282" s="22">
        <v>6</v>
      </c>
      <c r="E282" s="81">
        <v>291.39999999999998</v>
      </c>
      <c r="F282" s="82"/>
      <c r="G282" s="83">
        <f t="shared" si="15"/>
        <v>0</v>
      </c>
      <c r="H282" s="83">
        <f t="shared" si="16"/>
        <v>0</v>
      </c>
      <c r="I282" s="78">
        <f t="shared" si="17"/>
        <v>0</v>
      </c>
    </row>
    <row r="283" spans="1:9" s="9" customFormat="1" ht="33.75" x14ac:dyDescent="0.25">
      <c r="A283" s="10" t="s">
        <v>275</v>
      </c>
      <c r="B283" s="11" t="s">
        <v>142</v>
      </c>
      <c r="C283" s="10" t="s">
        <v>556</v>
      </c>
      <c r="D283" s="22">
        <v>300</v>
      </c>
      <c r="E283" s="81">
        <v>0.62</v>
      </c>
      <c r="F283" s="82"/>
      <c r="G283" s="83">
        <f t="shared" si="15"/>
        <v>0</v>
      </c>
      <c r="H283" s="83">
        <f t="shared" si="16"/>
        <v>0</v>
      </c>
      <c r="I283" s="78">
        <f t="shared" si="17"/>
        <v>0</v>
      </c>
    </row>
    <row r="284" spans="1:9" s="9" customFormat="1" ht="45" x14ac:dyDescent="0.25">
      <c r="A284" s="10" t="s">
        <v>276</v>
      </c>
      <c r="B284" s="11" t="s">
        <v>142</v>
      </c>
      <c r="C284" s="10" t="s">
        <v>557</v>
      </c>
      <c r="D284" s="22">
        <v>650</v>
      </c>
      <c r="E284" s="81">
        <v>3.84</v>
      </c>
      <c r="F284" s="82"/>
      <c r="G284" s="83">
        <f t="shared" si="15"/>
        <v>0</v>
      </c>
      <c r="H284" s="83">
        <f t="shared" si="16"/>
        <v>0</v>
      </c>
      <c r="I284" s="78">
        <f t="shared" si="17"/>
        <v>0</v>
      </c>
    </row>
    <row r="285" spans="1:9" s="9" customFormat="1" ht="56.25" x14ac:dyDescent="0.25">
      <c r="A285" s="10" t="s">
        <v>277</v>
      </c>
      <c r="B285" s="11" t="s">
        <v>1</v>
      </c>
      <c r="C285" s="10" t="s">
        <v>558</v>
      </c>
      <c r="D285" s="22">
        <v>5</v>
      </c>
      <c r="E285" s="81">
        <v>456</v>
      </c>
      <c r="F285" s="82"/>
      <c r="G285" s="83">
        <f t="shared" si="15"/>
        <v>0</v>
      </c>
      <c r="H285" s="83">
        <f t="shared" si="16"/>
        <v>0</v>
      </c>
      <c r="I285" s="78">
        <f t="shared" si="17"/>
        <v>0</v>
      </c>
    </row>
    <row r="286" spans="1:9" s="9" customFormat="1" ht="23.25" thickBot="1" x14ac:dyDescent="0.3">
      <c r="A286" s="12" t="s">
        <v>278</v>
      </c>
      <c r="B286" s="13" t="s">
        <v>16</v>
      </c>
      <c r="C286" s="13" t="s">
        <v>559</v>
      </c>
      <c r="D286" s="23">
        <v>25</v>
      </c>
      <c r="E286" s="84">
        <v>25.11</v>
      </c>
      <c r="F286" s="85"/>
      <c r="G286" s="86">
        <f t="shared" si="15"/>
        <v>0</v>
      </c>
      <c r="H286" s="86">
        <f t="shared" si="16"/>
        <v>0</v>
      </c>
      <c r="I286" s="79">
        <f t="shared" si="17"/>
        <v>0</v>
      </c>
    </row>
    <row r="287" spans="1:9" s="9" customFormat="1" ht="15.6" customHeight="1" x14ac:dyDescent="0.25">
      <c r="C287" s="94" t="s">
        <v>285</v>
      </c>
      <c r="D287" s="94"/>
      <c r="E287" s="28"/>
      <c r="F287" s="28"/>
      <c r="G287" s="27"/>
      <c r="H287" s="97">
        <f>SUM(I150:I286)</f>
        <v>0</v>
      </c>
      <c r="I287" s="97"/>
    </row>
    <row r="288" spans="1:9" s="9" customFormat="1" x14ac:dyDescent="0.25">
      <c r="E288" s="15"/>
      <c r="F288" s="15"/>
    </row>
    <row r="289" spans="1:9" s="9" customFormat="1" ht="15" customHeight="1" x14ac:dyDescent="0.25">
      <c r="A289" s="106" t="s">
        <v>564</v>
      </c>
      <c r="B289" s="106"/>
      <c r="C289" s="106"/>
      <c r="E289" s="15"/>
      <c r="F289" s="15"/>
    </row>
    <row r="290" spans="1:9" s="9" customFormat="1" ht="15" customHeight="1" x14ac:dyDescent="0.25">
      <c r="A290" s="106" t="s">
        <v>286</v>
      </c>
      <c r="B290" s="106"/>
      <c r="C290" s="106"/>
      <c r="E290" s="15"/>
      <c r="F290" s="15"/>
    </row>
    <row r="291" spans="1:9" s="9" customFormat="1" ht="45.75" thickBot="1" x14ac:dyDescent="0.3">
      <c r="A291" s="34" t="s">
        <v>281</v>
      </c>
      <c r="B291" s="34" t="s">
        <v>282</v>
      </c>
      <c r="C291" s="34" t="s">
        <v>287</v>
      </c>
      <c r="D291" s="34" t="s">
        <v>288</v>
      </c>
      <c r="E291" s="35" t="s">
        <v>560</v>
      </c>
      <c r="F291" s="35" t="s">
        <v>289</v>
      </c>
      <c r="G291" s="34" t="s">
        <v>290</v>
      </c>
      <c r="H291" s="34" t="s">
        <v>291</v>
      </c>
      <c r="I291" s="34" t="s">
        <v>292</v>
      </c>
    </row>
    <row r="292" spans="1:9" s="9" customFormat="1" ht="23.25" thickBot="1" x14ac:dyDescent="0.3">
      <c r="A292" s="36" t="s">
        <v>279</v>
      </c>
      <c r="B292" s="37" t="s">
        <v>280</v>
      </c>
      <c r="C292" s="36" t="s">
        <v>565</v>
      </c>
      <c r="D292" s="38">
        <v>1</v>
      </c>
      <c r="E292" s="90">
        <v>10580.2</v>
      </c>
      <c r="F292" s="91"/>
      <c r="G292" s="92">
        <f>ROUND(F292*0.21,4)</f>
        <v>0</v>
      </c>
      <c r="H292" s="92">
        <f>G292+F292</f>
        <v>0</v>
      </c>
      <c r="I292" s="76">
        <f>ROUND(ROUND(D292,4)*ROUND(H292,4),4)</f>
        <v>0</v>
      </c>
    </row>
    <row r="293" spans="1:9" x14ac:dyDescent="0.25">
      <c r="C293" s="104" t="s">
        <v>563</v>
      </c>
      <c r="D293" s="104"/>
      <c r="E293" s="16"/>
      <c r="F293" s="16"/>
      <c r="G293" s="1"/>
      <c r="H293" s="105">
        <f>SUM(I292:I292)</f>
        <v>0</v>
      </c>
      <c r="I293" s="105"/>
    </row>
    <row r="294" spans="1:9" x14ac:dyDescent="0.25">
      <c r="C294" s="1"/>
      <c r="D294" s="1"/>
      <c r="E294" s="16"/>
      <c r="F294" s="16"/>
      <c r="G294" s="1"/>
      <c r="H294" s="1"/>
      <c r="I294" s="3"/>
    </row>
    <row r="295" spans="1:9" x14ac:dyDescent="0.25">
      <c r="A295" s="20" t="s">
        <v>293</v>
      </c>
      <c r="C295" s="1"/>
      <c r="D295" s="1"/>
      <c r="E295" s="16"/>
      <c r="F295" s="16"/>
      <c r="G295" s="1"/>
      <c r="H295" s="1"/>
      <c r="I295" s="3"/>
    </row>
    <row r="296" spans="1:9" x14ac:dyDescent="0.25">
      <c r="C296" s="1"/>
      <c r="D296" s="1"/>
      <c r="E296" s="16"/>
      <c r="F296" s="16"/>
      <c r="G296" s="1"/>
      <c r="H296" s="1"/>
      <c r="I296" s="3"/>
    </row>
    <row r="297" spans="1:9" x14ac:dyDescent="0.25">
      <c r="B297" s="29">
        <v>1</v>
      </c>
      <c r="C297" s="4" t="s">
        <v>294</v>
      </c>
      <c r="D297" s="4"/>
      <c r="E297" s="30"/>
      <c r="F297" s="30"/>
      <c r="G297" s="4"/>
      <c r="H297" s="101">
        <f>H145</f>
        <v>0</v>
      </c>
      <c r="I297" s="101"/>
    </row>
    <row r="298" spans="1:9" x14ac:dyDescent="0.25">
      <c r="B298" s="29"/>
      <c r="C298" s="4"/>
      <c r="D298" s="4"/>
      <c r="E298" s="30"/>
      <c r="F298" s="30"/>
      <c r="G298" s="4"/>
      <c r="H298" s="30"/>
      <c r="I298" s="30"/>
    </row>
    <row r="299" spans="1:9" x14ac:dyDescent="0.25">
      <c r="B299" s="29">
        <v>2</v>
      </c>
      <c r="C299" s="4" t="s">
        <v>295</v>
      </c>
      <c r="D299" s="4"/>
      <c r="E299" s="30"/>
      <c r="F299" s="30"/>
      <c r="G299" s="4"/>
      <c r="H299" s="101">
        <f>H287</f>
        <v>0</v>
      </c>
      <c r="I299" s="101"/>
    </row>
    <row r="300" spans="1:9" x14ac:dyDescent="0.25">
      <c r="B300" s="29"/>
      <c r="C300" s="4"/>
      <c r="D300" s="4"/>
      <c r="E300" s="30"/>
      <c r="F300" s="30"/>
      <c r="G300" s="4"/>
      <c r="H300" s="30"/>
      <c r="I300" s="30"/>
    </row>
    <row r="301" spans="1:9" x14ac:dyDescent="0.25">
      <c r="B301" s="29">
        <v>3</v>
      </c>
      <c r="C301" s="4" t="s">
        <v>296</v>
      </c>
      <c r="D301" s="4"/>
      <c r="E301" s="30"/>
      <c r="F301" s="30"/>
      <c r="G301" s="4"/>
      <c r="H301" s="101">
        <f>H293</f>
        <v>0</v>
      </c>
      <c r="I301" s="101"/>
    </row>
    <row r="302" spans="1:9" ht="15.75" thickBot="1" x14ac:dyDescent="0.3">
      <c r="C302" s="1"/>
      <c r="D302" s="1"/>
      <c r="E302" s="16"/>
      <c r="F302" s="16"/>
      <c r="G302" s="1"/>
      <c r="H302" s="16"/>
      <c r="I302" s="16"/>
    </row>
    <row r="303" spans="1:9" ht="15.75" thickTop="1" x14ac:dyDescent="0.25">
      <c r="A303" s="17"/>
      <c r="B303" s="17"/>
      <c r="C303" s="18"/>
      <c r="D303" s="18"/>
      <c r="E303" s="19"/>
      <c r="F303" s="19"/>
      <c r="G303" s="18"/>
      <c r="H303" s="19"/>
      <c r="I303" s="19"/>
    </row>
    <row r="304" spans="1:9" ht="15.75" thickBot="1" x14ac:dyDescent="0.3">
      <c r="C304" s="1"/>
      <c r="D304" s="1"/>
      <c r="E304" s="16"/>
      <c r="F304" s="16"/>
      <c r="G304" s="1"/>
      <c r="H304" s="16"/>
      <c r="I304" s="16"/>
    </row>
    <row r="305" spans="2:9" ht="15.75" thickTop="1" x14ac:dyDescent="0.25">
      <c r="B305" s="39"/>
      <c r="C305" s="40"/>
      <c r="D305" s="40"/>
      <c r="E305" s="41"/>
      <c r="F305" s="41"/>
      <c r="G305" s="40"/>
      <c r="H305" s="41"/>
      <c r="I305" s="42"/>
    </row>
    <row r="306" spans="2:9" x14ac:dyDescent="0.25">
      <c r="B306" s="43"/>
      <c r="C306" s="44" t="s">
        <v>297</v>
      </c>
      <c r="D306" s="45"/>
      <c r="E306" s="46"/>
      <c r="F306" s="103"/>
      <c r="G306" s="103"/>
      <c r="H306" s="99">
        <f>H301+H299+H297</f>
        <v>0</v>
      </c>
      <c r="I306" s="100"/>
    </row>
    <row r="307" spans="2:9" ht="15.75" thickBot="1" x14ac:dyDescent="0.3">
      <c r="B307" s="47"/>
      <c r="C307" s="48"/>
      <c r="D307" s="48"/>
      <c r="E307" s="49"/>
      <c r="F307" s="49"/>
      <c r="G307" s="48"/>
      <c r="H307" s="48"/>
      <c r="I307" s="50"/>
    </row>
    <row r="308" spans="2:9" ht="15.75" thickTop="1" x14ac:dyDescent="0.25"/>
  </sheetData>
  <mergeCells count="17">
    <mergeCell ref="H306:I306"/>
    <mergeCell ref="H297:I297"/>
    <mergeCell ref="H299:I299"/>
    <mergeCell ref="C8:I8"/>
    <mergeCell ref="F306:G306"/>
    <mergeCell ref="C293:D293"/>
    <mergeCell ref="H293:I293"/>
    <mergeCell ref="H301:I301"/>
    <mergeCell ref="A289:C289"/>
    <mergeCell ref="A290:C290"/>
    <mergeCell ref="A6:I7"/>
    <mergeCell ref="A147:C147"/>
    <mergeCell ref="A9:I9"/>
    <mergeCell ref="H145:I145"/>
    <mergeCell ref="C287:D287"/>
    <mergeCell ref="H287:I287"/>
    <mergeCell ref="A149:C149"/>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LOTE 4</vt:lpstr>
      <vt:lpstr>'LOTE 4'!Títols_per_imprimir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VIU FUENTES, NURIA</cp:lastModifiedBy>
  <cp:lastPrinted>2026-02-02T17:54:31Z</cp:lastPrinted>
  <dcterms:created xsi:type="dcterms:W3CDTF">2025-11-22T17:03:15Z</dcterms:created>
  <dcterms:modified xsi:type="dcterms:W3CDTF">2026-02-03T13:57:46Z</dcterms:modified>
</cp:coreProperties>
</file>