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codeName="ThisWorkbook"/>
  <mc:AlternateContent xmlns:mc="http://schemas.openxmlformats.org/markup-compatibility/2006">
    <mc:Choice Requires="x15">
      <x15ac:absPath xmlns:x15ac="http://schemas.microsoft.com/office/spreadsheetml/2010/11/ac" url="F:\DESCARREGUES\"/>
    </mc:Choice>
  </mc:AlternateContent>
  <xr:revisionPtr revIDLastSave="0" documentId="13_ncr:1_{88B054FC-4CCE-4879-97B2-B357B27F9AF3}" xr6:coauthVersionLast="47" xr6:coauthVersionMax="47" xr10:uidLastSave="{00000000-0000-0000-0000-000000000000}"/>
  <bookViews>
    <workbookView xWindow="1480" yWindow="1480" windowWidth="20100" windowHeight="18990" xr2:uid="{00000000-000D-0000-FFFF-FFFF00000000}"/>
  </bookViews>
  <sheets>
    <sheet name="LOT 2" sheetId="13" r:id="rId1"/>
  </sheets>
  <definedNames>
    <definedName name="_xlnm.Print_Area" localSheetId="0">'LOT 2'!$A$1:$I$308</definedName>
    <definedName name="_xlnm.Print_Titles" localSheetId="0">'LOT 2'!$1:$12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292" i="13" l="1"/>
  <c r="H292" i="13" s="1"/>
  <c r="I292" i="13" s="1"/>
  <c r="G286" i="13"/>
  <c r="H286" i="13" s="1"/>
  <c r="I286" i="13" s="1"/>
  <c r="G285" i="13"/>
  <c r="H285" i="13" s="1"/>
  <c r="I285" i="13" s="1"/>
  <c r="G284" i="13"/>
  <c r="H284" i="13" s="1"/>
  <c r="I284" i="13" s="1"/>
  <c r="G283" i="13"/>
  <c r="H283" i="13" s="1"/>
  <c r="I283" i="13" s="1"/>
  <c r="G282" i="13"/>
  <c r="H282" i="13" s="1"/>
  <c r="I282" i="13" s="1"/>
  <c r="G281" i="13"/>
  <c r="H281" i="13" s="1"/>
  <c r="I281" i="13" s="1"/>
  <c r="G280" i="13"/>
  <c r="H280" i="13" s="1"/>
  <c r="I280" i="13" s="1"/>
  <c r="G279" i="13"/>
  <c r="H279" i="13" s="1"/>
  <c r="I279" i="13" s="1"/>
  <c r="G278" i="13"/>
  <c r="H278" i="13" s="1"/>
  <c r="I278" i="13" s="1"/>
  <c r="G277" i="13"/>
  <c r="H277" i="13" s="1"/>
  <c r="I277" i="13" s="1"/>
  <c r="G276" i="13"/>
  <c r="H276" i="13" s="1"/>
  <c r="I276" i="13" s="1"/>
  <c r="G275" i="13"/>
  <c r="H275" i="13" s="1"/>
  <c r="I275" i="13" s="1"/>
  <c r="G274" i="13"/>
  <c r="H274" i="13" s="1"/>
  <c r="I274" i="13" s="1"/>
  <c r="G273" i="13"/>
  <c r="H273" i="13" s="1"/>
  <c r="I273" i="13" s="1"/>
  <c r="G272" i="13"/>
  <c r="H272" i="13" s="1"/>
  <c r="I272" i="13" s="1"/>
  <c r="G271" i="13"/>
  <c r="H271" i="13" s="1"/>
  <c r="I271" i="13" s="1"/>
  <c r="G270" i="13"/>
  <c r="H270" i="13" s="1"/>
  <c r="I270" i="13" s="1"/>
  <c r="G269" i="13"/>
  <c r="H269" i="13" s="1"/>
  <c r="I269" i="13" s="1"/>
  <c r="G268" i="13"/>
  <c r="H268" i="13" s="1"/>
  <c r="I268" i="13" s="1"/>
  <c r="G267" i="13"/>
  <c r="H267" i="13" s="1"/>
  <c r="I267" i="13" s="1"/>
  <c r="G266" i="13"/>
  <c r="H266" i="13" s="1"/>
  <c r="I266" i="13" s="1"/>
  <c r="G265" i="13"/>
  <c r="H265" i="13" s="1"/>
  <c r="I265" i="13" s="1"/>
  <c r="G264" i="13"/>
  <c r="H264" i="13" s="1"/>
  <c r="I264" i="13" s="1"/>
  <c r="G263" i="13"/>
  <c r="H263" i="13" s="1"/>
  <c r="I263" i="13" s="1"/>
  <c r="G262" i="13"/>
  <c r="H262" i="13" s="1"/>
  <c r="I262" i="13" s="1"/>
  <c r="G261" i="13"/>
  <c r="H261" i="13" s="1"/>
  <c r="I261" i="13" s="1"/>
  <c r="G260" i="13"/>
  <c r="H260" i="13" s="1"/>
  <c r="I260" i="13" s="1"/>
  <c r="G259" i="13"/>
  <c r="H259" i="13" s="1"/>
  <c r="I259" i="13" s="1"/>
  <c r="G258" i="13"/>
  <c r="H258" i="13" s="1"/>
  <c r="I258" i="13" s="1"/>
  <c r="G257" i="13"/>
  <c r="H257" i="13" s="1"/>
  <c r="I257" i="13" s="1"/>
  <c r="G256" i="13"/>
  <c r="H256" i="13" s="1"/>
  <c r="I256" i="13" s="1"/>
  <c r="G255" i="13"/>
  <c r="H255" i="13" s="1"/>
  <c r="I255" i="13" s="1"/>
  <c r="G254" i="13"/>
  <c r="H254" i="13" s="1"/>
  <c r="I254" i="13" s="1"/>
  <c r="G253" i="13"/>
  <c r="H253" i="13" s="1"/>
  <c r="I253" i="13" s="1"/>
  <c r="G252" i="13"/>
  <c r="H252" i="13" s="1"/>
  <c r="I252" i="13" s="1"/>
  <c r="G251" i="13"/>
  <c r="H251" i="13" s="1"/>
  <c r="I251" i="13" s="1"/>
  <c r="G250" i="13"/>
  <c r="H250" i="13" s="1"/>
  <c r="I250" i="13" s="1"/>
  <c r="G249" i="13"/>
  <c r="H249" i="13" s="1"/>
  <c r="I249" i="13" s="1"/>
  <c r="G248" i="13"/>
  <c r="H248" i="13" s="1"/>
  <c r="I248" i="13" s="1"/>
  <c r="G247" i="13"/>
  <c r="H247" i="13" s="1"/>
  <c r="I247" i="13" s="1"/>
  <c r="G246" i="13"/>
  <c r="H246" i="13" s="1"/>
  <c r="I246" i="13" s="1"/>
  <c r="G245" i="13"/>
  <c r="H245" i="13" s="1"/>
  <c r="I245" i="13" s="1"/>
  <c r="G244" i="13"/>
  <c r="H244" i="13" s="1"/>
  <c r="I244" i="13" s="1"/>
  <c r="G243" i="13"/>
  <c r="H243" i="13" s="1"/>
  <c r="I243" i="13" s="1"/>
  <c r="G242" i="13"/>
  <c r="H242" i="13" s="1"/>
  <c r="I242" i="13" s="1"/>
  <c r="G241" i="13"/>
  <c r="H241" i="13" s="1"/>
  <c r="I241" i="13" s="1"/>
  <c r="G240" i="13"/>
  <c r="H240" i="13" s="1"/>
  <c r="I240" i="13" s="1"/>
  <c r="G239" i="13"/>
  <c r="H239" i="13" s="1"/>
  <c r="I239" i="13" s="1"/>
  <c r="G238" i="13"/>
  <c r="H238" i="13" s="1"/>
  <c r="I238" i="13" s="1"/>
  <c r="G237" i="13"/>
  <c r="H237" i="13" s="1"/>
  <c r="I237" i="13" s="1"/>
  <c r="G236" i="13"/>
  <c r="H236" i="13" s="1"/>
  <c r="I236" i="13" s="1"/>
  <c r="G235" i="13"/>
  <c r="H235" i="13" s="1"/>
  <c r="I235" i="13" s="1"/>
  <c r="G234" i="13"/>
  <c r="H234" i="13" s="1"/>
  <c r="I234" i="13" s="1"/>
  <c r="G233" i="13"/>
  <c r="H233" i="13" s="1"/>
  <c r="I233" i="13" s="1"/>
  <c r="G232" i="13"/>
  <c r="H232" i="13" s="1"/>
  <c r="I232" i="13" s="1"/>
  <c r="G231" i="13"/>
  <c r="H231" i="13" s="1"/>
  <c r="I231" i="13" s="1"/>
  <c r="G230" i="13"/>
  <c r="H230" i="13" s="1"/>
  <c r="I230" i="13" s="1"/>
  <c r="G229" i="13"/>
  <c r="H229" i="13" s="1"/>
  <c r="I229" i="13" s="1"/>
  <c r="G228" i="13"/>
  <c r="H228" i="13" s="1"/>
  <c r="I228" i="13" s="1"/>
  <c r="G227" i="13"/>
  <c r="H227" i="13" s="1"/>
  <c r="I227" i="13" s="1"/>
  <c r="G226" i="13"/>
  <c r="H226" i="13" s="1"/>
  <c r="I226" i="13" s="1"/>
  <c r="G225" i="13"/>
  <c r="H225" i="13" s="1"/>
  <c r="I225" i="13" s="1"/>
  <c r="G224" i="13"/>
  <c r="H224" i="13" s="1"/>
  <c r="I224" i="13" s="1"/>
  <c r="G223" i="13"/>
  <c r="H223" i="13" s="1"/>
  <c r="I223" i="13" s="1"/>
  <c r="G222" i="13"/>
  <c r="H222" i="13" s="1"/>
  <c r="I222" i="13" s="1"/>
  <c r="G221" i="13"/>
  <c r="H221" i="13" s="1"/>
  <c r="I221" i="13" s="1"/>
  <c r="G220" i="13"/>
  <c r="H220" i="13" s="1"/>
  <c r="I220" i="13" s="1"/>
  <c r="G219" i="13"/>
  <c r="H219" i="13" s="1"/>
  <c r="I219" i="13" s="1"/>
  <c r="G218" i="13"/>
  <c r="H218" i="13" s="1"/>
  <c r="I218" i="13" s="1"/>
  <c r="G217" i="13"/>
  <c r="H217" i="13" s="1"/>
  <c r="I217" i="13" s="1"/>
  <c r="G216" i="13"/>
  <c r="H216" i="13" s="1"/>
  <c r="I216" i="13" s="1"/>
  <c r="G215" i="13"/>
  <c r="H215" i="13" s="1"/>
  <c r="I215" i="13" s="1"/>
  <c r="G214" i="13"/>
  <c r="H214" i="13" s="1"/>
  <c r="I214" i="13" s="1"/>
  <c r="G213" i="13"/>
  <c r="H213" i="13" s="1"/>
  <c r="I213" i="13" s="1"/>
  <c r="G212" i="13"/>
  <c r="H212" i="13" s="1"/>
  <c r="I212" i="13" s="1"/>
  <c r="G211" i="13"/>
  <c r="H211" i="13" s="1"/>
  <c r="I211" i="13" s="1"/>
  <c r="G210" i="13"/>
  <c r="H210" i="13" s="1"/>
  <c r="I210" i="13" s="1"/>
  <c r="G209" i="13"/>
  <c r="H209" i="13" s="1"/>
  <c r="I209" i="13" s="1"/>
  <c r="G208" i="13"/>
  <c r="H208" i="13" s="1"/>
  <c r="I208" i="13" s="1"/>
  <c r="G207" i="13"/>
  <c r="H207" i="13" s="1"/>
  <c r="I207" i="13" s="1"/>
  <c r="G206" i="13"/>
  <c r="H206" i="13" s="1"/>
  <c r="I206" i="13" s="1"/>
  <c r="G205" i="13"/>
  <c r="H205" i="13" s="1"/>
  <c r="I205" i="13" s="1"/>
  <c r="G204" i="13"/>
  <c r="H204" i="13" s="1"/>
  <c r="I204" i="13" s="1"/>
  <c r="G203" i="13"/>
  <c r="H203" i="13" s="1"/>
  <c r="I203" i="13" s="1"/>
  <c r="G202" i="13"/>
  <c r="H202" i="13" s="1"/>
  <c r="I202" i="13" s="1"/>
  <c r="G201" i="13"/>
  <c r="H201" i="13" s="1"/>
  <c r="I201" i="13" s="1"/>
  <c r="G200" i="13"/>
  <c r="H200" i="13" s="1"/>
  <c r="I200" i="13" s="1"/>
  <c r="G199" i="13"/>
  <c r="H199" i="13" s="1"/>
  <c r="I199" i="13" s="1"/>
  <c r="G198" i="13"/>
  <c r="H198" i="13" s="1"/>
  <c r="I198" i="13" s="1"/>
  <c r="G197" i="13"/>
  <c r="H197" i="13" s="1"/>
  <c r="I197" i="13" s="1"/>
  <c r="G196" i="13"/>
  <c r="H196" i="13" s="1"/>
  <c r="I196" i="13" s="1"/>
  <c r="G195" i="13"/>
  <c r="H195" i="13" s="1"/>
  <c r="I195" i="13" s="1"/>
  <c r="G194" i="13"/>
  <c r="H194" i="13" s="1"/>
  <c r="I194" i="13" s="1"/>
  <c r="G193" i="13"/>
  <c r="H193" i="13" s="1"/>
  <c r="I193" i="13" s="1"/>
  <c r="G192" i="13"/>
  <c r="H192" i="13" s="1"/>
  <c r="I192" i="13" s="1"/>
  <c r="G191" i="13"/>
  <c r="H191" i="13" s="1"/>
  <c r="I191" i="13" s="1"/>
  <c r="G190" i="13"/>
  <c r="H190" i="13" s="1"/>
  <c r="I190" i="13" s="1"/>
  <c r="G189" i="13"/>
  <c r="H189" i="13" s="1"/>
  <c r="I189" i="13" s="1"/>
  <c r="G188" i="13"/>
  <c r="H188" i="13" s="1"/>
  <c r="I188" i="13" s="1"/>
  <c r="G187" i="13"/>
  <c r="H187" i="13" s="1"/>
  <c r="I187" i="13" s="1"/>
  <c r="G186" i="13"/>
  <c r="H186" i="13" s="1"/>
  <c r="I186" i="13" s="1"/>
  <c r="G185" i="13"/>
  <c r="H185" i="13" s="1"/>
  <c r="I185" i="13" s="1"/>
  <c r="G184" i="13"/>
  <c r="H184" i="13" s="1"/>
  <c r="I184" i="13" s="1"/>
  <c r="G183" i="13"/>
  <c r="H183" i="13" s="1"/>
  <c r="I183" i="13" s="1"/>
  <c r="G182" i="13"/>
  <c r="H182" i="13" s="1"/>
  <c r="I182" i="13" s="1"/>
  <c r="G181" i="13"/>
  <c r="H181" i="13" s="1"/>
  <c r="I181" i="13" s="1"/>
  <c r="G180" i="13"/>
  <c r="H180" i="13" s="1"/>
  <c r="I180" i="13" s="1"/>
  <c r="G179" i="13"/>
  <c r="H179" i="13" s="1"/>
  <c r="I179" i="13" s="1"/>
  <c r="G178" i="13"/>
  <c r="H178" i="13" s="1"/>
  <c r="I178" i="13" s="1"/>
  <c r="G177" i="13"/>
  <c r="H177" i="13" s="1"/>
  <c r="I177" i="13" s="1"/>
  <c r="G176" i="13"/>
  <c r="H176" i="13" s="1"/>
  <c r="I176" i="13" s="1"/>
  <c r="G175" i="13"/>
  <c r="H175" i="13" s="1"/>
  <c r="I175" i="13" s="1"/>
  <c r="G174" i="13"/>
  <c r="H174" i="13" s="1"/>
  <c r="I174" i="13" s="1"/>
  <c r="G173" i="13"/>
  <c r="H173" i="13" s="1"/>
  <c r="I173" i="13" s="1"/>
  <c r="G172" i="13"/>
  <c r="H172" i="13" s="1"/>
  <c r="I172" i="13" s="1"/>
  <c r="G171" i="13"/>
  <c r="H171" i="13" s="1"/>
  <c r="I171" i="13" s="1"/>
  <c r="G170" i="13"/>
  <c r="H170" i="13" s="1"/>
  <c r="I170" i="13" s="1"/>
  <c r="G169" i="13"/>
  <c r="H169" i="13" s="1"/>
  <c r="I169" i="13" s="1"/>
  <c r="G168" i="13"/>
  <c r="H168" i="13" s="1"/>
  <c r="I168" i="13" s="1"/>
  <c r="G167" i="13"/>
  <c r="H167" i="13" s="1"/>
  <c r="I167" i="13" s="1"/>
  <c r="G166" i="13"/>
  <c r="H166" i="13" s="1"/>
  <c r="I166" i="13" s="1"/>
  <c r="G165" i="13"/>
  <c r="H165" i="13" s="1"/>
  <c r="I165" i="13" s="1"/>
  <c r="G164" i="13"/>
  <c r="H164" i="13" s="1"/>
  <c r="I164" i="13" s="1"/>
  <c r="G163" i="13"/>
  <c r="H163" i="13" s="1"/>
  <c r="I163" i="13" s="1"/>
  <c r="G162" i="13"/>
  <c r="H162" i="13" s="1"/>
  <c r="I162" i="13" s="1"/>
  <c r="G161" i="13"/>
  <c r="H161" i="13" s="1"/>
  <c r="I161" i="13" s="1"/>
  <c r="G160" i="13"/>
  <c r="H160" i="13" s="1"/>
  <c r="I160" i="13" s="1"/>
  <c r="G159" i="13"/>
  <c r="H159" i="13" s="1"/>
  <c r="I159" i="13" s="1"/>
  <c r="G158" i="13"/>
  <c r="H158" i="13" s="1"/>
  <c r="I158" i="13" s="1"/>
  <c r="G157" i="13"/>
  <c r="H157" i="13" s="1"/>
  <c r="I157" i="13" s="1"/>
  <c r="G156" i="13"/>
  <c r="H156" i="13" s="1"/>
  <c r="I156" i="13" s="1"/>
  <c r="G155" i="13"/>
  <c r="H155" i="13" s="1"/>
  <c r="I155" i="13" s="1"/>
  <c r="G154" i="13"/>
  <c r="H154" i="13" s="1"/>
  <c r="I154" i="13" s="1"/>
  <c r="G153" i="13"/>
  <c r="H153" i="13" s="1"/>
  <c r="I153" i="13" s="1"/>
  <c r="G152" i="13"/>
  <c r="H152" i="13" s="1"/>
  <c r="I152" i="13" s="1"/>
  <c r="G151" i="13"/>
  <c r="H151" i="13" s="1"/>
  <c r="I151" i="13" s="1"/>
  <c r="G150" i="13"/>
  <c r="H150" i="13" s="1"/>
  <c r="I150" i="13" s="1"/>
  <c r="G144" i="13"/>
  <c r="H144" i="13" s="1"/>
  <c r="I144" i="13" s="1"/>
  <c r="G143" i="13"/>
  <c r="H143" i="13" s="1"/>
  <c r="I143" i="13" s="1"/>
  <c r="G142" i="13"/>
  <c r="H142" i="13" s="1"/>
  <c r="I142" i="13" s="1"/>
  <c r="G141" i="13"/>
  <c r="H141" i="13" s="1"/>
  <c r="I141" i="13" s="1"/>
  <c r="G140" i="13"/>
  <c r="H140" i="13" s="1"/>
  <c r="I140" i="13" s="1"/>
  <c r="G139" i="13"/>
  <c r="H139" i="13" s="1"/>
  <c r="I139" i="13" s="1"/>
  <c r="G138" i="13"/>
  <c r="H138" i="13" s="1"/>
  <c r="I138" i="13" s="1"/>
  <c r="G137" i="13"/>
  <c r="H137" i="13" s="1"/>
  <c r="I137" i="13" s="1"/>
  <c r="G136" i="13"/>
  <c r="H136" i="13" s="1"/>
  <c r="I136" i="13" s="1"/>
  <c r="G135" i="13"/>
  <c r="H135" i="13" s="1"/>
  <c r="I135" i="13" s="1"/>
  <c r="G134" i="13"/>
  <c r="H134" i="13" s="1"/>
  <c r="I134" i="13" s="1"/>
  <c r="G133" i="13"/>
  <c r="H133" i="13" s="1"/>
  <c r="I133" i="13" s="1"/>
  <c r="G132" i="13"/>
  <c r="H132" i="13" s="1"/>
  <c r="I132" i="13" s="1"/>
  <c r="G131" i="13"/>
  <c r="H131" i="13" s="1"/>
  <c r="I131" i="13" s="1"/>
  <c r="G130" i="13"/>
  <c r="H130" i="13" s="1"/>
  <c r="I130" i="13" s="1"/>
  <c r="G129" i="13"/>
  <c r="H129" i="13" s="1"/>
  <c r="I129" i="13" s="1"/>
  <c r="G128" i="13"/>
  <c r="H128" i="13" s="1"/>
  <c r="I128" i="13" s="1"/>
  <c r="G127" i="13"/>
  <c r="H127" i="13" s="1"/>
  <c r="I127" i="13" s="1"/>
  <c r="G126" i="13"/>
  <c r="H126" i="13" s="1"/>
  <c r="I126" i="13" s="1"/>
  <c r="G125" i="13"/>
  <c r="H125" i="13" s="1"/>
  <c r="I125" i="13" s="1"/>
  <c r="G124" i="13"/>
  <c r="H124" i="13" s="1"/>
  <c r="I124" i="13" s="1"/>
  <c r="G123" i="13"/>
  <c r="H123" i="13" s="1"/>
  <c r="I123" i="13" s="1"/>
  <c r="G122" i="13"/>
  <c r="H122" i="13" s="1"/>
  <c r="I122" i="13" s="1"/>
  <c r="G121" i="13"/>
  <c r="H121" i="13" s="1"/>
  <c r="I121" i="13" s="1"/>
  <c r="G120" i="13"/>
  <c r="H120" i="13" s="1"/>
  <c r="I120" i="13" s="1"/>
  <c r="G119" i="13"/>
  <c r="H119" i="13" s="1"/>
  <c r="I119" i="13" s="1"/>
  <c r="G118" i="13"/>
  <c r="H118" i="13" s="1"/>
  <c r="I118" i="13" s="1"/>
  <c r="G117" i="13"/>
  <c r="H117" i="13" s="1"/>
  <c r="I117" i="13" s="1"/>
  <c r="G116" i="13"/>
  <c r="H116" i="13" s="1"/>
  <c r="I116" i="13" s="1"/>
  <c r="G115" i="13"/>
  <c r="H115" i="13" s="1"/>
  <c r="I115" i="13" s="1"/>
  <c r="G114" i="13"/>
  <c r="H114" i="13" s="1"/>
  <c r="I114" i="13" s="1"/>
  <c r="G113" i="13"/>
  <c r="H113" i="13" s="1"/>
  <c r="I113" i="13" s="1"/>
  <c r="G112" i="13"/>
  <c r="H112" i="13" s="1"/>
  <c r="I112" i="13" s="1"/>
  <c r="G111" i="13"/>
  <c r="H111" i="13" s="1"/>
  <c r="I111" i="13" s="1"/>
  <c r="G110" i="13"/>
  <c r="H110" i="13" s="1"/>
  <c r="I110" i="13" s="1"/>
  <c r="G109" i="13"/>
  <c r="H109" i="13" s="1"/>
  <c r="I109" i="13" s="1"/>
  <c r="G108" i="13"/>
  <c r="H108" i="13" s="1"/>
  <c r="I108" i="13" s="1"/>
  <c r="G107" i="13"/>
  <c r="H107" i="13" s="1"/>
  <c r="I107" i="13" s="1"/>
  <c r="G106" i="13"/>
  <c r="H106" i="13" s="1"/>
  <c r="I106" i="13" s="1"/>
  <c r="G105" i="13"/>
  <c r="H105" i="13" s="1"/>
  <c r="I105" i="13" s="1"/>
  <c r="G104" i="13"/>
  <c r="H104" i="13" s="1"/>
  <c r="I104" i="13" s="1"/>
  <c r="G103" i="13"/>
  <c r="H103" i="13" s="1"/>
  <c r="I103" i="13" s="1"/>
  <c r="G102" i="13"/>
  <c r="H102" i="13" s="1"/>
  <c r="I102" i="13" s="1"/>
  <c r="G101" i="13"/>
  <c r="H101" i="13" s="1"/>
  <c r="I101" i="13" s="1"/>
  <c r="G100" i="13"/>
  <c r="H100" i="13" s="1"/>
  <c r="I100" i="13" s="1"/>
  <c r="G99" i="13"/>
  <c r="H99" i="13" s="1"/>
  <c r="I99" i="13" s="1"/>
  <c r="G98" i="13"/>
  <c r="H98" i="13" s="1"/>
  <c r="I98" i="13" s="1"/>
  <c r="G97" i="13"/>
  <c r="H97" i="13" s="1"/>
  <c r="I97" i="13" s="1"/>
  <c r="G96" i="13"/>
  <c r="H96" i="13" s="1"/>
  <c r="I96" i="13" s="1"/>
  <c r="G95" i="13"/>
  <c r="H95" i="13" s="1"/>
  <c r="I95" i="13" s="1"/>
  <c r="G94" i="13"/>
  <c r="H94" i="13" s="1"/>
  <c r="I94" i="13" s="1"/>
  <c r="G93" i="13"/>
  <c r="H93" i="13" s="1"/>
  <c r="I93" i="13" s="1"/>
  <c r="G92" i="13"/>
  <c r="H92" i="13" s="1"/>
  <c r="I92" i="13" s="1"/>
  <c r="G91" i="13"/>
  <c r="H91" i="13" s="1"/>
  <c r="I91" i="13" s="1"/>
  <c r="G90" i="13"/>
  <c r="H90" i="13" s="1"/>
  <c r="I90" i="13" s="1"/>
  <c r="G89" i="13"/>
  <c r="H89" i="13" s="1"/>
  <c r="I89" i="13" s="1"/>
  <c r="G88" i="13"/>
  <c r="H88" i="13" s="1"/>
  <c r="I88" i="13" s="1"/>
  <c r="G87" i="13"/>
  <c r="H87" i="13" s="1"/>
  <c r="I87" i="13" s="1"/>
  <c r="G86" i="13"/>
  <c r="H86" i="13" s="1"/>
  <c r="I86" i="13" s="1"/>
  <c r="G85" i="13"/>
  <c r="H85" i="13" s="1"/>
  <c r="I85" i="13" s="1"/>
  <c r="G84" i="13"/>
  <c r="H84" i="13" s="1"/>
  <c r="I84" i="13" s="1"/>
  <c r="G83" i="13"/>
  <c r="H83" i="13" s="1"/>
  <c r="I83" i="13" s="1"/>
  <c r="G82" i="13"/>
  <c r="H82" i="13" s="1"/>
  <c r="I82" i="13" s="1"/>
  <c r="G81" i="13"/>
  <c r="H81" i="13" s="1"/>
  <c r="I81" i="13" s="1"/>
  <c r="G80" i="13"/>
  <c r="H80" i="13" s="1"/>
  <c r="I80" i="13" s="1"/>
  <c r="G79" i="13"/>
  <c r="H79" i="13" s="1"/>
  <c r="I79" i="13" s="1"/>
  <c r="G78" i="13"/>
  <c r="H78" i="13" s="1"/>
  <c r="I78" i="13" s="1"/>
  <c r="G77" i="13"/>
  <c r="H77" i="13" s="1"/>
  <c r="I77" i="13" s="1"/>
  <c r="G76" i="13"/>
  <c r="H76" i="13" s="1"/>
  <c r="I76" i="13" s="1"/>
  <c r="G75" i="13"/>
  <c r="H75" i="13" s="1"/>
  <c r="I75" i="13" s="1"/>
  <c r="G74" i="13"/>
  <c r="H74" i="13" s="1"/>
  <c r="I74" i="13" s="1"/>
  <c r="G73" i="13"/>
  <c r="H73" i="13" s="1"/>
  <c r="I73" i="13" s="1"/>
  <c r="G72" i="13"/>
  <c r="H72" i="13" s="1"/>
  <c r="I72" i="13" s="1"/>
  <c r="G71" i="13"/>
  <c r="H71" i="13" s="1"/>
  <c r="I71" i="13" s="1"/>
  <c r="G70" i="13"/>
  <c r="H70" i="13" s="1"/>
  <c r="I70" i="13" s="1"/>
  <c r="G69" i="13"/>
  <c r="H69" i="13" s="1"/>
  <c r="I69" i="13" s="1"/>
  <c r="G68" i="13"/>
  <c r="H68" i="13" s="1"/>
  <c r="I68" i="13" s="1"/>
  <c r="G67" i="13"/>
  <c r="H67" i="13" s="1"/>
  <c r="I67" i="13" s="1"/>
  <c r="G66" i="13"/>
  <c r="H66" i="13" s="1"/>
  <c r="I66" i="13" s="1"/>
  <c r="G65" i="13"/>
  <c r="H65" i="13" s="1"/>
  <c r="I65" i="13" s="1"/>
  <c r="G64" i="13"/>
  <c r="H64" i="13" s="1"/>
  <c r="I64" i="13" s="1"/>
  <c r="G63" i="13"/>
  <c r="H63" i="13" s="1"/>
  <c r="I63" i="13" s="1"/>
  <c r="G62" i="13"/>
  <c r="H62" i="13" s="1"/>
  <c r="I62" i="13" s="1"/>
  <c r="G61" i="13"/>
  <c r="H61" i="13" s="1"/>
  <c r="I61" i="13" s="1"/>
  <c r="G60" i="13"/>
  <c r="H60" i="13" s="1"/>
  <c r="I60" i="13" s="1"/>
  <c r="G59" i="13"/>
  <c r="H59" i="13" s="1"/>
  <c r="I59" i="13" s="1"/>
  <c r="G58" i="13"/>
  <c r="H58" i="13" s="1"/>
  <c r="I58" i="13" s="1"/>
  <c r="G57" i="13"/>
  <c r="H57" i="13" s="1"/>
  <c r="I57" i="13" s="1"/>
  <c r="G56" i="13"/>
  <c r="H56" i="13" s="1"/>
  <c r="I56" i="13" s="1"/>
  <c r="G55" i="13"/>
  <c r="H55" i="13" s="1"/>
  <c r="I55" i="13" s="1"/>
  <c r="G54" i="13"/>
  <c r="H54" i="13" s="1"/>
  <c r="I54" i="13" s="1"/>
  <c r="G53" i="13"/>
  <c r="H53" i="13" s="1"/>
  <c r="I53" i="13" s="1"/>
  <c r="G52" i="13"/>
  <c r="H52" i="13" s="1"/>
  <c r="I52" i="13" s="1"/>
  <c r="G51" i="13"/>
  <c r="H51" i="13" s="1"/>
  <c r="I51" i="13" s="1"/>
  <c r="G50" i="13"/>
  <c r="H50" i="13" s="1"/>
  <c r="I50" i="13" s="1"/>
  <c r="G49" i="13"/>
  <c r="H49" i="13" s="1"/>
  <c r="I49" i="13" s="1"/>
  <c r="G48" i="13"/>
  <c r="H48" i="13" s="1"/>
  <c r="I48" i="13" s="1"/>
  <c r="G47" i="13"/>
  <c r="H47" i="13" s="1"/>
  <c r="I47" i="13" s="1"/>
  <c r="G46" i="13"/>
  <c r="H46" i="13" s="1"/>
  <c r="I46" i="13" s="1"/>
  <c r="G45" i="13"/>
  <c r="H45" i="13" s="1"/>
  <c r="I45" i="13" s="1"/>
  <c r="G44" i="13"/>
  <c r="H44" i="13" s="1"/>
  <c r="I44" i="13" s="1"/>
  <c r="G43" i="13"/>
  <c r="H43" i="13" s="1"/>
  <c r="I43" i="13" s="1"/>
  <c r="G42" i="13"/>
  <c r="H42" i="13" s="1"/>
  <c r="I42" i="13" s="1"/>
  <c r="G41" i="13"/>
  <c r="H41" i="13" s="1"/>
  <c r="I41" i="13" s="1"/>
  <c r="G40" i="13"/>
  <c r="H40" i="13" s="1"/>
  <c r="I40" i="13" s="1"/>
  <c r="G39" i="13"/>
  <c r="H39" i="13" s="1"/>
  <c r="I39" i="13" s="1"/>
  <c r="G38" i="13"/>
  <c r="H38" i="13" s="1"/>
  <c r="I38" i="13" s="1"/>
  <c r="G37" i="13"/>
  <c r="H37" i="13" s="1"/>
  <c r="I37" i="13" s="1"/>
  <c r="G36" i="13"/>
  <c r="H36" i="13" s="1"/>
  <c r="I36" i="13" s="1"/>
  <c r="G35" i="13"/>
  <c r="H35" i="13" s="1"/>
  <c r="I35" i="13" s="1"/>
  <c r="G34" i="13"/>
  <c r="H34" i="13" s="1"/>
  <c r="I34" i="13" s="1"/>
  <c r="G33" i="13"/>
  <c r="H33" i="13" s="1"/>
  <c r="I33" i="13" s="1"/>
  <c r="G32" i="13"/>
  <c r="H32" i="13" s="1"/>
  <c r="I32" i="13" s="1"/>
  <c r="G31" i="13"/>
  <c r="H31" i="13" s="1"/>
  <c r="I31" i="13" s="1"/>
  <c r="G30" i="13"/>
  <c r="H30" i="13" s="1"/>
  <c r="I30" i="13" s="1"/>
  <c r="G29" i="13"/>
  <c r="H29" i="13" s="1"/>
  <c r="I29" i="13" s="1"/>
  <c r="G28" i="13"/>
  <c r="H28" i="13" s="1"/>
  <c r="I28" i="13" s="1"/>
  <c r="G27" i="13"/>
  <c r="H27" i="13" s="1"/>
  <c r="I27" i="13" s="1"/>
  <c r="G26" i="13"/>
  <c r="H26" i="13" s="1"/>
  <c r="I26" i="13" s="1"/>
  <c r="G25" i="13"/>
  <c r="H25" i="13" s="1"/>
  <c r="I25" i="13" s="1"/>
  <c r="G24" i="13"/>
  <c r="H24" i="13" s="1"/>
  <c r="I24" i="13" s="1"/>
  <c r="G23" i="13"/>
  <c r="H23" i="13" s="1"/>
  <c r="I23" i="13" s="1"/>
  <c r="G22" i="13"/>
  <c r="H22" i="13" s="1"/>
  <c r="I22" i="13" s="1"/>
  <c r="G21" i="13"/>
  <c r="H21" i="13" s="1"/>
  <c r="I21" i="13" s="1"/>
  <c r="G20" i="13"/>
  <c r="H20" i="13" s="1"/>
  <c r="I20" i="13" s="1"/>
  <c r="G19" i="13"/>
  <c r="H19" i="13" s="1"/>
  <c r="I19" i="13" s="1"/>
  <c r="G18" i="13"/>
  <c r="H18" i="13" s="1"/>
  <c r="I18" i="13" s="1"/>
  <c r="G17" i="13"/>
  <c r="H17" i="13" s="1"/>
  <c r="I17" i="13" s="1"/>
  <c r="G16" i="13"/>
  <c r="H16" i="13" s="1"/>
  <c r="I16" i="13" s="1"/>
  <c r="G15" i="13"/>
  <c r="H15" i="13" s="1"/>
  <c r="I15" i="13" s="1"/>
  <c r="G14" i="13"/>
  <c r="H293" i="13" l="1"/>
  <c r="H301" i="13" s="1"/>
  <c r="H14" i="13" l="1"/>
  <c r="I14" i="13" s="1"/>
  <c r="H287" i="13"/>
  <c r="H299" i="13" s="1"/>
  <c r="H145" i="13" l="1"/>
  <c r="H297" i="13" l="1"/>
  <c r="H306" i="13" s="1"/>
</calcChain>
</file>

<file path=xl/sharedStrings.xml><?xml version="1.0" encoding="utf-8"?>
<sst xmlns="http://schemas.openxmlformats.org/spreadsheetml/2006/main" count="852" uniqueCount="567">
  <si>
    <t>Amidament</t>
  </si>
  <si>
    <t>2020OP001</t>
  </si>
  <si>
    <t>u</t>
  </si>
  <si>
    <t>Hora d'equip en senyalització d'incidències format per 2 operaris i un vehicle convenientment equipat amb odòmetre de precisió mètrica i 2 jocs de senyalització d'obres necessàries de dimensions mínimes de 60 cm. de diàmetre o costat per la senyalització d'un tall de carril.</t>
  </si>
  <si>
    <t>2020OP002</t>
  </si>
  <si>
    <t>Hora d'equip en inspecció de xarxa format per 3 persones ( 2 operaris i un tècnic) i un vehicle convenientment equipat amb odòmetre de precisió mètrica i aparell de captura de coordenades UTM amb precisió submètrica.</t>
  </si>
  <si>
    <t>2020OP003</t>
  </si>
  <si>
    <t>Recollida d'animal mort en qualsevol punt del sector dins de la zona d'influència del vial, càrrega i transport i descàrrega a punt d'abassegament, inclòs neteja de calçada, si escau.</t>
  </si>
  <si>
    <t>2020OP004</t>
  </si>
  <si>
    <t>Hora d'equip en retirada d'aterraments format per vehicle lleuger amb 2 operaris i convenientment equipat amb 2 jocs de senyals de 60 cm. de diàmetre per realitzar un tall de carril segons instrucció 8.3 IC del Ministeri de Foment , camió trabuc amb grua i retro-pala o mini carregadora amb martell (cadascun amb els seus conductors), inclòs carrega i transport a l'abocador del material resultant així com cànon de vertut si escau.</t>
  </si>
  <si>
    <t>2020OP005</t>
  </si>
  <si>
    <t>Hora d'equip en neteja de calçada amb equip format 2 operaris amb furgoneta per tasques de senyalització i suport a l'eliminació de restes grans i camió escombradora (amb dipòsit mínim de 6 m3 i ample d'escombrat superior als 3 mts, unitat d'aspiració i escombrat central i lateral amb pues metal.liques i raspall especial cunetes amb pues metal.liques, diposit d'aigua de capacitat mínima 1.000 lts. i equip supresor de pols) en neteja de diferents punts de la via segons instruccions rebudes, inclosa calçada, vorals, cunetes formigonades, zones d'estacionament aixi com transport i descàrrega a instal·lació autoritzada de gestió de residus de tot el material aspirat i les restes de major tamany recollides manualment ,inclòs cànon de disposició controlada i manteniment.</t>
  </si>
  <si>
    <t>2020OP006</t>
  </si>
  <si>
    <t>km</t>
  </si>
  <si>
    <t>Neteja de deixalles en vorals, cunetes i marges ( zona de domini públic) de ambdos costats del vial, recollida en bosses de neteja de plàstic, càrrega i transport a instal·lació autoritzada de gestió de residus de tot el material recollit,inclòs cànon de disposició controlada i manteniment.</t>
  </si>
  <si>
    <t>2020OP007</t>
  </si>
  <si>
    <t>m</t>
  </si>
  <si>
    <t>Demolició de cuneta de formigó fins 1,20 mts. d'amplada ( inclòs armada) amb martell trencador muntat sobre retroexcavadora, càrrega amb mitjans mecànics sobre camió i transport a  instal·lació autoritzada de gestió de residus de tot el material obtingut,inclòs cànon de disposició controlada i manteniment.</t>
  </si>
  <si>
    <t>2020OP008</t>
  </si>
  <si>
    <t>Demolició de vorada de pedra o formigó, inclòs rigola si escau, amb martell trencador muntat sobre retroexcavadora, càrrega amb mitjans mecànics sobre camió i transport a  instal·lació autoritzada de gestió de residus de tot el material obtingut,inclòs cànon de disposició controlada i manteniment.</t>
  </si>
  <si>
    <t>2020OP009</t>
  </si>
  <si>
    <t>m2</t>
  </si>
  <si>
    <t>Demolició de paviment de panot o llambordes  amb mitjans mecànics, càrrega amb mitjans mecànics sobre camió i  i transport a  instal·lació autoritzada de gestió de residus de tot el material obtingut,inclòs cànon de disposició controlada i manteniment.</t>
  </si>
  <si>
    <t>2020OP010</t>
  </si>
  <si>
    <t>Demolició de paviment de formigó de fins 20 cm. de gruix(inclòs armat) amb mitjans mecànics, càrrega amb mitjans mecànics sobre camió i transport a  i transport a  instal·lació autoritzada de gestió de residus de tot el material obtingut,inclòs cànon de disposició controlada i manteniment.</t>
  </si>
  <si>
    <t>2020OP011</t>
  </si>
  <si>
    <t>Demolició de paviment de paviment bituminós  amb mitjans mecànics, càrrega amb mitjans mecànics sobre camió i  i transport a  instal·lació autoritzada de gestió de residus de tot el material obtingut,inclòs cànon de disposició controlada i manteniment.</t>
  </si>
  <si>
    <t>2020OP012</t>
  </si>
  <si>
    <t>m3</t>
  </si>
  <si>
    <t>Demolició d'obres de fàbrica i murs, amb martell trencador muntat sobre retroexcavadora, càrrega amb mitjans mecànics sobre camió i  i transport a  instal·lació autoritzada de gestió de residus de tot el material obtingut,inclòs cànon de disposició controlada i manteniment.</t>
  </si>
  <si>
    <t>2020OP013</t>
  </si>
  <si>
    <t>2020OP014</t>
  </si>
  <si>
    <t>Excavació en zona de desmunt, de terreny no classificat dins de la zona d'influència de la carretera, amb mitjans mecànics i càrrega sobre camió.</t>
  </si>
  <si>
    <t>2020OP015</t>
  </si>
  <si>
    <t>Excavació/retall en zona de desmunt o terraplé, sobre talús adjacent a la carretera de terreny no classificat, amb mitjans mecànics, fins una alçada de 6 mts. i càrrega indirecte sobre camió.</t>
  </si>
  <si>
    <t>2020OP016</t>
  </si>
  <si>
    <t>Excavació/retall en zona de desmunt, sobre talús adjacent a la carretera de terreny no classificat, amb màquina giratòria de cadenes amb braç de treball fins a 22 m., a mes de 6 mts. d'alçada i càrrega indirecte sobre camió.</t>
  </si>
  <si>
    <t>2020OP017</t>
  </si>
  <si>
    <t>Excavació per a rebaix en roca de resistència a la compressió mitjana (25 a 50 Mpa), realitzada amb excavadora amb martell trencador fins a 6 mts. d'alçada i càrrega indirecte sobre camió.</t>
  </si>
  <si>
    <t>2020OP018</t>
  </si>
  <si>
    <t>Excavació per a rebaix de talús en roca de resistència a la compressió mitjana (25 a 50 Mpa), amb màquina giratòria de cadenes amb braç de treball fins a 22 m. equipat amb martell a mes de mts. d'alçada i càrrega indirecte sobre camió.</t>
  </si>
  <si>
    <t>2020OP019</t>
  </si>
  <si>
    <t>Excavació en rasa i pou de fins a 4 mts. de fondària i fins a 2,00 mts. d'amplada, en terreny compacte (SPT 20-50), realitzada amb retroexcavadora i càrrega mecànica sobre camió.</t>
  </si>
  <si>
    <t>2020OP020</t>
  </si>
  <si>
    <t>Estrebada de rasa fins a 3 mts. de fondària, amb mòduls metàl·lics d'acer amb estampidors extensibles.</t>
  </si>
  <si>
    <t>2020OP021</t>
  </si>
  <si>
    <t>Transport de material i runes fins a 50 km de distància, fins a punt d'acopi determinat pel director dels treballs o en el seu defecte a instal·lació autoritzada de gestió de residus, amb camió de 20 tn, inclòs cànon de disposició i tractament si escau.</t>
  </si>
  <si>
    <t>2020OP022</t>
  </si>
  <si>
    <t>Transport de sals fundents des del punt de subministrament ( actualment situat en unes instal.lacions de Cardona) fins a punt d'abassegament a determinar dins del sector, amb una càrrega mínima de material per viatge de 15 tn., inclòs temps d'espera per càrrega</t>
  </si>
  <si>
    <t>2020OP023</t>
  </si>
  <si>
    <t>Terraplenada i piconatge per a terraplè i base de ferm en tongades de fins a 25 cm., amb una compactació del 95% per a terraplè i caixa de paviment.</t>
  </si>
  <si>
    <t>2020OP024</t>
  </si>
  <si>
    <t>Neteja de cuneta revestida amb mitjans mecànics i manuals, inclòs càrrega i transport a abocador del material resultant, inclòs cànon d'abocament, si escau.</t>
  </si>
  <si>
    <t>2020OP025</t>
  </si>
  <si>
    <t>Reperfilat de cuneta fins a 1,50 mts. d'amplada i peu de talús fins a 70 cm. d'alçada, inclòs càrrega i transport a abocador del material resultant, inclòs cànon de abocament, si escau.</t>
  </si>
  <si>
    <t>2020OP026</t>
  </si>
  <si>
    <t>Reperfilat de talús en sol, fins a 6 mts. d'alçada per la retirada del material inestable i allisat del mateix, càrrega mecànica sobre camió i transport a abocador, inclòs cànon d'abocament si escau.</t>
  </si>
  <si>
    <t>2020OP027</t>
  </si>
  <si>
    <t>Sanejament de talús en roca, fins a qualsevol alçada, per la retirada del material inestable i allisat del mateix, càrrega mecànica sobre camió i transport a abocador, inclòs cànon d'abocament si escau.</t>
  </si>
  <si>
    <t>2020OP028</t>
  </si>
  <si>
    <t>Revestiment de cuneta amb formigó, (mida estàndard de 1,20 mts. d'amplada) amb  formigó,  inclòs tall amb disc fins una fondària de 10 cm. excavació de la cuneta, preparació, col·locació d'acer i formigonat amb motoanivelladora adaptada o màquina prefabricadora de cunetes, retirada de formigó sobrant i condicionament de la berma darrera la cuneta al seu estat original.</t>
  </si>
  <si>
    <t>2020OP029</t>
  </si>
  <si>
    <t>Reposició/col·locació d'infraestructura de comunicacions mitjançant la formació d'una minirasa de 10 cm. d'ample i 35 cm. de fondària ja sigui en voral pavimentat o en fons de cuneta, col·locació de  grup de 12 microductes de PE d'alta densitat de 20 mm. de diàmetre exterior i 2 mm. de gruix, microranurats protegits per veïna plàstica de PE en grups de 3, 4 o 6 conductes per anar col·locats en base 2x6 o 3x4, inclòs reomplert de la minirasa amb morter M-300 i eliminació de morter sobrant per anivellar amb cota existent.</t>
  </si>
  <si>
    <t>2020OP030</t>
  </si>
  <si>
    <t>Reposició d'arqueta per infraestructura de comunicacions de dimensions interiors de 70x70x70 cm., prefabricada amb parets de formigó de 12,5 cm. amb resistència de 40 N/mm2 o  equivalent realitzada in situ, col·locat sobre solera de formigó HM-20 de 15 cm. de gruix, inclòs excavació, reblert lateral amb terra de la mateixa excavació i transport a abocador del material sobrant, inclòs cànon d'abocament si escau.</t>
  </si>
  <si>
    <t>2020OP031</t>
  </si>
  <si>
    <t>Reposició d'arqueta per infraestructura de comunicacions de dimensions interiors de 140x70x70 cm., prefabricada amb parets de formigó de 12,5 cm. amb resistència de 40 N/mm2 o  equivalent realitzada in situ, col·locat sobre solera de formigó HM-20 de 15 cm. de gruix, inclòs excavació, reblert lateral amb terra de la mateixa excavació i transport a abocador del material sobrant, inclòs cànon d'abocament si escau.</t>
  </si>
  <si>
    <t>2020OP032</t>
  </si>
  <si>
    <t>Reposició de marc i tapa de fundició dúctil tipus D400, fixada a l'arqueta amb 8 ancoratges de 60mm. de longitud i 14 mm. de diàmetre, inclòs capa de anivellació amb morter M-100 i retirada, si escau, del material antic i transport a abocador.</t>
  </si>
  <si>
    <t>2020OP033</t>
  </si>
  <si>
    <t xml:space="preserve">Formació de voral 1 m. d'amplada i de fins 1 mts. d'alçada per eliminar el desnivell existent mitjançant retirada de la capa de terra vegetal,  excavació de les terres sobrants, aportació de material o formació d'escullera, i compactació fins al 95 del PM i refinat del talús. </t>
  </si>
  <si>
    <t>2020OP034</t>
  </si>
  <si>
    <t>Reposició/Col·locació de vorada, rigola o baixant sobre base de formigó Ha-25/P/20 de 20 cm. d'alçada, rejuntada amb morter mixt 1:2:10</t>
  </si>
  <si>
    <t>2020OP035</t>
  </si>
  <si>
    <t>Formació de paviment format per una capa inferior de de formigó HA-25/P/20, de 15 cm. de gruix, amb malla electrosoldada si escau, i formació de paviment superior de 7 cm. de gruix amb formigó, panot, llambordí o gespa artificial, inclòs rejuntat. (material de la capa superior no inclòs en el preu de l'operació).</t>
  </si>
  <si>
    <t>2020OP036</t>
  </si>
  <si>
    <t>Reposició/formació de gual per vianants de 1,20 mts. d'amplada amb peces prefabricades de 60x40x8 cm., inclòs capa de base de 15 cm. de formigó HA-25, rejuntada amb morter mixt 1:2:10</t>
  </si>
  <si>
    <t>2020OP037</t>
  </si>
  <si>
    <t>Reposició/formació de gual per vianants de 0,60 mts. d'amplada amb peces prefabricades de 60x40x8 cm., inclòs capa de base de 15 cm. de formigó HA-25, rejuntada amb morter mixt 1:2:10</t>
  </si>
  <si>
    <t>2020OP038</t>
  </si>
  <si>
    <t>Col·locació de malla metàl·lica en protecció de talús, inclòs sanejament previ de la superfície, col·locació d'ancoratges en la capçalera del talús amb piquetes de 1,00 mts. de longitud i 16mm. de diàmetre cada 2 mts. ancorades amb beurada de ciment, estesa i cosit de les malles, col·locació de piquetes intermitges cada 8 m2 de 0,50 mts. i 12mm. de diàmetre i fixació inferior amb cable de 12 mm. ancorat cada 2 mts. amb piquetes com les de capçalera.</t>
  </si>
  <si>
    <t>2020OP039</t>
  </si>
  <si>
    <t>Reposició de malla metàl·lica en protecció de talús, inclòs sanejament previ de la superfície, col·locació d'ancoratges en la capçalera del talús amb piquetes de 1,00 mts. de longitud i 16mm. de diàmetre cada 2 mts. ancorades amb beurada de ciment, estesa i cosit de les malles, col·locació de piquetes intermitges cada 8 m2 de 0,50 mts. i 12mm. de diàmetre i fixació inferior amb cable de 12 mm. ancorat cada 2 mts. amb piquetes com les de capçalera.</t>
  </si>
  <si>
    <t>2020OP040</t>
  </si>
  <si>
    <t>Reposició/Col·locació de xarxa de cables o d'anells amb panells de 4x4 mts. amb ancoratge perimetral amb bulons de 3 mts. de longitud i 25 mm. formant quadrícules de 4x4 mts i cable perimetral de 14 mm. ancorat, així com els suplementaris que siguin necessaris en funció de les característiques del terreny.</t>
  </si>
  <si>
    <t>2020OP041</t>
  </si>
  <si>
    <t>h</t>
  </si>
  <si>
    <t>Hora d'equip en neteja de barreres estàtiques o dinàmiques format per 5 operaris amb formació en talussos, camió grua,  minicarregadora, , miniexcavadora, compressor  i grua autopropulsada de 40 tn.</t>
  </si>
  <si>
    <t>2020OP042</t>
  </si>
  <si>
    <t>Neteja de malla en protecció de talús, incloent el desmuntatge de la fixació inferior del talús, aixecament de la malla, neteja, càrrega i transport a abocador del material resultant, i nova fixació inferior de la malla amb piquetes de 1,00 mts. de longitud i 16 mm. de diàmetre fixades cada 2 mts. amb morter de ciment i cable de 12 mm. a tot el llarg del mateix.</t>
  </si>
  <si>
    <t>2020OP043</t>
  </si>
  <si>
    <t>Gunitat de talús, inclòs saneig previ de la superfície del talús, col·locació de malla electrosoldada, fixada cada 4 m2 amb piquetes de 12mm. De diàmetre i 50 cm. De longitud, projectat d'un gruix comprès de 10 a 15 cm. De formigó, formació de metxinals, neteja i transport a abocador de tot material sobrant i cànon de abocament si escau, així com els mitjans d'elevació necessaris.</t>
  </si>
  <si>
    <t>2020OP044</t>
  </si>
  <si>
    <t>Acolorit de parament de formigó, ja sigui de talussos gunitats, murs de formigó, etc amb l'aplicació d'una solució de sulfat de ferro diluït amb aigua amb una dotació de 15gr/lt. aigua, inclòs els mitjans d'elevació fins 10 mts. d'alçada.</t>
  </si>
  <si>
    <t>2020OP045</t>
  </si>
  <si>
    <t>Reposició/construcció d'estructura de gabions de tela metàl·lica de torsió, amb peces de 2x1x1 m. de tela metàl·lica de filferro d'acer galvanitzat de 2 mm. de diàmetre i 5x7 cm. de pas de malla, reblert amb pedra granítica d'aportació col·locada amb mitjans mecànics amb la cara exterior concertada i tensors interiors cada 50cm. horitzontalment i  cada 25 cm. d'alçada.</t>
  </si>
  <si>
    <t>2020OP046</t>
  </si>
  <si>
    <t>Reposició/construcció d'estructura de gabions prefabricats de dimensions variables de malla metàl·lica d'acer alta resistència tipus Galfan o similar, de diàmetre 4 mm. i forat de 5x10 cm., amb tensors interiors de 4,5 mm. cada 25 cm., tant en vertical com horitzontal, reblert amb pedra de matxuqueig col·locada amb grua, inclòs p.p. de formació de base de 15 cm. de formigó HA-25 armada amb una malla de 12 mm. i  quadrícula de 20x20 cm., lligat amb grapes de 4 mm. entre gabions cada 25 cm. fixació de capa element amb grapes d'acer galvanitzat  així com col·locació de geotèxtil i reblert posterior amb material filtrant, si escau.</t>
  </si>
  <si>
    <t>2020OP047</t>
  </si>
  <si>
    <t>Reposició/formació de mur d'escullera amb pedres de 400 a 1200 kg, concertada, inclòs p.p. d'excavació de fonamentació amb reblert de formigó, col·locació de geotèxtil i reblert amb material filtrant del trasdòs del mur.</t>
  </si>
  <si>
    <t>2020OP048</t>
  </si>
  <si>
    <t>Reparació/construcció de tancament de gruix fins a 14 cm, de maó massís d'elaboració manual, HD, categoria I, segons norma UNE-EN 771-1, de 240x115x40 mm, de resistència a compressió 25 N/mm2, d'una cara vista, col·locat amb morter 1:0,5:4 amb ciment CEM II.</t>
  </si>
  <si>
    <t>2020OP049</t>
  </si>
  <si>
    <t>Reparació/construcció de tancament de gruix 30 cm, de bloc foradat de morter de ciment, categoria I, segons norma UNE-EN 771-1, de 400x300x200 mm, de resistència a compressió 25 N/mm2, d'una cara vista, col·locat amb morter 1:2:1 amb ciment CEM II, massissat si escau de formigó HA-25 i acer en barres corrugades per l'armadura de parets de blocs de morter de ciment i connectors amb paraments existents cada 30 cm. formats per barres d'acer de 12mm. i 50 cm. de longitud fixades amb tac químic.</t>
  </si>
  <si>
    <t>2020OP050</t>
  </si>
  <si>
    <t>Reparació/construcció de mur de blocs/peces prefabricades col·locat amb malla de reforç i ancoratge d'acer galvanitzat entre peces.</t>
  </si>
  <si>
    <t>2020OP051</t>
  </si>
  <si>
    <t>Reparació/construcció de mur de formigó armat, per a deixar el formigó vist, inclòs encofrat, muntatge d'armadura, abocat de formigó en cubilot, vibrat i desencofrat, així com col·locació de geotèxtil, tub de drenatge i posterior reblert de material filtrant.</t>
  </si>
  <si>
    <t>2020OP052</t>
  </si>
  <si>
    <t>Reparació de malecó amb repicat de la superfície deteriorada, col·locació de connectors amb tac químic,  claus i xarxa de filferro de llautó, acabat amb morter per a reconstrucció de pedra de dos components, i reproducció de motllura original amb hidrofugat de parament.</t>
  </si>
  <si>
    <t>2020OP053</t>
  </si>
  <si>
    <t>Reposició/formació de rasa drenant d'ample fins 1,00 mts. i 4,00 mts. de fondària en qualsevol tipus de terreny, inclòs formació de la rasa, col·locació de geotèxtil, tub dren  i reomplert amb material filtrant.</t>
  </si>
  <si>
    <t>2020OP054</t>
  </si>
  <si>
    <t xml:space="preserve">Reposició/construcció de canonada de tub de formigó de Diàmetre exterior inferior a 50 cm, rejuntat interiorment amb morter de ciment 1:4, solera de 15 cm, rebliment fins a mig tub i argollat amb formigó HM-25/P/20/I, inclòs excavació, compactació de la rasa al 95% PM i càrrega i transport a l'abocador de les restes generades. </t>
  </si>
  <si>
    <t>2020OP055</t>
  </si>
  <si>
    <t xml:space="preserve">Reposició/construcció de canonada de tub de formigó de diàmetre exterior compres entre 50 i 100 cm, rejuntat interiorment amb morter de ciment 1:4, solera de 15 cm, rebliment fins a mig tub i argollat amb formigó HM-25/P/20/I, inclòs excavació, compactació de la rasa al 95% PM i càrrega i transport a l'abocador de les restes generades. </t>
  </si>
  <si>
    <t>2020OP056</t>
  </si>
  <si>
    <t xml:space="preserve">Reposició/construcció de canonada de tub de paret estructurada, amb paret interna llisa i externa corrugada, de polietilè HDPE, tipus B, àrea aplicació U, de diàmetre nominal exterior inferior 50 cm, de rigidesa anular SN 8 kN/m2, segons la norma UNE-EN 13476-3, unió de maniguets, i col·locat al fons de la rasa, inclòs excavació, compactació de la rasa al 95% PM i càrrega i transport a l'abocador de les restes generades. </t>
  </si>
  <si>
    <t>2020OP057</t>
  </si>
  <si>
    <t>2020OP058</t>
  </si>
  <si>
    <t>Reparació/construcció de mur/llosa/pilar en obra de pas, Inclòs l'eliminació i saneig de les zones danyades, col·locació de connectors a l'estructura existent amb barres d'acer de 12mm de diàmetre i 70 cm. de longitud, ancorades amb tac químic amb una quantia de 1 barra cada 0,50 m2, encofrat, formigonat, desencofrat i transport a l'abocador de tot el material resultant.</t>
  </si>
  <si>
    <t>2020OP059</t>
  </si>
  <si>
    <t>Reparació/construcció de fonament per sabates i recolzament de soleres de murs i obres de fàbrica malmeses pel pas de l'aigua. Inclòs l'eliminació i saneig de les zones danyades, col·locació de connectors a l'estructura existent amb barres d'acer de 12mm de diàmetre i 70 cm. de longitud, ancorades amb tac químic amb una quantia de 1 barra cada 0,50 m2, encofrat, formigonat amb bomba, desencofrat i transport a l'abocador de tot el material resultant.</t>
  </si>
  <si>
    <t>2020OP060</t>
  </si>
  <si>
    <t>Reparació construcció de pou de desguàs amb bloc foradat de morter de ciment de 30 cm. de gruix, categoria I, segons norma UNE-EN 771-1, de 400x300x200 mm, de resistència a compressió 25 N/mm2, d'una cara vista, col·locat amb morter 1:2:1 amb ciment CEM II, massissat si escau de formigó HA-25 i acer en barres corrugades per l'armadura de parets de blocs de morter de ciment, inclòs excavació necessària de la zona de treball, demolició i saneig de la zona malmesa, p.p. de formació de nova solera de 15cm. de formigó HA-25, nou connexionat amb les canonades existents i restitució de les terres a l'estat original, si escau.</t>
  </si>
  <si>
    <t>2020OP061</t>
  </si>
  <si>
    <t>Reparació/construcció de caixa per a embornal de 70x30x85 cm, amb parets de 15 cm de gruix de formigó HM-25/P/20/I sobre solera de 15 cm de formigó HM-25/P/20/I.</t>
  </si>
  <si>
    <t>2020OP062</t>
  </si>
  <si>
    <t>Reposició/construcció de reixa interceptora formada per interceptor de formigó en forma de U i encaixa, de 40 cm. d'amplada interior, sobre solera de 10 cm. de formigó HM-25, i reixa de fosa grisa amb reixa practicable , de 982x490x76 mm i 145 kg de pes, categoria D400.</t>
  </si>
  <si>
    <t>2020OP063</t>
  </si>
  <si>
    <t>Reposició/col·locació de Bastiment i reixa o tapa de fosa dúctil, abatible o practicable i amb tanca, per pou o a embornal, col·locat amb morter.</t>
  </si>
  <si>
    <t>2020OP064</t>
  </si>
  <si>
    <t>Reparació de Bastiment de reixa o tapa de fosa dúctil de pou o a embornal situat en calçada malmès, amb morter hidràulic d'enduriment ràpid (assecat inferior als 30 min) i resist. a la compressió a les 24 h. superior a 40 n/mm2, inclòs saneig i repicat del marc existent.</t>
  </si>
  <si>
    <t>2020OP065</t>
  </si>
  <si>
    <t>Neteja d'embornal de dimensions interiors fins 50x100 cm. inclòs retirada de residus i aterraments de qualsevol tipus, inclòs transport a abocador del material resultant inclòs cànon d'abocament si escau.</t>
  </si>
  <si>
    <t>2020OP066</t>
  </si>
  <si>
    <t>Neteja de pou de dimensions interiors inferiors a 100x100 cm. inclòs retirada de residus i aterraments de qualsevol tipus, inclòs transport a abocador del material resultant inclòs cànon d'abocament si escau.</t>
  </si>
  <si>
    <t>2020OP067</t>
  </si>
  <si>
    <t>Neteja de pou de dimensions interiors superiors a 100x100 cm. inclòs formació d'accessos, retirada de residus i aterraments de qualsevol tipus, inclòs transport a abocador del material resultant inclòs cànon d'abocament si escau.</t>
  </si>
  <si>
    <t>2020OP068</t>
  </si>
  <si>
    <t>Neteja de l'interior d'obres de pas o similars, amb mitjans mecànics, inclòs retirada de residus, pedres i aterraments de qualsevol tipus, inclòs transport a abocador del material resultant inclòs cànon d'abocament si escau.</t>
  </si>
  <si>
    <t>2020OP069</t>
  </si>
  <si>
    <t>Neteja de l'interior d'obres de pas o similars de secció fins 2 m2 amb mànega d'aigua a pressió, amb aparell pneumàtic vibrador incorporat des de compressor situat en camió cisterna, inclòs obertura d'accessos, retirada de residus, pedres i aterraments de qualsevol tipus, inclòs transport a abocador del material resultant inclòs cànon d'abocament si escau.</t>
  </si>
  <si>
    <t>2020OP070</t>
  </si>
  <si>
    <t>Estassada de vegetació en lleres i canyissos amb mitjans manuals i mecànics, inclòs trituració in situ de tot el material obtingut.</t>
  </si>
  <si>
    <t>2020OP071</t>
  </si>
  <si>
    <t>Estabilització de sol amb calç o ciment elaborat in situ i piconatge del material al 95% del PM.</t>
  </si>
  <si>
    <t>2020OP072</t>
  </si>
  <si>
    <t>Hora d'equip en tapat de sots per la reparació de petits forats i irregularitats, format per 4 operaris en execució dels treballs de tapat, 1 planxa vibrant de pes superior als 60 kg, 1 compactadora de 3.000 kg i un camió grua de PMA igual o superior a 12 tn.</t>
  </si>
  <si>
    <t>2020OP073</t>
  </si>
  <si>
    <t>Reparació flonjall amb un amidament inferior a 25 m2/km, inclòs tall de calçada, demolició de paviment fins a 70 cm. de fondària i eliminació d'arrels si escau, compactació del fons d'excavació, extensió i compactació al 98% del PM d'una o vàries capes de tot-u artificial, aplicació de regs d'emprimació i adherència  i extensió i compactació de fins a 2 capes de mescla bituminosa en calent amb reforç de geomalla de fibra de vidre si escau, així com segellat del junt de la zona reparada amb beurada o emulsió bituminosa i transport a abocador de tot el material resultant.</t>
  </si>
  <si>
    <t>2020OP074</t>
  </si>
  <si>
    <t>2020OP075</t>
  </si>
  <si>
    <t>Segellat d'esquerdes amb massilla asfàltica d'aplicació en calent inclòs neteja de la esquerda i bufat amb aire comprimit.</t>
  </si>
  <si>
    <t>2020OP076</t>
  </si>
  <si>
    <t>Reposició d'una capa de beurada bituminosa tipus LB-2 fabricada in situ, inclòs fressat previ de la senyalització horitzontal</t>
  </si>
  <si>
    <t>2020OP077</t>
  </si>
  <si>
    <t>Reposició d'una capa de beurada bituminosa tipus LB-2 amb addició de fibres fabricada in situ, inclòs fressat previ de la senyalització horitzontal</t>
  </si>
  <si>
    <t>2020OP078</t>
  </si>
  <si>
    <t>Hora d'equip d'estesa de mescles bituminoses, format per una estenedora de mescla bituminosa en calent d'ample de treball superior als 3,00 mts, 1 compactadora de corrons vibrant de pes mínim 10 tn, 1 compactadora de pneumàtics vibratori de pes mínim de 12 tn, 1 minicarregadora amb escombra, 1 camió de reg asfàltic amb dipòsit calefactat de mes de 5.000 lts, 3 camions amb carrega útil superior a 20 Tn, 1 camió amb góndola al llarg de tota la jornada i 4 operaris addiconals en tasques de repàs i extensió de mescla.</t>
  </si>
  <si>
    <t>2020OP079</t>
  </si>
  <si>
    <t>Hora d'equip d'estesa de mescles bituminoses, format per un estenedora de mescla bituminosa en calent d'ample de treball superior als 3,00 mts, 1 compactadora de corrons vibrant de pes mínim 10 tn, 1 compactadora de pneumàtics vibratori de pes mínim de 12 tn, 1 minicarregadora amb escombra, 1 camió de reg asfàltic amb dipòsit calefactat de mes de 5.000 lts, 1 camió amb góndola al llarg de tota la jornada i 6 operaris en tasques de repàs i extensió de mescla en horari nocturn ( comprès de les 21 h. a les 7 h. del matí)</t>
  </si>
  <si>
    <t>2020OP080</t>
  </si>
  <si>
    <t>Hora d'equip de fressat format per fresadora autopropulsada d'alta profunditat de treball ( sup. a  30 cm.), ample de treball mínim de 1500 mm., minicarregadora amb escombra i 3 camions de mes de 20 tn. d càrrega útil pel transport del material fressat fins a punt de acopi situat com a màxim a 50 km. de la zona de treball i 1 operari en tasques d'ajuda als treballs.</t>
  </si>
  <si>
    <t>2020OP081</t>
  </si>
  <si>
    <t>Hora d'equip de formació de rasa, formada per rasadora de potència mínima de 50 Kw i parell superior a 240 Nm per treballs d'amplada compresa entre 15 i 20 cm. i fondària de treball fins a 100 cm., minicarregadora amb escombra, camió de transport i 1 operari en ajudes.</t>
  </si>
  <si>
    <t>2020OP082</t>
  </si>
  <si>
    <t>Hora d'equip de formació de base de grava-ciment, format per un estenedora de mescla bituminosa en calent d'ample de treball superior als 3,00 mts, 1 compactadora de corrons vibrant de pes mínim 10 tn, 1 compactadora de pneumàtics vibratori de pes mínim de 12 tn, 1 minicarregadora amb escombra, 1 camió de reg asfàltic amb dipòsit calefactat de mes de 5.000 lts, 1 camió amb góndola al llarg de tota la jornada i 2 operaris en tasques de repàs i extensió de mescla.</t>
  </si>
  <si>
    <t>2020OP083</t>
  </si>
  <si>
    <t>Hora d'equip en aclarida d'arbrat format per camió grua amb cistella per treballs fins a 8 mts. d'alçada, camió de transport de 20 tn. de càrrega útil, excavadora giratòria amb capçal triturador sup d'ample mínim de 1,80 mts., 2 motoserres de potència superior a 3 cv, 2 desbrossadores amb llança de potència superior a 2 cv., 1 bufador amb cabal superior a 1.300 m3/h i 4 operaris en tasques de tall i estassada.</t>
  </si>
  <si>
    <t>2020OP084</t>
  </si>
  <si>
    <t>Hidrosembra de talussos i marges en 2 fases amb una dosificació de 40 gr/m2 de barreja de llavors, adob organo-mineral d'alliberament lent, bioactivador microbià i estabilitzador sintètic de base acrílica.</t>
  </si>
  <si>
    <t>2020OP085</t>
  </si>
  <si>
    <t>Reposició/instal·lació de manta antiarrels formada per un geotèxtil 100% de polipropilè amb un gramatge mínim de 140 gr/m2, inclòs anivellat previ del terreny i eliminació d'irregularitats.</t>
  </si>
  <si>
    <t>2020OP086</t>
  </si>
  <si>
    <t>Reposició/col·locació d'escorça de pi de 10 a 35 mm, subministrada en sacs de 0,8 m3 i escampada amb mitjans manuals</t>
  </si>
  <si>
    <t>2020OP087</t>
  </si>
  <si>
    <t>Desmuntatge de tanca o barana metàl·lica o mitxe fusta/acer , inclòs eliminació de la fonamentació i càrrega i transport a acopi o abocador situat a menys de 50 km inclòs cànon d'abocament si escau.</t>
  </si>
  <si>
    <t>2020OP088</t>
  </si>
  <si>
    <t>Instal·lació de tanca de seguretat metàl·lica simple, per a una classe de contenció normal, amb nivell de contenció N2 amb un perfil longitudinal de secció doble ona i suports col·locats cada 4 mts clavats al terra, col·locada en trams rectes o corbes i captafars cada 4 mts., inclòs p.p. de terminal d'inici i final de tram.</t>
  </si>
  <si>
    <t>2020OP089</t>
  </si>
  <si>
    <t>Instal·lació de tanca de seguretat mixta d'acer i fusta, per a una classe de contenció normal, amb nivell de contenció N2 amb un perfil longitudinal rectangular, semicircular o circular. i suports col·locats cada 4 mts clavats al terra, col·locada en trams rectes o corbes i captafars cada 4 mts., inclòs p.p. de terminal d'inici i final de tram i tots els accessoris necessaris.</t>
  </si>
  <si>
    <t>2020OP090</t>
  </si>
  <si>
    <t>Instal·lació d'un sistema de protecció de motoristes (SPM), per a una classe de contenció normal, amb nivell de contenció N2 amb una pantalla contínua metàl·lica fixada sobre barrera existent, ., inclòs p.p. de terminal d'inici i final de tram i tots els accessoris necessaris.</t>
  </si>
  <si>
    <t>2020OP091</t>
  </si>
  <si>
    <t>Instal·lació d'un sistema de pretil, per a una classe de contenció alta, amb nivell de contenció H2 o H3 sobre suports fixats mecànicament, muntat segons certificat de conformitat i homologació CE, inclòs els accessoris necessaris, llevat de la fonamentació necessària.</t>
  </si>
  <si>
    <t>2020OP092</t>
  </si>
  <si>
    <t>Instal·lació de barana tipus gelosia o ´´poste jamón´´ mitjançant fixació mecànica sobre la fonamentació o sobre suports existents, inclòs els accessoris necessaris.</t>
  </si>
  <si>
    <t>2020OP093</t>
  </si>
  <si>
    <t>Barrera de formigó simple amb perfil tipus New Jersey, elaborada ´´in situ´´ per a una classe de contenció alta, amb nivell de contenció H2, inclòs part proporcional d'elements accessoris ( passos d'aigua, trams d'inici i final, captafars cada 8 mts, etc).</t>
  </si>
  <si>
    <t>2020OP094</t>
  </si>
  <si>
    <t>Tractament d'envelliment en tanques i paraments de formigó mitjançant l'aplicació d'aigua a pressió mentre es porta a terme l'enduriment del formigó de l'element fins aconseguir l'eliminació del morter dels 5 mm. mes superficials.</t>
  </si>
  <si>
    <t>2020OP095</t>
  </si>
  <si>
    <t>Terminal curt de 4 m de barrera de seguretat metàl·lica simple, amb abatiment al terreny, format per un perfil longitudinal de secció doble ona o mixte acer/fusta, suports C- 120 col·locats clavats a terra cada 2 m, captafars, peces especials i elements de fixació, col·locat.</t>
  </si>
  <si>
    <t>2020OP096</t>
  </si>
  <si>
    <t>Terminal llarg de 12 m de barrera de seguretat metàl·lica simple, amb abatiment al terreny, format per un perfil longitudinal de secció doble ona, suports C- 120 col·locats clavats a terra cada 2 m, captafars, peces especials i elements de fixació, col·locat.</t>
  </si>
  <si>
    <t>2020OP097</t>
  </si>
  <si>
    <t>Neteja de captafar a dues cares i eixugat</t>
  </si>
  <si>
    <t>2020OP098</t>
  </si>
  <si>
    <t>Substitució/instal·lació de captafar a dues cares en barrera de seguretat</t>
  </si>
  <si>
    <t>2020OP099</t>
  </si>
  <si>
    <t>Substitució/instal·lació de fita flexible de perímetre circular de 75 cm. d'alçada, de material polimèric de gran flexibilitat amb dues bandes reflexives de 7,5 cm., de varis colors.</t>
  </si>
  <si>
    <t>2020OP100</t>
  </si>
  <si>
    <t>Substitució/instal·lació de fita de fosa amb protecció antioxidant de secció circular de 90 cm. d'alçada, amb forat longitudinal, col·locat amb morter</t>
  </si>
  <si>
    <t>2020OP101</t>
  </si>
  <si>
    <t>Hora d'equip en reparació d'elements de seguretat i abalisament format per camió grua de PMA de 12 tn, màquina autopropulsada clava-pals de suports de tanca de seguretat de potència de clavat superior a 1200 Juls, equip de tall i soldadura oxiacetilènica i equip pneumàtic de collat/descollat, junt amb 5 operaris en tasques de reparació d'elements de seguretat.</t>
  </si>
  <si>
    <t>2020OP102</t>
  </si>
  <si>
    <t>Tractament de manteniment de tanca de fusta mitjançant el pintat amb dues capes amb producte protector de la fusta amb resina acrílica amb base aigua, hidrofugant, de porus obert i resistent als raigs UV, inclòs saneig previ de la superfície mitjançant raspallat.</t>
  </si>
  <si>
    <t>2020OP103</t>
  </si>
  <si>
    <t>Reposició/construcció  de reixat d'acer d'alçària 2 m amb tela metàl·lica de torsió simple amb acabat galvanitzat i plastificat, de 50 mm de pas de malla i diàmetre 2 i 3 mm, pals de tub d'acer galvanitzat i plastificat de diàmetre 50 mm col·locats cada 3 m sobre daus de formigó i part proporcional de pals per a punts singulars.</t>
  </si>
  <si>
    <t>2020OP104</t>
  </si>
  <si>
    <t>Neteja de senyal de codi, inclòs desmuntatge del senyal, aplicació de producte decapant, aclarit i nou muntatge.</t>
  </si>
  <si>
    <t>2020OP105</t>
  </si>
  <si>
    <t>Neteja de cartell o fletxa, inclòs desmuntatge del senyal, aplicació de producte decapant, aclarit i nou muntatge</t>
  </si>
  <si>
    <t>2020OP106</t>
  </si>
  <si>
    <t>Desmuntatge de senyal de codi o fletxa i transport a magatzem o abocador, inclòs cànon d'abocament, si escau.</t>
  </si>
  <si>
    <t>2020OP107</t>
  </si>
  <si>
    <t>Desmuntatge de cartell informatiu i transport a magatzem o abocador, inclòs cànon d'abocament, si escau.</t>
  </si>
  <si>
    <t>2020OP108</t>
  </si>
  <si>
    <t>Desmuntatge de suport de senyal de codi, fletxa o cartell, inclòs retirada de la fonamentació, càrrega i transport a abocador del material resultant, inclòs cànon d'abocament si escau.</t>
  </si>
  <si>
    <t>2020OP109</t>
  </si>
  <si>
    <t>Instal·lació de suport per senyal de trànsit de codi o informatiu (fletxa o cartell), inclòs excavació de la fonamentació, aplomat de suport i formació de nova fonamentació amb HM-25 de dimensions 50x50x70 cm.</t>
  </si>
  <si>
    <t>2020OP110</t>
  </si>
  <si>
    <t>Instal·lació de senyal de codi o placa complementària al suport, ja sigui mitjançant abraçadora o fleje.</t>
  </si>
  <si>
    <t>2020OP111</t>
  </si>
  <si>
    <t>Reparació/instal·lació de panell informatiu de qualsevol mida - ja sigui amb panell o lames metàl·liques- sobre suport existent</t>
  </si>
  <si>
    <t>2020OP112</t>
  </si>
  <si>
    <t>Reposició de paviment antilliscat per exterior de poliuretà amb base doble component amb una dotació de 0,4 kg/m2 aplicat en dues capes, inclòs neteja previa amb aigua a pressió.</t>
  </si>
  <si>
    <t>2020OP113</t>
  </si>
  <si>
    <t>Hora d'equip en senyalització horitzontal format per 4 operaris en tasques de pintat, camió de transport i màquina pintabandes amb una potència superior a 8 Kw, dipòsit pressuritzat d'esferes superior a 15 lts. I dipòsit de pintura de mes de 40 lts.</t>
  </si>
  <si>
    <t>2020OP114</t>
  </si>
  <si>
    <t>Fressat de marca vial i neteja i eliminació posterior del producte resultant.</t>
  </si>
  <si>
    <t>2020OP115</t>
  </si>
  <si>
    <t>Reposició sobre paviment de marca vial superficial (símbols i zebrejats) per a ús permanent i retror reflectant en sec, amb humitat i amb pluja, tipus P-RR, amb plàstic d'aplicació en fred de dos components amb una dosificació de 1500 gr/ml i 500 gr./ml de microesferes de vidre, aplicada amb màquina d'accionament manual, inclòs saneig, neteja i bufat previ mecànic de les zones a pintar.</t>
  </si>
  <si>
    <t>2020OP116</t>
  </si>
  <si>
    <t>Formació de pas alternatiu semaforitzat, inclòs pintat de senyalització horitzontal d'obra necessària, col.locació de 12 senyals amb suport de 60 cm. d'alçada, 50 cons de 50 cm. d'alçada, 40 mts. de tanca new-jersey, 100 piquetes reflectants, 20 llums intermitents i grup de semàfor a bateria, inclòs manteniment durant 7 dies.</t>
  </si>
  <si>
    <t>2020OP117</t>
  </si>
  <si>
    <t>Reposició de banda reductora de 50 cm. d'amplada i 1,00 mts. de longitud i 10 cm. d'alçada, de material acrílic de 2 components i àrid granític fins a 10 mm., adherides al paviment de la calçada.</t>
  </si>
  <si>
    <t>2020OP118</t>
  </si>
  <si>
    <t>Hora d'equip en extensió de fundents format un camió 4x4  o 6x6 de potència mínima 200 CV equipat amb distribuïdor de fundents de capacitat mínima de 4 m3.</t>
  </si>
  <si>
    <t>2020OP119</t>
  </si>
  <si>
    <t>Hora d'equip en retirada de neu i extensió de fundents  format un vehicle de senyalització 4x4  i un camió 4x4 o 6x6 de potència mínima 200 CV equipat pala llevaneus d'alçada mínima de 60 cm. i 3 mts. d'amplada i distribuïdor de fundents de capacitat mínima de 4 m3.</t>
  </si>
  <si>
    <t>2020OP120</t>
  </si>
  <si>
    <t>Hora d'equip en retirada de neu, format per una màquina d'obra pública amb tracció com a mínim a 2 eixos equipada amb pala llevaneus d'alçada mínima de 50 cm. i 3 mts. d'amplada. En el cas de motoanivelladores, hauran d'anar equipades amb cadenes en tots els eixos motrius.</t>
  </si>
  <si>
    <t>2020OP121</t>
  </si>
  <si>
    <t>Hora de permanència d'equip llevaneus format un vehicle de senyalització 4x4  i un camió 4x4 de potència mínima 200 CV equipat pala llevaneus d'alçada mínima de 60 cm. i 3 mts. d'amplada i distribuïdor de fundents de capacitat mínima de 4 m3, estacionat en punts determinats pel Director dels Treballs en operatius preventius de nevades.</t>
  </si>
  <si>
    <t>2020OP122</t>
  </si>
  <si>
    <t>Hora d'equip en vialitat hivernal format un vehicle de senyalització 4x4 i un operari conductor de maquinaria cedida.</t>
  </si>
  <si>
    <t>2020OP123</t>
  </si>
  <si>
    <t>Hora d'equip de tot-terreny en tasques de vialitat hiverna de potència superior als 150 CV, equipat amb pala frontal d'accionament hidràulic o electric que permeti angulació lateral, de dimensions superiors a 2,20 mts. de llarg i 50 cm. d'alçada i equip distribuidor de fundents i graveta de capacitat mínim 1 m3 equipat amb disc de distribució ajustable electrònicament.</t>
  </si>
  <si>
    <t>2020OP124</t>
  </si>
  <si>
    <t>Hora d'equip en presa de dades de taquimetria, amb equip de precisió centimètrica, inclòs processament  de la informació i aportació en formal digital de les dades (dwg).</t>
  </si>
  <si>
    <t>2020OP125</t>
  </si>
  <si>
    <t xml:space="preserve">Canalització per enllumenat públic formada per tub polietilè, de doble capa, llisa la interior i corrugada l'exterior, resistència a l'impacte de 15 J, resistència a compressió de 450 N, muntat com a canalització soterrada, inclòs excavació de rasa de 50 cm. de fondària i 30 cm. d'amplada, extensió de llit de sorra de 10 cm., col·locació del tub i reblert amb material seleccionat així com transport a abocador de tot el material sobrant. </t>
  </si>
  <si>
    <t>2020OP126</t>
  </si>
  <si>
    <t>Reparació/formació d'arqueta de dimensions interiors de 40x40 cm, per instal·lacions de serveis amb parets de 15 cm. de gruix de maó, arrebossada i lliscada interiorment, inclòs solera de formigó de 10 cm. de gruix, bastiment  i tapa de fosa dúctil, recolzada de pas lliure 400x400mm i classe B125, col·locada amb morter.</t>
  </si>
  <si>
    <t>2020OP127</t>
  </si>
  <si>
    <t>Reparació/formació d'esquena d'ase, inclòs fressat del paviment, extensió de reg. d'adherència, formació d'esquena amb el perfil facilitat pel Director dels treballs, càrrega i transport a l'abocador del material resultant inclòs cànon d'abocament si escau.</t>
  </si>
  <si>
    <t>2020OP128</t>
  </si>
  <si>
    <t xml:space="preserve">Reparació de junt de dilatació de paviment sobre estructura de neoprè rígid de 120 mm. de recorregut com a màxim, col·locat amb adhesiu i fixacions mecàniques, inclòs repicat de junt existent, eliminació, neteja, col.locació de nou junt, càrrega i transport a l'abocador del material resultant, inclòs cànon d'abocament si escau. </t>
  </si>
  <si>
    <t>2020OP129</t>
  </si>
  <si>
    <t xml:space="preserve">Retirada de residus de la zona d'influència de la carretera amb mitjans mecànics, càrrega i transport a abocador, inclòs cànon d'abocament si escau. </t>
  </si>
  <si>
    <t>2020OP130</t>
  </si>
  <si>
    <t>Hora d'equip en detecció de serveis existents sota calçada amb un equip georadar amb capacitat de prendre dades cada 2 cm. i fins una fondària de 8 mts., inclòs georeferenciació i aportació en formal digital de les dades.</t>
  </si>
  <si>
    <t>2020OP131</t>
  </si>
  <si>
    <t>Equip mensual en atenció d'incidències que comprèn la inspecció d'un mínim de 2 cops a la setmana de tota la xarxa compresa en el contracte per part de 2 operaris amb vehicle convenientment equipat.</t>
  </si>
  <si>
    <t>2020-U001</t>
  </si>
  <si>
    <t>t</t>
  </si>
  <si>
    <t>Calç aèria hidratada CL-90-S, inclòs transport a obra.</t>
  </si>
  <si>
    <t>2020-U002</t>
  </si>
  <si>
    <t>Ciment Portland CEM II/B-L 32,5 R, inclòs transport a l'obra.</t>
  </si>
  <si>
    <t>2020-U003</t>
  </si>
  <si>
    <t>kg</t>
  </si>
  <si>
    <t>Morter de reparació d'assecat ràpid amb una resistència a compressió a les 24 h. de 40 N/mm2.</t>
  </si>
  <si>
    <t>2020-U004</t>
  </si>
  <si>
    <t>Terra vegetal, inclòs transport a obra.</t>
  </si>
  <si>
    <t>2020-U005</t>
  </si>
  <si>
    <t>Terra adequada, inclòs transport a l'obra.</t>
  </si>
  <si>
    <t>2020-U006</t>
  </si>
  <si>
    <t>Terra seleccionada tipus E-2, inclòs transport a obra.</t>
  </si>
  <si>
    <t>2020-U007</t>
  </si>
  <si>
    <t>Tot-ú artificial, inclòs transport a l'obra.</t>
  </si>
  <si>
    <t>2020-U008</t>
  </si>
  <si>
    <t>Graveta granítica ´´ull de perdiu´´ de diàmetre 3/7 mm, a obra.</t>
  </si>
  <si>
    <t>2020-U009</t>
  </si>
  <si>
    <t>Grava de pedrera de pedra calcària, per a drens, inclòs transport a obra.</t>
  </si>
  <si>
    <t>2020-U010</t>
  </si>
  <si>
    <t>Bloc de pedra per escullera de 100 a 400 kg de pes, d'origen granític o calcari, a obra.</t>
  </si>
  <si>
    <t>2020-U011</t>
  </si>
  <si>
    <t>Bloc de pedra per escullera de 400 a 800 kg de pes, d'origen granític o calcari, a obra.</t>
  </si>
  <si>
    <t>2020-U012</t>
  </si>
  <si>
    <t>Bloc de pedra per escullera de 800 a 1.200 kg de pes, d'origen granític o calcari, a obra.</t>
  </si>
  <si>
    <t>2020-U013</t>
  </si>
  <si>
    <t>Bloc de pedra per escullera de 1.200 a 4.000 kg. de pes, d'origen granític o calcari, a obra.</t>
  </si>
  <si>
    <t>2020-U014</t>
  </si>
  <si>
    <t>Geotèxtil format per feltre de polipropilè/polietilè no teixit lligat tèrmicament de 190 a 200 g/m2, col·locat sense adherir.</t>
  </si>
  <si>
    <t>2020-U015</t>
  </si>
  <si>
    <t>Formigó per projectar amb 350 kg/m3 de ciment CEM II/B-L 32,5 R, a peu d'obra.</t>
  </si>
  <si>
    <t>2020-U016</t>
  </si>
  <si>
    <t>Formigó de neteja, amb una dosificació de 150 kg/m3 de ciment, consistència tova i grandària màxima del granulat 10 mm, HL-150/B/10, a peu d'obra.</t>
  </si>
  <si>
    <t>2020-U017</t>
  </si>
  <si>
    <t>Formigó HA-25/B/20/IIa de consistència tova, grandària màxima del granulat 20 mm, amb &gt;= 325 kg/m3 de ciment, apte per a classe d'exposició Iia, a peu d'obra.</t>
  </si>
  <si>
    <t>2020-U018</t>
  </si>
  <si>
    <t>Formigó amb fibres HAF-25/A-2-2/F/12-60/IIa, grandària màxima del granulat 12 mm, amb &gt;= 325 kg/m3 de ciment i entre 20 i 25 kg/m3 de fibres d'acer conformades als extrems, apte per a classe d'exposició Iia, a peu d'obra.</t>
  </si>
  <si>
    <t>2020-U019</t>
  </si>
  <si>
    <t>Formigó HA-30/B/10/IIa de consistència tova, grandària màxima del granulat 10 mm, amb &gt;= 325 kg/m3 de ciment, additiu hidròfug, apte per a classe d'exposició Iia, a peu d'obra.</t>
  </si>
  <si>
    <t>2020-U020</t>
  </si>
  <si>
    <t>Acer en barres corrugades elaborat a l'obra i manipulat a taller B500S, de límit elàstic &gt;= 500 N/mm2.</t>
  </si>
  <si>
    <t>2020-U021</t>
  </si>
  <si>
    <t>Malla electrosoldada de barres corrugades d'acer  B500SD UNE-EN 10080, en panells de 6x2,2 m.</t>
  </si>
  <si>
    <t>2020-U022</t>
  </si>
  <si>
    <t>Acer UNE-EN 10025 s275JR, en elements formats per peces de perfils laminats en calent de els sèries IPN, IPE; HEB, HEA, HEM o UPN, acabat galvanitzat en calent, amb unions soldades a obra o taller, inclòs el cost de les soldadures, talls, escreix i peces especials. INclou igualment peces especials per tanques de seguretat i talussos.</t>
  </si>
  <si>
    <t>2020-U023</t>
  </si>
  <si>
    <t>Muntatge i desmuntatge d'una cara d'encofrat, amb plafó metàl·lic de 50x200 cm, per a murs de base rectilínia, encofrats a una cara.</t>
  </si>
  <si>
    <t>2020-U024</t>
  </si>
  <si>
    <t>Muntatge i desmuntatge d'una cara d'encofrat, amb plafó metàl·lic de 50x200 cm, per a murs de base rectilínia, encofrats a dues cares.</t>
  </si>
  <si>
    <t>2020-U025</t>
  </si>
  <si>
    <t>Malla  triple torsió d'acer galvanitzat de 70x50 mm. de pas de malla i diàmetre de  2,00 mm.</t>
  </si>
  <si>
    <t>2020-U026</t>
  </si>
  <si>
    <t>Malla  triple torsió d'acer galvanitzat de 100x80 mm. de pas de malla i diàmetre de  2,70 mm.</t>
  </si>
  <si>
    <t>2020-U027</t>
  </si>
  <si>
    <t>Xarxa romboidal de cables de  8 mm de diàmetre, quadrícula 30x30 cm., amb una resistència mínima unitària de 45 Kn/m2, per reforç puntual de zones inestables.</t>
  </si>
  <si>
    <t>2020-U028</t>
  </si>
  <si>
    <t>Xarxa d'acer galvanitzat de cables d'anells d'acer de 6 mm. i diàmetre 350 mm. , formats per 7 filferros de 2 mm., per reforç puntual de zones inestables.</t>
  </si>
  <si>
    <t>2020-U029</t>
  </si>
  <si>
    <t>Geomanta de polipropilè de 500 gr/m2 i gruix de 12 a 15 mm. teixida junt amb malla de triple torsió 8x10/16 de 2,7 mm.</t>
  </si>
  <si>
    <t>2020-U030</t>
  </si>
  <si>
    <t>Gabió prefabricat de diferents mides amb malla d'acer d'alta resistència tipus Galfan o similar, de diàmetre 4 mm. i malla de 5x10 cm., amb tensors interiors de 4,5 mm. cada 25 cm., reblert de pedra de matxuqueig.</t>
  </si>
  <si>
    <t>2020-U031</t>
  </si>
  <si>
    <t>Pern d'ancoratge a qualsevol alçada amb barra de 25 mm. i longitud fins a 6 mts., amb  injecció continua de beurada de ciment, inclòs p.p. de placa, femella.</t>
  </si>
  <si>
    <t>2020-U032</t>
  </si>
  <si>
    <t>Pern d'ancoratge a qualsevol alçada amb barra de 32 mm. i longitud fins a 6 mts., amb  injecció continua de beurada de ciment, inclòs p.p. de placa, femella.</t>
  </si>
  <si>
    <t>2020-U033</t>
  </si>
  <si>
    <t>Reforç de malla de talús amb faixa de reforç amb cable d'acer galvanitzat de 12 mm.. d'acer Y-1770, de composició 114+19 i ànima textil i fils de 0,77 mm. , creuada en les diagonals definides per les volanderes dels perns d'ancoratge, inclòs tesat i plaques de fixació.</t>
  </si>
  <si>
    <t>2020-U034</t>
  </si>
  <si>
    <t>Vorada recta de formigó, doble capa, amb secció normalitzada per a vianants A4 de 20x8 cm segons UNE 127340, de classe climàtica B, classe resistent a l'abrasió H i classe resistent a flexió S (R-3,5 MPa) segons UNE-EN 1340.</t>
  </si>
  <si>
    <t>2020-U035</t>
  </si>
  <si>
    <t>Vorada recta de formigó, doble capa, amb secció normalitzada per a vianants A1 de 20x14 cm segons UNE 127340, de classe climàtica B, classe resistent a l'abrasió H i classe resistent a flexió S (R-3,5 MPa) segons UNE-EN 1340.</t>
  </si>
  <si>
    <t>2020-U036</t>
  </si>
  <si>
    <t>Vorada recta de formigó, doble capa, amb secció normalitzada de calçada C3 de 28x17 cm segons UNE 127340, de classe climàtica B, classe resistent a l'abrasió H i classe resistent a flexió T (R-5 MPa) segons UNE-EN 1340.</t>
  </si>
  <si>
    <t>2020-U037</t>
  </si>
  <si>
    <t>Pedra granítica, recta, escairada, buixardada, per a vorada, de 15x25 cm.</t>
  </si>
  <si>
    <t>2020-U038</t>
  </si>
  <si>
    <t>Peça monocapa de morter de ciment color blanc, de 20x20x8 cm, per a rigoles.</t>
  </si>
  <si>
    <t>2020-U039</t>
  </si>
  <si>
    <t>Peça monocapa de morter de ciment color blanc, de 30x30x8 cm, per a rigoles.</t>
  </si>
  <si>
    <t>2020-U040</t>
  </si>
  <si>
    <t>Panot gris de 20x20x4 cm, classe 1a.</t>
  </si>
  <si>
    <t>2020-U041</t>
  </si>
  <si>
    <t>Llambordí monocapa de formigó, de forma rectangular de 10x20 cm i 8 cm de gruix.</t>
  </si>
  <si>
    <t>2020-U042</t>
  </si>
  <si>
    <t>Peça prefabricada de formigó amb forma de U i encaix, de 50x40 cm i 15 cm d'alçària mitja.</t>
  </si>
  <si>
    <t>2020-U043</t>
  </si>
  <si>
    <t>Reg d'imprimació amb emulsió bituminosa catiònica tipus C60BF4 IMP, amb dotació 1 kg/m2, col·locat a obra.</t>
  </si>
  <si>
    <t>2020-U044</t>
  </si>
  <si>
    <t>Reg d'adherència termoadherent amb emulsió bituminosa catiònica modificada amb polímers tipus C60BP3/BP2 ADH, col·locat a obra.</t>
  </si>
  <si>
    <t>2020-U045</t>
  </si>
  <si>
    <t>RE</t>
  </si>
  <si>
    <t>Geomalla de fibra de vidre amb marcat CE, amb una obertura de malla de 1,5x1,5 cm., resistència a la tracció superior a 120 Kn/m en direcció longitudinal i transversal, allargament màxim d'un 3% en la càrrega de ruptura i amb un índex d'impregnació mínim de betum de 250 gr/m2.</t>
  </si>
  <si>
    <t>2020-U046</t>
  </si>
  <si>
    <t>Mescla bituminosa contínua en calent tipus AC 16 surf PMB 25/55-65(BM-2) S, amb betum modificat, de granulometria semi densa per a capa de trànsit i granulat granític, posat a obra.</t>
  </si>
  <si>
    <t>2020-U047</t>
  </si>
  <si>
    <t>Mescla bituminosa contínua en calent tipus AC 22 bin PMB 10/40-70(BM-1) S MAM de mòdul alt, amb betum modificat, de granulometria semi densa i granulat granitic, posat a obra.</t>
  </si>
  <si>
    <t>2020-U048</t>
  </si>
  <si>
    <t>Mescla bituminosa discontínua en calent, per a capes de trànsit BBTM, 11A PMB 45/80-60(BM-3b) amb betum modificat i granulat granític, posat a obra.</t>
  </si>
  <si>
    <t>2020-U049</t>
  </si>
  <si>
    <t>2020-U050</t>
  </si>
  <si>
    <t xml:space="preserve">Suplement per la incorporació a la Tn de mescla bituminosa d'adiccions i aditius reductors de la petjada de carboni (RAP, NRFU, plàstic, àrid siderurgic, etc) </t>
  </si>
  <si>
    <t>2020-U051</t>
  </si>
  <si>
    <t>Mescla bituminosa en fred tipus DF-12 per tapat de clots, posat a obra.</t>
  </si>
  <si>
    <t>2020-U052</t>
  </si>
  <si>
    <t>Mescla bituminosa en fred per a reparacions puntuals, de 8 mm grandària màxima del granulat i lligant d'emulsió bituminosa amb betum modificat en pots de 25 kg.</t>
  </si>
  <si>
    <t>2020-U053</t>
  </si>
  <si>
    <t>Pintura acrílica de color blanc, per a marques vials de color blanc, blau, groc o negre, inclòs part proporcional de microesferes de vidre amb una proporció de 650 gr de microesferes per quilo de pintura.</t>
  </si>
  <si>
    <t>2020-U054</t>
  </si>
  <si>
    <t>Pintura plàstica d'aplicació en fred de dos components de color blanc, per a marques vials inclòs part proporcional de microesferes de vidre amb una proporció de 500 gr de microesferes per quilo de pintura.</t>
  </si>
  <si>
    <t>2020-U055</t>
  </si>
  <si>
    <t>Banda sonora reductora de velocitat de 50 cm. d'ample i 1,00 mts. de longitud amb pintura dos components i àrid granític d'alçada aproximada de 1 cm., inclòs adhesiu de fixació.</t>
  </si>
  <si>
    <t>2020-U056</t>
  </si>
  <si>
    <t>Fita reflexiva  de 75 cm. d'alçada i 20 cm. de diàmetre, flexible de polietilè amb copolímer EVA de color blau, verd o vermell, amb 2 bandes reflectants incorporades de nivell 2 (alta intensitat) de 10 cm. d'amplària, inclòs element de fixació a la calçada.</t>
  </si>
  <si>
    <t>2020-U057</t>
  </si>
  <si>
    <t>Placa complementària per a senyals de trànsit, d'alumini anoditzat, de 60x30 cm, acabada amb làmina retro reflectora classe RA2, amb un mínim de 2 guies horitzontals al llarg de la placa per fixació als suports, així com abraçadora o element equivalent per la fixació al suport.</t>
  </si>
  <si>
    <t>2020-U058</t>
  </si>
  <si>
    <t>Panell direccional per a abalisament de corbes, d'acer galvanitzat i pintat, acabat amb làmina retro reflectant classe RA2, en colors blanc i blau, de 80x40 cm, amb un mínim de 2 guies horitzontals al llarg de la placa per fixació als suports, així com abraçadora o element equivalent per la fixació al suport.</t>
  </si>
  <si>
    <t>2020-U059</t>
  </si>
  <si>
    <t>Fita quilomètrica amb placa de 40x60 cm, d'alumini anoditzat amb làmina retro reflectant classe RA2, amb un mínim de 2 guies horitzontals al llarg de la placa per fixació als suports, així com abraçadora o element equivalent per la fixació al suport.</t>
  </si>
  <si>
    <t>2020-U060</t>
  </si>
  <si>
    <t>Placa circular per a senyals de trànsit, d'alumini anoditzat, de 60 cm de diàmetre, acabada amb làmina retro reflectora classe RA2, amb un mínim de 2 guies horitzontals al llarg de la placa per fixació als suports, així com abraçadora o element equivalent per la fixació al suport.</t>
  </si>
  <si>
    <t>2020-U061</t>
  </si>
  <si>
    <t>Placa circular per a senyals de trànsit, d'alumini anoditzat, de 90 cm de diàmetre, acabada amb làmina retro reflectora classe RA2,amb un mínim de 2 guies horitzontals al llarg de la placa per fixació als suports, així com abraçadora o element equivalent per la fixació al suport.</t>
  </si>
  <si>
    <t>2020-U062</t>
  </si>
  <si>
    <t>Placa quadrada per a senyals de trànsit, d'alumini anoditzat, de 60x60 cm de costat, acabada amb làmina retro reflectora classe RA2, amb un mínim de 2 guies horitzontals al llarg de la placa per fixació als suports, així com abraçadora o element equivalent per la fixació al suport.</t>
  </si>
  <si>
    <t>2020-U063</t>
  </si>
  <si>
    <t>Placa octogonal per a senyals de trànsit, d'alumini anoditzat, de 60 cm de diàmetre, acabada amb làmina retro reflectora classe RA2, amb un mínim de 2 guies horitzontals al llarg de la placa per fixació als suports, així com abraçadora o element equivalent per la fixació al suport.</t>
  </si>
  <si>
    <t>2020-U064</t>
  </si>
  <si>
    <t>Placa octogonal per a senyals de trànsit, d'alumini anoditzat, de 90 cm de diàmetre, acabada amb làmina retro reflectora classe RA2, amb un mínim de 2 guies horitzontals al llarg de la placa per fixació als suports, així com abraçadora o element equivalent per la fixació al suport.</t>
  </si>
  <si>
    <t>2020-U065</t>
  </si>
  <si>
    <t>Placa triangular per a senyals de trànsit, d'alumini anoditzat, de 70 cm de costat, acabada amb làmina retro reflectora classe RA2, amb un mínim de 2 guies horitzontals al llarg de la placa per fixació als suports, així com abraçadora o element equivalent per la fixació al suport.</t>
  </si>
  <si>
    <t>2020-U066</t>
  </si>
  <si>
    <t>Placa triangular per a senyals de trànsit, d'alumini anoditzat, de 90 cm de costat, acabada amb làmina retro reflectora classe RA2, amb un mínim de 2 guies horitzontals al llarg de la placa per fixació als suports, així com abraçadora o element equivalent per la fixació al suport.</t>
  </si>
  <si>
    <t>2020-U067</t>
  </si>
  <si>
    <t>Panell o placa d'orientació o situació per a senyals de trànsit, d'alumini anoditzat, acabada amb làmina retro reflectora classe RA2, amb un mínim de 2 guies horitzontals al llarg de la placa per fixació als suports, així com abraçadora o element equivalent per la fixació al suport.</t>
  </si>
  <si>
    <t>2020-U068</t>
  </si>
  <si>
    <t>Panell o placa d'orientació o situació per a senyals de trànsit, d'acer galvanitzat, acabada amb làmina retro reflectora classe RA2, inclòs escaires per fixació als suports o grapes en el cas de tractar-se de lames.</t>
  </si>
  <si>
    <t>2020-U069</t>
  </si>
  <si>
    <t>Suport de tub d'acer galvanitzat de 80x40x2 mm, per a senyalització vertical.</t>
  </si>
  <si>
    <t>2020-U070</t>
  </si>
  <si>
    <t>Suport de tub d'acer galvanitzat de100x50x3 mm, per a senyalització vertical.</t>
  </si>
  <si>
    <t>2020-U071</t>
  </si>
  <si>
    <t>Suport de tub d'acer galvanitzat de 60 mm. de diàmetre per a senyalització vertical.</t>
  </si>
  <si>
    <t>2020-U072</t>
  </si>
  <si>
    <t>Suport de perfil IPN 80 per a senyalització vertical.</t>
  </si>
  <si>
    <t>2020-U073</t>
  </si>
  <si>
    <t>Suport de perfil IPN 100 per a senyalització vertical.</t>
  </si>
  <si>
    <t>2020-U074</t>
  </si>
  <si>
    <t>Suport de perfil IPN 120 per a senyalització vertical.</t>
  </si>
  <si>
    <t>2020-U075</t>
  </si>
  <si>
    <t>Suport per senyals d'alumini extrusionat de 76 mm. de diàmetre.</t>
  </si>
  <si>
    <t>2020-U076</t>
  </si>
  <si>
    <t>Suport per senyals d'alumini extrusionat de 90 mm. de diàmetre.</t>
  </si>
  <si>
    <t>2020-U077</t>
  </si>
  <si>
    <t>Suport per senyals d'alumini extrusionat de 114 mm. de diàmetre.</t>
  </si>
  <si>
    <t>2020-U078</t>
  </si>
  <si>
    <t>Perfil longitudinal per tanca de seguretat d'acer corten de 3 mm. de gruix tipus BMS, amb homologació CE, amb un nivell de contenció N2, classe de severitat A i ample de treball comprès entre W4 i W6, inclòs p.p. de cargols de fixació entre perfils i altres peces especials.</t>
  </si>
  <si>
    <t>2020-U079</t>
  </si>
  <si>
    <t>Perfil longitudinal per tanca de seguretat d'acer galvanitzat de 3 mm. de gruix tipus BMS, amb homologació CE, amb un nivell de contenció N2, classe de severitat A i ample de treball comprès entre W4 i W6, inclòs p.p. de cargols de fixació entre perfils, separador i altres peces especials.</t>
  </si>
  <si>
    <t>2020-U080</t>
  </si>
  <si>
    <t>Perfil longitudinal mitxe per tanca de seguretat acer/fusta de secció quadrada, semicircular o circular, amb homologació CE, amb un nivell de contenció N2, classe de severitat A i ample de treball comprès entre W4 i W6, inclòs p.p. de cargols de fixació entre perfils, terminal i altres peces especials.</t>
  </si>
  <si>
    <t>2020-U081</t>
  </si>
  <si>
    <t>Perfil longitudinal continu per tanca de seguretat d'acer galvanitzat tipus SPM, amb homologació CE, amb un nivell de contenció N2, classe de severitat A i ample de treball comprès entre W4 i W6, inclòs p.p. de cargols de fixació entre perfils i fixacions a suports i de peça terminal.</t>
  </si>
  <si>
    <t>2020-U082</t>
  </si>
  <si>
    <t>Suport per tanca de seguretat d'acer galvanitzat per barrera de seguretat de perfil CPN 120 mm., homologat segons norma UNE 135122, inclòs p.p. de cargols.</t>
  </si>
  <si>
    <t>2020-U083</t>
  </si>
  <si>
    <t>Suport per tanca de seguretat de perfil CPN 120 d'acer galvanitzat, de 750 mm de llargària amb placa d'ancoratge de 20x30 cm. i 7 mm. de gruix, per a barrera de seguretat flexible, segons UNE 135122, inclòs p.p. de cargols.</t>
  </si>
  <si>
    <t>2020-U084</t>
  </si>
  <si>
    <t>Suport per tanca de seguretat d'acer galvanitzat de perfil tubular de 120 mm., homologat segons norma UNE 135122, inclòs p.p. de cargols.</t>
  </si>
  <si>
    <t>2020-U085</t>
  </si>
  <si>
    <t>Suport per tanca de seguretat d'acer galvanitzat de perfil CPN 100 mm. per tanca mixta d'acer/fusta inclòs funda de revestiment de fusta, homologat segons norma UNE 135122, inclòs p.p. de cargols.</t>
  </si>
  <si>
    <t>2020-U086</t>
  </si>
  <si>
    <t>Captafar per bionda, reflectant classe RA3, sobre suport metàl·lic de xapa galvanitzada de 1,8 mm. de gruix, a dues cares, blanc/àmbar.</t>
  </si>
  <si>
    <t>2020-U087</t>
  </si>
  <si>
    <t>Captafar per bionda, catadiòptric a dues cares, R2 classe 2, sobre suport metàl·lic amb una superfície reflectant de 54 cm2 per cara i c.reflexió superior a 750 cd/lx.m2.</t>
  </si>
  <si>
    <t>2020-U088</t>
  </si>
  <si>
    <t>Captafar rectangular per mur, catadiòptric a dues cares, R2 classe 2, sobre suport metàl·lic amb una superfície reflectant de 90 cm2 per cara i c.reflexió superior a 1.000 cd/lx.m2.</t>
  </si>
  <si>
    <t>2020-U089</t>
  </si>
  <si>
    <t>Capatafar per paviment, tipus P3A ,amb un nivell de retenció S1 i R1 de retroreflexió, inclòs material de fixació al paviment.</t>
  </si>
  <si>
    <t>2020-U090</t>
  </si>
  <si>
    <t>Barana d'acer galvanitzat tipus ´´gelosia´´ de fins 1,20 mts. d'alçada amb 3 travessers horitzontals de 80x40x2 mm. i barres verticals de 20x20x2mm. cada 11 cm., inclòs part proporcional de placa d'ancoratge.</t>
  </si>
  <si>
    <t>2020-U091</t>
  </si>
  <si>
    <t>Barana d'acer galvanitzat tipus ´´poste jamón´´ de fins 1,20 mts. d'alçada amb 3 travessers horitzontals tubulars de 38/50 mm. i suports tipus poste jamón cada 1,5-2 mts., inclòs part proporcional de placa d'ancoratge.</t>
  </si>
  <si>
    <t>2020-U092</t>
  </si>
  <si>
    <t>Barana de fusta de pi tractat a l'autoclau nivell IV, d'alçada fins 1,10 mts., formada per suports de diàmetre 10 cm. cada 200 cm, 2 travessers horitzontals de diàmetre 10 mm. i interior totalment cobert per una reixa galvanitzada i plastificada de mides de forat de 5x10 cm, inclòs p.p. de fonamentació.</t>
  </si>
  <si>
    <t>2020-U093</t>
  </si>
  <si>
    <t>Pretil tipus H2 metàl·lic, amb segell CE, homologat segons norma UNE-EN-1317 en estructures, amb ample de treball W5, classe de severitat B, i deflexió dinàmica interior a 1,00 mts.,amb suports cada 2,50 mts. inclòs tots els elements necessària per l'ancoratge a fonamentació existent.</t>
  </si>
  <si>
    <t>2020-U094</t>
  </si>
  <si>
    <t>Pretil tipus H2 mitxe acer/fusta, amb segell CE, homologat segons norma UNE-EN-1317 , amb ample de treball W3, classe de severitat B, i deflexió dinàmica interior a 0,70 mts.,amb suports cada 2,00 mts. inclòs tots els elements necessària per l'ancoratge a fonamentació existent.</t>
  </si>
  <si>
    <t>2020-U095</t>
  </si>
  <si>
    <t>Pretil tipus H3 metàl·lic, amb segell CE, homologat segons norma UNE-EN-1317 en estructures, amb ample de treball W2, classe de severitat B, i deflexió dinàmica interior a 1,00 mts.,amb suports cada 2,50 mts. inclòs tots els elements necessària per l'ancoratge a fonamentació existent.</t>
  </si>
  <si>
    <t>2020-U096</t>
  </si>
  <si>
    <t>Tub perforat de polietilè d'alta densitat de 125 mm. de diàmetre per a drenatges.</t>
  </si>
  <si>
    <t>2020-U097</t>
  </si>
  <si>
    <t>Tub perforat de polietilè d'alta densitat de 160 mm. de diàmetre per a drenatges.</t>
  </si>
  <si>
    <t>2020-U098</t>
  </si>
  <si>
    <t>Tub de formigó de diàmetre 30 cm.</t>
  </si>
  <si>
    <t>2020-U099</t>
  </si>
  <si>
    <t>Tub de formigó de diàmetre 50 cm.</t>
  </si>
  <si>
    <t>2020-U100</t>
  </si>
  <si>
    <t>Tub de formigó de diàmetre 70 cm.</t>
  </si>
  <si>
    <t>2020-U101</t>
  </si>
  <si>
    <t>Tub de formigó de diàmetre 100 cm.</t>
  </si>
  <si>
    <t>2020-U102</t>
  </si>
  <si>
    <t>Tub de formigó de diàmetre 150 cm.</t>
  </si>
  <si>
    <t>2020-U103</t>
  </si>
  <si>
    <t>Tub de paret estructurada, amb paret interna llisa i externa corrugada, de polietilè HDPE, tipus B, àrea aplicació U, de diàmetre nominal exterior 250 mm, de rigidesa anular SN 8 kN/m2, segons la norma UNE-EN 13476-3.</t>
  </si>
  <si>
    <t>2020-U104</t>
  </si>
  <si>
    <t>Tub de paret estructurada, amb paret interna llisa i externa corrugada, de polietilè HDPE, tipus B, àrea aplicació U, de diàmetre nominal exterior 315 mm, de rigidesa anular SN 8 kN/m2, segons la norma UNE-EN 13476-3.</t>
  </si>
  <si>
    <t>2020-U105</t>
  </si>
  <si>
    <t>Tub de paret estructurada, amb paret interna llisa i externa corrugada, de polietilè HDPE, tipus B, àrea aplicació U, de diàmetre nominal exterior 400 mm, de rigidesa anular SN 8 kN/m2, segons la norma UNE-EN 13476-3.</t>
  </si>
  <si>
    <t>2020-U106</t>
  </si>
  <si>
    <t>Tub de paret estructurada, amb paret interna llisa i externa corrugada, de polietilè HDPE, tipus B, àrea aplicació U, de diàmetre nominal exterior 500 mm, de rigidesa anular SN 8 kN/m2, segons la norma UNE-EN 13476-3.</t>
  </si>
  <si>
    <t>2020-U107</t>
  </si>
  <si>
    <t>Tub de paret estructurada, amb paret interna llisa i externa corrugada, de polietilè HDPE, tipus B, àrea aplicació U, de diàmetre nominal exterior 630 mm, de rigidesa anular SN 8 kN/m2, segons la norma UNE-EN 13476-3.</t>
  </si>
  <si>
    <t>2020-U108</t>
  </si>
  <si>
    <t>Tub de paret estructurada, amb paret interna llisa i externa corrugada, de polietilè HDPE, tipus B, àrea aplicació U, de diàmetre nominal exterior 800 mm, de rigidesa anular SN 8 kN/m2, segons la norma UNE-EN 13476-3.</t>
  </si>
  <si>
    <t>2020-U109</t>
  </si>
  <si>
    <t>Tub de paret estructurada, amb paret interna llisa i externa corrugada, de polietilè HDPE, tipus B, àrea aplicació U, de diàmetre nominal exterior 1000 mm, de rigidesa anular SN 8 kN/m2, segons la norma UNE-EN 13476-3.</t>
  </si>
  <si>
    <t>2020-U110</t>
  </si>
  <si>
    <t>Injert a 45º per canonada 250 mm. HDPE.</t>
  </si>
  <si>
    <t>2020-U111</t>
  </si>
  <si>
    <t>Injert a 45º per canonada 315 mm. HDPE.</t>
  </si>
  <si>
    <t>2020-U112</t>
  </si>
  <si>
    <t>Injert a 45º per canonada 400 mm. HDPE.</t>
  </si>
  <si>
    <t>2020-U113</t>
  </si>
  <si>
    <t>Injert a 45º per canonada 500 mm. HDPE.</t>
  </si>
  <si>
    <t>2020-U114</t>
  </si>
  <si>
    <t>Tub corrugat de polietilè, de doble capa, llisa la interior i corrugada la exterior, de 63 mm. de diàmetre, aïllant i no propagador de flama, resistència a l'impacte de 20 J i resistència a la compressió de 450 N.</t>
  </si>
  <si>
    <t>2020-U115</t>
  </si>
  <si>
    <t>Tub corrugat de polietilè, de doble capa, llisa la interior i corrugada la exterior, de 110 mm. de diàmetre, aïllant i no propagador de flama, resistència a l'impacte de 20 J i resistència a la compressió de 450 N.</t>
  </si>
  <si>
    <t>2020-U116</t>
  </si>
  <si>
    <t>Conjunt de microductes de HDPE, cadascun de 20 mm. de diàmetre exterior i 2 mm. de gruix, microranurat interiorment i agrupats en beines del mateix material en grups de 3, 4 o 6 conductes, cadascun de diferent color, amb un cable per teledetecció de 2mm. de coure embegut a una de les beines.</t>
  </si>
  <si>
    <t>2020-U117</t>
  </si>
  <si>
    <t>Bastiment quadrat i tapa quadrada de fosa dúctil, composite o formigo ( a determinar pel Director dels treballs)  per a pericó de serveis, recolzada, pas lliure de 700x700 mm i classe D400 segons norma UNE-EN 124.</t>
  </si>
  <si>
    <t>2020-U118</t>
  </si>
  <si>
    <t>Bastiment circular i tapa circular de fosa dúctil, composite o formigo ( a determinar pel Director dels treballs) l per a pou de registre, abatible i amb tanca, pas lliure de 600 mm de diàmetre i classe D400 segons norma UNE-EN 124.</t>
  </si>
  <si>
    <t>2020-U119</t>
  </si>
  <si>
    <t>Bastiment i tapa rectangular de fosa dúctil, composite o formigo ( a determinar pel Director dels treballs)  per a pericó de serveis, recolzada, de doble triangle, pas lliure de 700x700 mm. i classe D400 segons norma UNE-EN 124, amb pany.</t>
  </si>
  <si>
    <t>2020-U120</t>
  </si>
  <si>
    <t>fosa dúctil, composite o formigo ( a determinar pel Director dels treballs)  per a pericó de serveis, recolzada, de doble triangle, pas lliure de 1400x700 mm. i classe D400 segons norma UNE-EN 124, amb pany.</t>
  </si>
  <si>
    <t>2020-U121</t>
  </si>
  <si>
    <t>Bastiment i reixa de fosa dúctil o composite ( a determinar pel Director dels treballs) , abatible i amb tanca, per a embornal, de 750x300x40 mm classe C250 segons norma UNE-EN 124 i 10 dm2 de superfície d'absorció.</t>
  </si>
  <si>
    <t>2020-U122</t>
  </si>
  <si>
    <t>Bastiment i reixa de fosa dúctil o composite ( a determinar pel Director dels treballs)  abatible i amb tanca, per a embornal, de 100x500x70 mm classe C250 segons norma UNE-EN 124 i 42 dm2 de superfície d'absorció.</t>
  </si>
  <si>
    <t>2020-U123</t>
  </si>
  <si>
    <t>Bastiment i reixa de fosa dúctil o composite ( a determinar pel Director dels treballs) , abatible i amb tanca, per a reixa de pou model ´´Diputació´´, de 920x920x51mm i pas lliure de 76x76 cm, classe C250 i 24 dm2 de superfície d'absorció.</t>
  </si>
  <si>
    <t>2020-U124</t>
  </si>
  <si>
    <t>Clorur sòdic per vialitat hivernal amb una granulometria compres entre 0 i 5 mm., amb una humitat inferior al 4,00 % .</t>
  </si>
  <si>
    <t>2020-U125</t>
  </si>
  <si>
    <t>Clorur sòdic per vialitat hivernal amb una granulometria compres entre 0 i 5 mm., amb una humitat inferior al 0,5% amb addició de ferrocianur com antiagrumullant.</t>
  </si>
  <si>
    <t>2020-U126</t>
  </si>
  <si>
    <t>Salmorra de clorur sòdic amb una concentració de 21 graus Baumé per tractaments preventius de vialitat hivernal.</t>
  </si>
  <si>
    <t>2020-U127</t>
  </si>
  <si>
    <t>Hora efectiva de treball a peu d'obra de camió bomba de formigó amb una longitud en vertical compresa entre 36 i 42 mts. inclòs desplaçaments i esperes necessàries.</t>
  </si>
  <si>
    <t>2020-U128</t>
  </si>
  <si>
    <t>Desplaçament a qualsevol punt dins de la província de Barcelona (inclou anada i tornada) del transport especial necessari pel desplaçament d'una màquina retroexcavadora equipada amb braç per treballar fins a 22 mts. d'alçada.</t>
  </si>
  <si>
    <t>2020-U129</t>
  </si>
  <si>
    <t>Desplaçament a qualsevol punt dins de la província de Barcelona (inclou anada i tornada) del transport especial necessari pel desplaçament d'una màquina prefabricadora de barreres de formigó i muntatge de motllos.</t>
  </si>
  <si>
    <t>2020-U130</t>
  </si>
  <si>
    <t>Manteniment setmanal de semàfor provisional d'obra, inclòs comprovació de funcionament i substitució quantes vegades facin falta de les bateries i reprogramació del mateix  si escau.</t>
  </si>
  <si>
    <t>2020-U131</t>
  </si>
  <si>
    <t>Barrera de PVC injectat de 0.7x1 m amb dipòsit d'aigua de llast i encadellat d'unió i amb el desmuntatge inclòs.</t>
  </si>
  <si>
    <t>2020-U132</t>
  </si>
  <si>
    <t>Segellat de junt de 30 mm d'amplària i 30 mm de fondària amb massilla asfàltica, aplicada amb pistola manual.</t>
  </si>
  <si>
    <t>2020-U133</t>
  </si>
  <si>
    <t>Perfil de neoprè armat rígid per a un recorregut màxim de 120 mm per a junt de dilatació exterior.</t>
  </si>
  <si>
    <t>2020-U134</t>
  </si>
  <si>
    <t>Sepiolita 15/30 calcinada per l'ús com absorbent en abocaments en carretera, segons norma NF P 98-190.</t>
  </si>
  <si>
    <t>2020-U135</t>
  </si>
  <si>
    <t>Netejador químic per abocaments en carretera, antiderrapant, d'alta absorció en hidrocarburs i repel·lent de l'aigua.</t>
  </si>
  <si>
    <t>2020-U136</t>
  </si>
  <si>
    <t>Transport de fins a 10 m3 de residus perillosos fins un centre gestor de residus perillosos a una distància de fins 50 km, inclòs segellat, càrrega, transport i cànon de tractament.</t>
  </si>
  <si>
    <t>2020-U137</t>
  </si>
  <si>
    <t>Grava-ciment GC32, CEM II/B-L 32,5 N, elab. a central</t>
  </si>
  <si>
    <t>Seguretat i Salut</t>
  </si>
  <si>
    <t>XPA00027</t>
  </si>
  <si>
    <t>pa</t>
  </si>
  <si>
    <t>Partida alçada d'abonament íntegre per la Seguretat i Salut (Anualitat 2027)</t>
  </si>
  <si>
    <t>Descripció</t>
  </si>
  <si>
    <t>LOT 2 - VIC</t>
  </si>
  <si>
    <t>Preu Unitari màxim</t>
  </si>
  <si>
    <t>Preu Unitari  ofertat</t>
  </si>
  <si>
    <t>Import IVA (21%)</t>
  </si>
  <si>
    <t>Preu Unitari  ofertat amb IVA</t>
  </si>
  <si>
    <t>Import (IVA inclòs)</t>
  </si>
  <si>
    <t>TREBALLS DE MANTENIMENT I CONSERVACIÓ SEMINTEGRAL DE LA XARXA VIARIA GESTIONADA PEL SERVEI DE CONSERVACIÓ I EXPLOTACIÓ VIARIA DE LA DIPUTACIÓ DE BARCELONA,  ANYS 2026-2028</t>
  </si>
  <si>
    <t>Partida</t>
  </si>
  <si>
    <t>Ut</t>
  </si>
  <si>
    <t>OPERACIONS DE CONSERVACIÓ</t>
  </si>
  <si>
    <t>UNITATS COMPLEMENTÀRIES</t>
  </si>
  <si>
    <t>SEGURETAT I SALUT</t>
  </si>
  <si>
    <t>RESUM DEL PRESSUPOST</t>
  </si>
  <si>
    <t>TOTAL OPERACIONS DE CONSERVACIÓ</t>
  </si>
  <si>
    <t>TOTAL UNITATS COMPLEMENTÀRIES</t>
  </si>
  <si>
    <t>TOTAL SEGURETAT I SALUT</t>
  </si>
  <si>
    <t>Àrea d’Infraestructures i Territori</t>
  </si>
  <si>
    <t>Servei Jurídico-Administratiu</t>
  </si>
  <si>
    <t xml:space="preserve">IMPORT TOTAL DE L'OFERTA (IVA INCLÒS): </t>
  </si>
  <si>
    <t>PRESSUPOST UNA ANUALITAT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</si>
</sst>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0"/>
    <numFmt numFmtId="165" formatCode="###,###,##0.00"/>
    <numFmt numFmtId="166" formatCode="0.000"/>
  </numFmts>
  <fonts count="13" x14ac:knownFonts="1">
    <font>
      <sz val="11"/>
      <color rgb="FF000000"/>
      <name val="Calibri"/>
      <family val="2"/>
    </font>
    <font>
      <sz val="8"/>
      <color rgb="FF000000"/>
      <name val="Calibri"/>
      <family val="2"/>
    </font>
    <font>
      <b/>
      <sz val="14"/>
      <color rgb="FF000000"/>
      <name val="Calibri"/>
      <family val="2"/>
    </font>
    <font>
      <b/>
      <sz val="8"/>
      <color rgb="FF000000"/>
      <name val="Calibri"/>
      <family val="2"/>
    </font>
    <font>
      <b/>
      <sz val="11"/>
      <color rgb="FF000000"/>
      <name val="Calibri"/>
      <family val="2"/>
    </font>
    <font>
      <b/>
      <sz val="10"/>
      <color rgb="FF000000"/>
      <name val="Calibri"/>
      <family val="2"/>
    </font>
    <font>
      <b/>
      <sz val="11"/>
      <color indexed="8"/>
      <name val="Calibri"/>
      <family val="2"/>
    </font>
    <font>
      <b/>
      <sz val="8"/>
      <color rgb="FFC00000"/>
      <name val="Calibri"/>
      <family val="2"/>
    </font>
    <font>
      <b/>
      <sz val="11"/>
      <color rgb="FFC00000"/>
      <name val="Calibri"/>
      <family val="2"/>
    </font>
    <font>
      <b/>
      <sz val="8"/>
      <color theme="1"/>
      <name val="Calibri"/>
      <family val="2"/>
    </font>
    <font>
      <sz val="9"/>
      <color theme="1"/>
      <name val="Calibri"/>
      <family val="2"/>
      <scheme val="minor"/>
    </font>
    <font>
      <sz val="8"/>
      <color theme="1"/>
      <name val="Calibri"/>
      <family val="2"/>
      <scheme val="minor"/>
    </font>
    <font>
      <b/>
      <sz val="8"/>
      <color theme="1"/>
      <name val="Arial"/>
      <family val="2"/>
    </font>
  </fonts>
  <fills count="5">
    <fill>
      <patternFill patternType="none"/>
    </fill>
    <fill>
      <patternFill patternType="gray125"/>
    </fill>
    <fill>
      <patternFill patternType="solid">
        <fgColor rgb="FFFFE5E5"/>
        <bgColor indexed="64"/>
      </patternFill>
    </fill>
    <fill>
      <patternFill patternType="solid">
        <fgColor rgb="FFFFE5E5"/>
        <bgColor rgb="FFFFFFCC"/>
      </patternFill>
    </fill>
    <fill>
      <patternFill patternType="solid">
        <fgColor theme="0" tint="-0.14999847407452621"/>
        <bgColor indexed="64"/>
      </patternFill>
    </fill>
  </fills>
  <borders count="22">
    <border>
      <left/>
      <right/>
      <top/>
      <bottom/>
      <diagonal/>
    </border>
    <border>
      <left/>
      <right/>
      <top style="hair">
        <color auto="1"/>
      </top>
      <bottom style="medium">
        <color auto="1"/>
      </bottom>
      <diagonal/>
    </border>
    <border>
      <left/>
      <right/>
      <top style="hair">
        <color auto="1"/>
      </top>
      <bottom style="hair">
        <color auto="1"/>
      </bottom>
      <diagonal/>
    </border>
    <border>
      <left/>
      <right/>
      <top style="thick">
        <color auto="1"/>
      </top>
      <bottom/>
      <diagonal/>
    </border>
    <border>
      <left/>
      <right/>
      <top style="hair">
        <color auto="1"/>
      </top>
      <bottom/>
      <diagonal/>
    </border>
    <border>
      <left/>
      <right/>
      <top style="medium">
        <color auto="1"/>
      </top>
      <bottom/>
      <diagonal/>
    </border>
    <border>
      <left/>
      <right/>
      <top/>
      <bottom style="medium">
        <color auto="1"/>
      </bottom>
      <diagonal/>
    </border>
    <border>
      <left/>
      <right/>
      <top/>
      <bottom style="hair">
        <color auto="1"/>
      </bottom>
      <diagonal/>
    </border>
    <border>
      <left/>
      <right/>
      <top style="medium">
        <color auto="1"/>
      </top>
      <bottom style="medium">
        <color auto="1"/>
      </bottom>
      <diagonal/>
    </border>
    <border>
      <left style="thick">
        <color rgb="FFC00000"/>
      </left>
      <right/>
      <top style="thick">
        <color rgb="FFC00000"/>
      </top>
      <bottom/>
      <diagonal/>
    </border>
    <border>
      <left/>
      <right/>
      <top style="thick">
        <color rgb="FFC00000"/>
      </top>
      <bottom/>
      <diagonal/>
    </border>
    <border>
      <left/>
      <right style="thick">
        <color rgb="FFC00000"/>
      </right>
      <top style="thick">
        <color rgb="FFC00000"/>
      </top>
      <bottom/>
      <diagonal/>
    </border>
    <border>
      <left style="thick">
        <color rgb="FFC00000"/>
      </left>
      <right/>
      <top/>
      <bottom/>
      <diagonal/>
    </border>
    <border>
      <left/>
      <right style="thick">
        <color rgb="FFC00000"/>
      </right>
      <top/>
      <bottom/>
      <diagonal/>
    </border>
    <border>
      <left style="thick">
        <color rgb="FFC00000"/>
      </left>
      <right/>
      <top/>
      <bottom style="thick">
        <color rgb="FFC00000"/>
      </bottom>
      <diagonal/>
    </border>
    <border>
      <left/>
      <right/>
      <top/>
      <bottom style="thick">
        <color rgb="FFC00000"/>
      </bottom>
      <diagonal/>
    </border>
    <border>
      <left/>
      <right style="thick">
        <color rgb="FFC00000"/>
      </right>
      <top/>
      <bottom style="thick">
        <color rgb="FFC00000"/>
      </bottom>
      <diagonal/>
    </border>
    <border>
      <left style="thin">
        <color auto="1"/>
      </left>
      <right style="thin">
        <color auto="1"/>
      </right>
      <top style="hair">
        <color auto="1"/>
      </top>
      <bottom style="medium">
        <color auto="1"/>
      </bottom>
      <diagonal/>
    </border>
    <border>
      <left style="thin">
        <color auto="1"/>
      </left>
      <right style="thin">
        <color auto="1"/>
      </right>
      <top style="hair">
        <color auto="1"/>
      </top>
      <bottom style="hair">
        <color auto="1"/>
      </bottom>
      <diagonal/>
    </border>
    <border>
      <left style="thin">
        <color auto="1"/>
      </left>
      <right style="thin">
        <color auto="1"/>
      </right>
      <top/>
      <bottom/>
      <diagonal/>
    </border>
    <border>
      <left style="thin">
        <color auto="1"/>
      </left>
      <right style="thin">
        <color auto="1"/>
      </right>
      <top/>
      <bottom style="hair">
        <color auto="1"/>
      </bottom>
      <diagonal/>
    </border>
    <border>
      <left style="thin">
        <color auto="1"/>
      </left>
      <right style="thin">
        <color auto="1"/>
      </right>
      <top style="medium">
        <color auto="1"/>
      </top>
      <bottom style="medium">
        <color auto="1"/>
      </bottom>
      <diagonal/>
    </border>
  </borders>
  <cellStyleXfs count="1">
    <xf numFmtId="0" fontId="0" fillId="0" borderId="0" applyNumberFormat="0" applyBorder="0" applyAlignment="0"/>
  </cellStyleXfs>
  <cellXfs count="111">
    <xf numFmtId="0" fontId="0" fillId="0" borderId="0" xfId="0" applyFill="1" applyProtection="1"/>
    <xf numFmtId="0" fontId="0" fillId="0" borderId="0" xfId="0"/>
    <xf numFmtId="0" fontId="3" fillId="0" borderId="0" xfId="0" applyFont="1"/>
    <xf numFmtId="49" fontId="3" fillId="0" borderId="0" xfId="0" applyNumberFormat="1" applyFont="1"/>
    <xf numFmtId="164" fontId="3" fillId="0" borderId="0" xfId="0" applyNumberFormat="1" applyFont="1"/>
    <xf numFmtId="0" fontId="4" fillId="0" borderId="0" xfId="0" applyFont="1"/>
    <xf numFmtId="0" fontId="0" fillId="0" borderId="0" xfId="0" applyFill="1" applyAlignment="1" applyProtection="1">
      <alignment vertical="center" wrapText="1"/>
    </xf>
    <xf numFmtId="0" fontId="0" fillId="0" borderId="0" xfId="0" applyFill="1" applyAlignment="1" applyProtection="1">
      <alignment horizontal="center" vertical="center" wrapText="1"/>
    </xf>
    <xf numFmtId="0" fontId="1" fillId="0" borderId="0" xfId="0" applyFont="1" applyAlignment="1">
      <alignment vertical="top" wrapText="1"/>
    </xf>
    <xf numFmtId="49" fontId="1" fillId="0" borderId="0" xfId="0" applyNumberFormat="1" applyFont="1" applyAlignment="1">
      <alignment vertical="top" wrapText="1"/>
    </xf>
    <xf numFmtId="0" fontId="0" fillId="0" borderId="0" xfId="0" applyFill="1" applyAlignment="1" applyProtection="1">
      <alignment vertical="top" wrapText="1"/>
    </xf>
    <xf numFmtId="0" fontId="0" fillId="0" borderId="0" xfId="0" applyAlignment="1">
      <alignment vertical="top" wrapText="1"/>
    </xf>
    <xf numFmtId="0" fontId="1" fillId="0" borderId="2" xfId="0" applyFont="1" applyBorder="1" applyAlignment="1">
      <alignment vertical="top" wrapText="1"/>
    </xf>
    <xf numFmtId="49" fontId="1" fillId="0" borderId="2" xfId="0" applyNumberFormat="1" applyFont="1" applyBorder="1" applyAlignment="1">
      <alignment vertical="top" wrapText="1"/>
    </xf>
    <xf numFmtId="0" fontId="1" fillId="0" borderId="1" xfId="0" applyFont="1" applyBorder="1" applyAlignment="1">
      <alignment vertical="top" wrapText="1"/>
    </xf>
    <xf numFmtId="49" fontId="1" fillId="0" borderId="1" xfId="0" applyNumberFormat="1" applyFont="1" applyBorder="1" applyAlignment="1">
      <alignment vertical="top" wrapText="1"/>
    </xf>
    <xf numFmtId="4" fontId="0" fillId="0" borderId="0" xfId="0" applyNumberFormat="1"/>
    <xf numFmtId="4" fontId="0" fillId="0" borderId="0" xfId="0" applyNumberFormat="1" applyAlignment="1">
      <alignment vertical="top" wrapText="1"/>
    </xf>
    <xf numFmtId="4" fontId="3" fillId="0" borderId="0" xfId="0" applyNumberFormat="1" applyFont="1"/>
    <xf numFmtId="4" fontId="0" fillId="0" borderId="0" xfId="0" applyNumberFormat="1" applyFill="1" applyProtection="1"/>
    <xf numFmtId="0" fontId="0" fillId="0" borderId="3" xfId="0" applyBorder="1"/>
    <xf numFmtId="0" fontId="3" fillId="0" borderId="3" xfId="0" applyFont="1" applyBorder="1"/>
    <xf numFmtId="4" fontId="3" fillId="0" borderId="3" xfId="0" applyNumberFormat="1" applyFont="1" applyBorder="1"/>
    <xf numFmtId="0" fontId="6" fillId="0" borderId="0" xfId="0" applyFont="1"/>
    <xf numFmtId="165" fontId="1" fillId="2" borderId="0" xfId="0" applyNumberFormat="1" applyFont="1" applyFill="1" applyAlignment="1">
      <alignment vertical="top" wrapText="1"/>
    </xf>
    <xf numFmtId="165" fontId="1" fillId="2" borderId="2" xfId="0" applyNumberFormat="1" applyFont="1" applyFill="1" applyBorder="1" applyAlignment="1">
      <alignment vertical="top" wrapText="1"/>
    </xf>
    <xf numFmtId="165" fontId="1" fillId="2" borderId="1" xfId="0" applyNumberFormat="1" applyFont="1" applyFill="1" applyBorder="1" applyAlignment="1">
      <alignment vertical="top" wrapText="1"/>
    </xf>
    <xf numFmtId="0" fontId="1" fillId="0" borderId="4" xfId="0" applyFont="1" applyBorder="1" applyAlignment="1">
      <alignment vertical="top" wrapText="1"/>
    </xf>
    <xf numFmtId="49" fontId="1" fillId="0" borderId="4" xfId="0" applyNumberFormat="1" applyFont="1" applyBorder="1" applyAlignment="1">
      <alignment vertical="top" wrapText="1"/>
    </xf>
    <xf numFmtId="165" fontId="1" fillId="2" borderId="4" xfId="0" applyNumberFormat="1" applyFont="1" applyFill="1" applyBorder="1" applyAlignment="1">
      <alignment vertical="top" wrapText="1"/>
    </xf>
    <xf numFmtId="0" fontId="4" fillId="0" borderId="0" xfId="0" applyFont="1" applyAlignment="1">
      <alignment vertical="top" wrapText="1"/>
    </xf>
    <xf numFmtId="4" fontId="4" fillId="0" borderId="0" xfId="0" applyNumberFormat="1" applyFont="1" applyAlignment="1">
      <alignment vertical="top" wrapText="1"/>
    </xf>
    <xf numFmtId="0" fontId="4" fillId="0" borderId="0" xfId="0" applyFont="1" applyAlignment="1">
      <alignment horizontal="center"/>
    </xf>
    <xf numFmtId="4" fontId="4" fillId="0" borderId="0" xfId="0" applyNumberFormat="1" applyFont="1"/>
    <xf numFmtId="4" fontId="7" fillId="0" borderId="6" xfId="0" applyNumberFormat="1" applyFont="1" applyFill="1" applyBorder="1" applyAlignment="1">
      <alignment horizontal="center" vertical="center" wrapText="1"/>
    </xf>
    <xf numFmtId="0" fontId="9" fillId="0" borderId="6" xfId="0" applyFont="1" applyFill="1" applyBorder="1" applyAlignment="1">
      <alignment horizontal="center" vertical="center" wrapText="1"/>
    </xf>
    <xf numFmtId="4" fontId="9" fillId="0" borderId="6" xfId="0" applyNumberFormat="1" applyFont="1" applyFill="1" applyBorder="1" applyAlignment="1">
      <alignment horizontal="center" vertical="center" wrapText="1"/>
    </xf>
    <xf numFmtId="0" fontId="9" fillId="0" borderId="0" xfId="0" applyFont="1" applyFill="1" applyBorder="1" applyAlignment="1">
      <alignment horizontal="center" vertical="center" wrapText="1"/>
    </xf>
    <xf numFmtId="4" fontId="9" fillId="0" borderId="0" xfId="0" applyNumberFormat="1" applyFont="1" applyFill="1" applyBorder="1" applyAlignment="1">
      <alignment horizontal="center" vertical="center" wrapText="1"/>
    </xf>
    <xf numFmtId="0" fontId="1" fillId="0" borderId="8" xfId="0" applyFont="1" applyBorder="1" applyAlignment="1">
      <alignment vertical="top" wrapText="1"/>
    </xf>
    <xf numFmtId="49" fontId="1" fillId="0" borderId="8" xfId="0" applyNumberFormat="1" applyFont="1" applyBorder="1" applyAlignment="1">
      <alignment vertical="top" wrapText="1"/>
    </xf>
    <xf numFmtId="165" fontId="1" fillId="2" borderId="8" xfId="0" applyNumberFormat="1" applyFont="1" applyFill="1" applyBorder="1" applyAlignment="1">
      <alignment vertical="top" wrapText="1"/>
    </xf>
    <xf numFmtId="0" fontId="0" fillId="0" borderId="9" xfId="0" applyBorder="1"/>
    <xf numFmtId="0" fontId="0" fillId="0" borderId="10" xfId="0" applyBorder="1"/>
    <xf numFmtId="4" fontId="0" fillId="0" borderId="10" xfId="0" applyNumberFormat="1" applyBorder="1"/>
    <xf numFmtId="4" fontId="0" fillId="0" borderId="11" xfId="0" applyNumberFormat="1" applyBorder="1"/>
    <xf numFmtId="0" fontId="0" fillId="0" borderId="12" xfId="0" applyBorder="1"/>
    <xf numFmtId="0" fontId="4" fillId="0" borderId="0" xfId="0" applyFont="1" applyBorder="1"/>
    <xf numFmtId="0" fontId="0" fillId="0" borderId="0" xfId="0" applyBorder="1"/>
    <xf numFmtId="4" fontId="0" fillId="0" borderId="0" xfId="0" applyNumberFormat="1" applyBorder="1"/>
    <xf numFmtId="0" fontId="0" fillId="0" borderId="14" xfId="0" applyFill="1" applyBorder="1" applyProtection="1"/>
    <xf numFmtId="0" fontId="0" fillId="0" borderId="15" xfId="0" applyFill="1" applyBorder="1" applyProtection="1"/>
    <xf numFmtId="4" fontId="0" fillId="0" borderId="15" xfId="0" applyNumberFormat="1" applyFill="1" applyBorder="1" applyProtection="1"/>
    <xf numFmtId="0" fontId="0" fillId="0" borderId="16" xfId="0" applyFill="1" applyBorder="1" applyProtection="1"/>
    <xf numFmtId="0" fontId="0" fillId="0" borderId="5" xfId="0" applyBorder="1" applyAlignment="1">
      <alignment vertical="top" wrapText="1"/>
    </xf>
    <xf numFmtId="0" fontId="5" fillId="0" borderId="5" xfId="0" applyFont="1" applyBorder="1" applyAlignment="1">
      <alignment vertical="top" wrapText="1"/>
    </xf>
    <xf numFmtId="0" fontId="3" fillId="0" borderId="5" xfId="0" applyFont="1" applyBorder="1" applyAlignment="1">
      <alignment vertical="top" wrapText="1"/>
    </xf>
    <xf numFmtId="4" fontId="3" fillId="0" borderId="5" xfId="0" applyNumberFormat="1" applyFont="1" applyBorder="1" applyAlignment="1">
      <alignment vertical="top" wrapText="1"/>
    </xf>
    <xf numFmtId="0" fontId="0" fillId="0" borderId="0" xfId="0" applyBorder="1" applyAlignment="1">
      <alignment vertical="top" wrapText="1"/>
    </xf>
    <xf numFmtId="4" fontId="0" fillId="0" borderId="0" xfId="0" applyNumberFormat="1" applyBorder="1" applyAlignment="1">
      <alignment vertical="top" wrapText="1"/>
    </xf>
    <xf numFmtId="0" fontId="0" fillId="0" borderId="0" xfId="0" applyFill="1" applyBorder="1" applyAlignment="1">
      <alignment vertical="top" wrapText="1"/>
    </xf>
    <xf numFmtId="0" fontId="10" fillId="0" borderId="0" xfId="0" applyFont="1" applyAlignment="1">
      <alignment vertical="center"/>
    </xf>
    <xf numFmtId="0" fontId="0" fillId="0" borderId="0" xfId="0" applyAlignment="1">
      <alignment horizontal="center" vertical="center"/>
    </xf>
    <xf numFmtId="166" fontId="10" fillId="0" borderId="0" xfId="0" applyNumberFormat="1" applyFont="1"/>
    <xf numFmtId="0" fontId="10" fillId="0" borderId="0" xfId="0" applyFont="1" applyAlignment="1">
      <alignment horizontal="center"/>
    </xf>
    <xf numFmtId="0" fontId="10" fillId="0" borderId="0" xfId="0" applyFont="1"/>
    <xf numFmtId="0" fontId="11" fillId="0" borderId="0" xfId="0" applyFont="1" applyAlignment="1">
      <alignment vertical="center"/>
    </xf>
    <xf numFmtId="0" fontId="11" fillId="0" borderId="0" xfId="0" applyFont="1" applyAlignment="1">
      <alignment horizontal="center" vertical="center"/>
    </xf>
    <xf numFmtId="166" fontId="11" fillId="0" borderId="0" xfId="0" applyNumberFormat="1" applyFont="1"/>
    <xf numFmtId="0" fontId="11" fillId="0" borderId="0" xfId="0" applyFont="1" applyAlignment="1">
      <alignment horizontal="center"/>
    </xf>
    <xf numFmtId="0" fontId="11" fillId="0" borderId="0" xfId="0" applyFont="1"/>
    <xf numFmtId="0" fontId="12" fillId="0" borderId="0" xfId="0" applyFont="1" applyAlignment="1">
      <alignment horizontal="left" vertical="center"/>
    </xf>
    <xf numFmtId="0" fontId="12" fillId="0" borderId="0" xfId="0" applyFont="1" applyAlignment="1">
      <alignment horizontal="justify" vertical="center"/>
    </xf>
    <xf numFmtId="0" fontId="4" fillId="4" borderId="0" xfId="0" applyFont="1" applyFill="1"/>
    <xf numFmtId="49" fontId="3" fillId="4" borderId="0" xfId="0" applyNumberFormat="1" applyFont="1" applyFill="1"/>
    <xf numFmtId="0" fontId="3" fillId="4" borderId="0" xfId="0" applyFont="1" applyFill="1"/>
    <xf numFmtId="0" fontId="0" fillId="4" borderId="0" xfId="0" applyFill="1"/>
    <xf numFmtId="4" fontId="0" fillId="4" borderId="0" xfId="0" applyNumberFormat="1" applyFill="1"/>
    <xf numFmtId="0" fontId="9" fillId="4" borderId="0" xfId="0" applyFont="1" applyFill="1" applyBorder="1" applyAlignment="1">
      <alignment horizontal="center" vertical="center" wrapText="1"/>
    </xf>
    <xf numFmtId="4" fontId="9" fillId="4" borderId="0" xfId="0" applyNumberFormat="1" applyFont="1" applyFill="1" applyBorder="1" applyAlignment="1">
      <alignment horizontal="center" vertical="center" wrapText="1"/>
    </xf>
    <xf numFmtId="4" fontId="1" fillId="2" borderId="8" xfId="0" applyNumberFormat="1" applyFont="1" applyFill="1" applyBorder="1" applyAlignment="1">
      <alignment vertical="top" wrapText="1"/>
    </xf>
    <xf numFmtId="4" fontId="1" fillId="2" borderId="7" xfId="0" applyNumberFormat="1" applyFont="1" applyFill="1" applyBorder="1" applyAlignment="1">
      <alignment vertical="top" wrapText="1"/>
    </xf>
    <xf numFmtId="4" fontId="1" fillId="2" borderId="2" xfId="0" applyNumberFormat="1" applyFont="1" applyFill="1" applyBorder="1" applyAlignment="1">
      <alignment vertical="top" wrapText="1"/>
    </xf>
    <xf numFmtId="4" fontId="1" fillId="2" borderId="1" xfId="0" applyNumberFormat="1" applyFont="1" applyFill="1" applyBorder="1" applyAlignment="1">
      <alignment vertical="top" wrapText="1"/>
    </xf>
    <xf numFmtId="4" fontId="1" fillId="2" borderId="4" xfId="0" applyNumberFormat="1" applyFont="1" applyFill="1" applyBorder="1" applyAlignment="1">
      <alignment vertical="top" wrapText="1"/>
    </xf>
    <xf numFmtId="4" fontId="1" fillId="3" borderId="18" xfId="0" applyNumberFormat="1" applyFont="1" applyFill="1" applyBorder="1" applyAlignment="1" applyProtection="1">
      <alignment vertical="top" wrapText="1"/>
      <protection locked="0"/>
    </xf>
    <xf numFmtId="4" fontId="1" fillId="0" borderId="18" xfId="0" applyNumberFormat="1" applyFont="1" applyFill="1" applyBorder="1" applyAlignment="1" applyProtection="1">
      <alignment vertical="top" wrapText="1"/>
      <protection locked="0"/>
    </xf>
    <xf numFmtId="165" fontId="1" fillId="2" borderId="18" xfId="0" applyNumberFormat="1" applyFont="1" applyFill="1" applyBorder="1" applyAlignment="1">
      <alignment vertical="top" wrapText="1"/>
    </xf>
    <xf numFmtId="4" fontId="1" fillId="3" borderId="17" xfId="0" applyNumberFormat="1" applyFont="1" applyFill="1" applyBorder="1" applyAlignment="1" applyProtection="1">
      <alignment vertical="top" wrapText="1"/>
      <protection locked="0"/>
    </xf>
    <xf numFmtId="4" fontId="1" fillId="0" borderId="17" xfId="0" applyNumberFormat="1" applyFont="1" applyFill="1" applyBorder="1" applyAlignment="1" applyProtection="1">
      <alignment vertical="top" wrapText="1"/>
      <protection locked="0"/>
    </xf>
    <xf numFmtId="165" fontId="1" fillId="2" borderId="17" xfId="0" applyNumberFormat="1" applyFont="1" applyFill="1" applyBorder="1" applyAlignment="1">
      <alignment vertical="top" wrapText="1"/>
    </xf>
    <xf numFmtId="4" fontId="1" fillId="3" borderId="19" xfId="0" applyNumberFormat="1" applyFont="1" applyFill="1" applyBorder="1" applyAlignment="1" applyProtection="1">
      <alignment vertical="top" wrapText="1"/>
      <protection locked="0"/>
    </xf>
    <xf numFmtId="4" fontId="1" fillId="0" borderId="19" xfId="0" applyNumberFormat="1" applyFont="1" applyFill="1" applyBorder="1" applyAlignment="1" applyProtection="1">
      <alignment vertical="top" wrapText="1"/>
      <protection locked="0"/>
    </xf>
    <xf numFmtId="165" fontId="1" fillId="2" borderId="20" xfId="0" applyNumberFormat="1" applyFont="1" applyFill="1" applyBorder="1" applyAlignment="1">
      <alignment vertical="top" wrapText="1"/>
    </xf>
    <xf numFmtId="4" fontId="1" fillId="3" borderId="21" xfId="0" applyNumberFormat="1" applyFont="1" applyFill="1" applyBorder="1" applyAlignment="1" applyProtection="1">
      <alignment vertical="top" wrapText="1"/>
      <protection locked="0"/>
    </xf>
    <xf numFmtId="4" fontId="1" fillId="0" borderId="21" xfId="0" applyNumberFormat="1" applyFont="1" applyFill="1" applyBorder="1" applyAlignment="1" applyProtection="1">
      <alignment vertical="top" wrapText="1"/>
      <protection locked="0"/>
    </xf>
    <xf numFmtId="165" fontId="1" fillId="2" borderId="21" xfId="0" applyNumberFormat="1" applyFont="1" applyFill="1" applyBorder="1" applyAlignment="1">
      <alignment vertical="top" wrapText="1"/>
    </xf>
    <xf numFmtId="4" fontId="4" fillId="0" borderId="0" xfId="0" applyNumberFormat="1" applyFont="1" applyAlignment="1">
      <alignment horizontal="right"/>
    </xf>
    <xf numFmtId="0" fontId="1" fillId="0" borderId="0" xfId="0" applyFont="1"/>
    <xf numFmtId="4" fontId="0" fillId="0" borderId="0" xfId="0" applyNumberFormat="1" applyBorder="1" applyAlignment="1">
      <alignment horizontal="right"/>
    </xf>
    <xf numFmtId="0" fontId="8" fillId="0" borderId="0" xfId="0" applyFont="1" applyAlignment="1">
      <alignment horizontal="center" vertical="center" wrapText="1"/>
    </xf>
    <xf numFmtId="0" fontId="4" fillId="0" borderId="0" xfId="0" applyFont="1" applyBorder="1" applyAlignment="1">
      <alignment horizontal="left" vertical="top" wrapText="1"/>
    </xf>
    <xf numFmtId="0" fontId="2" fillId="0" borderId="0" xfId="0" applyFont="1" applyFill="1" applyAlignment="1">
      <alignment horizontal="center"/>
    </xf>
    <xf numFmtId="4" fontId="5" fillId="0" borderId="5" xfId="0" applyNumberFormat="1" applyFont="1" applyFill="1" applyBorder="1" applyAlignment="1">
      <alignment horizontal="right" vertical="top" wrapText="1"/>
    </xf>
    <xf numFmtId="4" fontId="4" fillId="0" borderId="0" xfId="0" applyNumberFormat="1" applyFont="1" applyBorder="1" applyAlignment="1">
      <alignment horizontal="right" vertical="top" wrapText="1"/>
    </xf>
    <xf numFmtId="0" fontId="3" fillId="0" borderId="0" xfId="0" applyFont="1" applyBorder="1" applyAlignment="1">
      <alignment horizontal="left"/>
    </xf>
    <xf numFmtId="4" fontId="3" fillId="0" borderId="0" xfId="0" applyNumberFormat="1" applyFont="1" applyBorder="1" applyAlignment="1">
      <alignment horizontal="right"/>
    </xf>
    <xf numFmtId="0" fontId="4" fillId="4" borderId="0" xfId="0" applyFont="1" applyFill="1" applyBorder="1" applyAlignment="1">
      <alignment horizontal="left" vertical="top" wrapText="1"/>
    </xf>
    <xf numFmtId="0" fontId="3" fillId="0" borderId="0" xfId="0" applyFont="1" applyAlignment="1">
      <alignment horizontal="left" vertical="top" wrapText="1"/>
    </xf>
    <xf numFmtId="4" fontId="4" fillId="0" borderId="0" xfId="0" applyNumberFormat="1" applyFont="1" applyBorder="1" applyAlignment="1">
      <alignment horizontal="center"/>
    </xf>
    <xf numFmtId="4" fontId="4" fillId="0" borderId="13" xfId="0" applyNumberFormat="1" applyFont="1" applyBorder="1" applyAlignment="1">
      <alignment horizontal="center"/>
    </xf>
  </cellXfs>
  <cellStyles count="1">
    <cellStyle name="Normal" xfId="0" builtinId="0"/>
  </cellStyles>
  <dxfs count="0"/>
  <tableStyles count="0" defaultTableStyle="TableStyleMedium2" defaultPivotStyle="PivotStyleLight16"/>
  <colors>
    <mruColors>
      <color rgb="FFFFE5E5"/>
      <color rgb="FFFFD5D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19050</xdr:colOff>
      <xdr:row>0</xdr:row>
      <xdr:rowOff>38100</xdr:rowOff>
    </xdr:from>
    <xdr:to>
      <xdr:col>2</xdr:col>
      <xdr:colOff>889000</xdr:colOff>
      <xdr:row>4</xdr:row>
      <xdr:rowOff>12945</xdr:rowOff>
    </xdr:to>
    <xdr:pic>
      <xdr:nvPicPr>
        <xdr:cNvPr id="2" name="Imagen 1">
          <a:extLst>
            <a:ext uri="{FF2B5EF4-FFF2-40B4-BE49-F238E27FC236}">
              <a16:creationId xmlns:a16="http://schemas.microsoft.com/office/drawing/2014/main" id="{B3A7EDB2-7BC8-4716-B2C8-FFE9FCD7762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r="40724"/>
        <a:stretch>
          <a:fillRect/>
        </a:stretch>
      </xdr:blipFill>
      <xdr:spPr bwMode="auto">
        <a:xfrm>
          <a:off x="19050" y="38100"/>
          <a:ext cx="1676400" cy="5844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F87BF5-1E1B-4BBB-8879-89B44692BB52}">
  <dimension ref="A1:K308"/>
  <sheetViews>
    <sheetView showZeros="0" tabSelected="1" workbookViewId="0">
      <selection activeCell="A10" sqref="A10"/>
    </sheetView>
  </sheetViews>
  <sheetFormatPr baseColWidth="10" defaultRowHeight="14.5" x14ac:dyDescent="0.35"/>
  <cols>
    <col min="1" max="1" width="8.08984375" customWidth="1"/>
    <col min="2" max="2" width="3.453125" customWidth="1"/>
    <col min="3" max="3" width="30.26953125" customWidth="1"/>
    <col min="4" max="4" width="8.90625" customWidth="1"/>
    <col min="5" max="5" width="6.453125" style="19" customWidth="1"/>
    <col min="6" max="6" width="6.7265625" style="19" customWidth="1"/>
    <col min="7" max="7" width="5.90625" customWidth="1"/>
    <col min="8" max="8" width="8.81640625" customWidth="1"/>
    <col min="9" max="9" width="8.54296875" customWidth="1"/>
  </cols>
  <sheetData>
    <row r="1" spans="1:11" ht="12" customHeight="1" x14ac:dyDescent="0.35">
      <c r="A1" s="61"/>
      <c r="B1" s="62"/>
      <c r="C1" s="63"/>
      <c r="D1" s="64"/>
      <c r="E1" s="65"/>
    </row>
    <row r="2" spans="1:11" ht="12" customHeight="1" x14ac:dyDescent="0.35">
      <c r="A2" s="66"/>
      <c r="B2" s="67"/>
      <c r="C2" s="68"/>
      <c r="E2" s="70"/>
      <c r="G2" s="70" t="s">
        <v>563</v>
      </c>
    </row>
    <row r="3" spans="1:11" ht="12" customHeight="1" x14ac:dyDescent="0.35">
      <c r="A3" s="66"/>
      <c r="B3" s="67"/>
      <c r="C3" s="68"/>
      <c r="E3" s="71"/>
      <c r="G3" s="71" t="s">
        <v>564</v>
      </c>
    </row>
    <row r="4" spans="1:11" ht="12" customHeight="1" x14ac:dyDescent="0.35">
      <c r="A4" s="66"/>
      <c r="B4" s="67"/>
      <c r="C4" s="68"/>
      <c r="D4" s="69"/>
      <c r="E4" s="72"/>
    </row>
    <row r="5" spans="1:11" ht="12" customHeight="1" x14ac:dyDescent="0.35">
      <c r="A5" s="66"/>
      <c r="B5" s="67"/>
      <c r="C5" s="68"/>
      <c r="D5" s="69"/>
      <c r="E5" s="70"/>
    </row>
    <row r="6" spans="1:11" x14ac:dyDescent="0.35">
      <c r="A6" s="100" t="s">
        <v>553</v>
      </c>
      <c r="B6" s="100"/>
      <c r="C6" s="100"/>
      <c r="D6" s="100"/>
      <c r="E6" s="100"/>
      <c r="F6" s="100"/>
      <c r="G6" s="100"/>
      <c r="H6" s="100"/>
      <c r="I6" s="100"/>
    </row>
    <row r="7" spans="1:11" x14ac:dyDescent="0.35">
      <c r="A7" s="100"/>
      <c r="B7" s="100"/>
      <c r="C7" s="100"/>
      <c r="D7" s="100"/>
      <c r="E7" s="100"/>
      <c r="F7" s="100"/>
      <c r="G7" s="100"/>
      <c r="H7" s="100"/>
      <c r="I7" s="100"/>
    </row>
    <row r="8" spans="1:11" ht="10" customHeight="1" x14ac:dyDescent="0.35">
      <c r="A8" s="1"/>
      <c r="B8" s="1"/>
      <c r="C8" s="98"/>
      <c r="D8" s="98"/>
      <c r="E8" s="98"/>
      <c r="F8" s="98"/>
      <c r="G8" s="98"/>
      <c r="H8" s="98"/>
      <c r="I8" s="98"/>
    </row>
    <row r="9" spans="1:11" ht="14.5" customHeight="1" x14ac:dyDescent="0.45">
      <c r="A9" s="102" t="s">
        <v>566</v>
      </c>
      <c r="B9" s="102"/>
      <c r="C9" s="102"/>
      <c r="D9" s="102"/>
      <c r="E9" s="102"/>
      <c r="F9" s="102"/>
      <c r="G9" s="102"/>
      <c r="H9" s="102"/>
      <c r="I9" s="102"/>
    </row>
    <row r="10" spans="1:11" ht="10" customHeight="1" x14ac:dyDescent="0.35">
      <c r="A10" s="1"/>
      <c r="B10" s="1"/>
      <c r="C10" s="1"/>
      <c r="D10" s="1"/>
      <c r="E10" s="16"/>
      <c r="F10" s="16"/>
      <c r="G10" s="1"/>
      <c r="H10" s="1"/>
      <c r="I10" s="1"/>
    </row>
    <row r="11" spans="1:11" ht="15" customHeight="1" x14ac:dyDescent="0.35">
      <c r="A11" s="5" t="s">
        <v>547</v>
      </c>
      <c r="B11" s="3"/>
      <c r="C11" s="2"/>
      <c r="D11" s="1"/>
      <c r="E11" s="16"/>
      <c r="F11" s="16"/>
      <c r="G11" s="1"/>
      <c r="H11" s="1"/>
      <c r="I11" s="1"/>
    </row>
    <row r="12" spans="1:11" s="6" customFormat="1" ht="32" thickBot="1" x14ac:dyDescent="0.4">
      <c r="A12" s="35" t="s">
        <v>554</v>
      </c>
      <c r="B12" s="35" t="s">
        <v>555</v>
      </c>
      <c r="C12" s="35" t="s">
        <v>546</v>
      </c>
      <c r="D12" s="35" t="s">
        <v>0</v>
      </c>
      <c r="E12" s="36" t="s">
        <v>548</v>
      </c>
      <c r="F12" s="34" t="s">
        <v>549</v>
      </c>
      <c r="G12" s="35" t="s">
        <v>550</v>
      </c>
      <c r="H12" s="35" t="s">
        <v>551</v>
      </c>
      <c r="I12" s="35" t="s">
        <v>552</v>
      </c>
      <c r="J12" s="7"/>
      <c r="K12" s="7"/>
    </row>
    <row r="13" spans="1:11" ht="15" customHeight="1" x14ac:dyDescent="0.35">
      <c r="A13" s="73" t="s">
        <v>556</v>
      </c>
      <c r="B13" s="74"/>
      <c r="C13" s="75"/>
      <c r="D13" s="76"/>
      <c r="E13" s="77"/>
      <c r="F13" s="77"/>
      <c r="G13" s="76"/>
      <c r="H13" s="76"/>
      <c r="I13" s="76"/>
    </row>
    <row r="14" spans="1:11" s="10" customFormat="1" ht="63" x14ac:dyDescent="0.35">
      <c r="A14" s="12" t="s">
        <v>1</v>
      </c>
      <c r="B14" s="13" t="s">
        <v>2</v>
      </c>
      <c r="C14" s="12" t="s">
        <v>3</v>
      </c>
      <c r="D14" s="25">
        <v>183</v>
      </c>
      <c r="E14" s="85">
        <v>86.6</v>
      </c>
      <c r="F14" s="86"/>
      <c r="G14" s="87">
        <f>ROUND(F14*0.21,4)</f>
        <v>0</v>
      </c>
      <c r="H14" s="87">
        <f>G14+F14</f>
        <v>0</v>
      </c>
      <c r="I14" s="82">
        <f t="shared" ref="I14:I77" si="0">ROUND(ROUND(D14,4)*ROUND(H14,4),4)</f>
        <v>0</v>
      </c>
    </row>
    <row r="15" spans="1:11" s="10" customFormat="1" ht="52.5" x14ac:dyDescent="0.35">
      <c r="A15" s="12" t="s">
        <v>4</v>
      </c>
      <c r="B15" s="13" t="s">
        <v>2</v>
      </c>
      <c r="C15" s="12" t="s">
        <v>5</v>
      </c>
      <c r="D15" s="25">
        <v>25</v>
      </c>
      <c r="E15" s="85">
        <v>120.64</v>
      </c>
      <c r="F15" s="86"/>
      <c r="G15" s="87">
        <f t="shared" ref="G15:G78" si="1">ROUND(F15*0.21,4)</f>
        <v>0</v>
      </c>
      <c r="H15" s="87">
        <f t="shared" ref="H15:H78" si="2">G15+F15</f>
        <v>0</v>
      </c>
      <c r="I15" s="82">
        <f t="shared" si="0"/>
        <v>0</v>
      </c>
    </row>
    <row r="16" spans="1:11" s="10" customFormat="1" ht="52.5" x14ac:dyDescent="0.35">
      <c r="A16" s="12" t="s">
        <v>6</v>
      </c>
      <c r="B16" s="13" t="s">
        <v>2</v>
      </c>
      <c r="C16" s="12" t="s">
        <v>7</v>
      </c>
      <c r="D16" s="25">
        <v>90</v>
      </c>
      <c r="E16" s="85">
        <v>174.44</v>
      </c>
      <c r="F16" s="86"/>
      <c r="G16" s="87">
        <f t="shared" si="1"/>
        <v>0</v>
      </c>
      <c r="H16" s="87">
        <f t="shared" si="2"/>
        <v>0</v>
      </c>
      <c r="I16" s="82">
        <f t="shared" si="0"/>
        <v>0</v>
      </c>
    </row>
    <row r="17" spans="1:9" s="10" customFormat="1" ht="105" x14ac:dyDescent="0.35">
      <c r="A17" s="12" t="s">
        <v>8</v>
      </c>
      <c r="B17" s="13" t="s">
        <v>2</v>
      </c>
      <c r="C17" s="12" t="s">
        <v>9</v>
      </c>
      <c r="D17" s="25">
        <v>140</v>
      </c>
      <c r="E17" s="85">
        <v>210.24</v>
      </c>
      <c r="F17" s="86"/>
      <c r="G17" s="87">
        <f t="shared" si="1"/>
        <v>0</v>
      </c>
      <c r="H17" s="87">
        <f t="shared" si="2"/>
        <v>0</v>
      </c>
      <c r="I17" s="82">
        <f t="shared" si="0"/>
        <v>0</v>
      </c>
    </row>
    <row r="18" spans="1:9" s="10" customFormat="1" ht="178.5" x14ac:dyDescent="0.35">
      <c r="A18" s="12" t="s">
        <v>10</v>
      </c>
      <c r="B18" s="13" t="s">
        <v>2</v>
      </c>
      <c r="C18" s="12" t="s">
        <v>11</v>
      </c>
      <c r="D18" s="25">
        <v>60</v>
      </c>
      <c r="E18" s="85">
        <v>200.81</v>
      </c>
      <c r="F18" s="86"/>
      <c r="G18" s="87">
        <f t="shared" si="1"/>
        <v>0</v>
      </c>
      <c r="H18" s="87">
        <f t="shared" si="2"/>
        <v>0</v>
      </c>
      <c r="I18" s="82">
        <f t="shared" si="0"/>
        <v>0</v>
      </c>
    </row>
    <row r="19" spans="1:9" s="10" customFormat="1" ht="63" x14ac:dyDescent="0.35">
      <c r="A19" s="12" t="s">
        <v>12</v>
      </c>
      <c r="B19" s="13" t="s">
        <v>13</v>
      </c>
      <c r="C19" s="12" t="s">
        <v>14</v>
      </c>
      <c r="D19" s="25">
        <v>90</v>
      </c>
      <c r="E19" s="85">
        <v>169.56</v>
      </c>
      <c r="F19" s="86"/>
      <c r="G19" s="87">
        <f t="shared" si="1"/>
        <v>0</v>
      </c>
      <c r="H19" s="87">
        <f t="shared" si="2"/>
        <v>0</v>
      </c>
      <c r="I19" s="82">
        <f t="shared" si="0"/>
        <v>0</v>
      </c>
    </row>
    <row r="20" spans="1:9" s="10" customFormat="1" ht="73.5" x14ac:dyDescent="0.35">
      <c r="A20" s="12" t="s">
        <v>15</v>
      </c>
      <c r="B20" s="13" t="s">
        <v>16</v>
      </c>
      <c r="C20" s="12" t="s">
        <v>17</v>
      </c>
      <c r="D20" s="25">
        <v>20</v>
      </c>
      <c r="E20" s="85">
        <v>9.41</v>
      </c>
      <c r="F20" s="86"/>
      <c r="G20" s="87">
        <f t="shared" si="1"/>
        <v>0</v>
      </c>
      <c r="H20" s="87">
        <f t="shared" si="2"/>
        <v>0</v>
      </c>
      <c r="I20" s="82">
        <f t="shared" si="0"/>
        <v>0</v>
      </c>
    </row>
    <row r="21" spans="1:9" s="10" customFormat="1" ht="73.5" x14ac:dyDescent="0.35">
      <c r="A21" s="12" t="s">
        <v>18</v>
      </c>
      <c r="B21" s="13" t="s">
        <v>16</v>
      </c>
      <c r="C21" s="12" t="s">
        <v>19</v>
      </c>
      <c r="D21" s="25">
        <v>20</v>
      </c>
      <c r="E21" s="85">
        <v>5.51</v>
      </c>
      <c r="F21" s="86"/>
      <c r="G21" s="87">
        <f t="shared" si="1"/>
        <v>0</v>
      </c>
      <c r="H21" s="87">
        <f t="shared" si="2"/>
        <v>0</v>
      </c>
      <c r="I21" s="82">
        <f t="shared" si="0"/>
        <v>0</v>
      </c>
    </row>
    <row r="22" spans="1:9" s="10" customFormat="1" ht="63" x14ac:dyDescent="0.35">
      <c r="A22" s="12" t="s">
        <v>20</v>
      </c>
      <c r="B22" s="13" t="s">
        <v>21</v>
      </c>
      <c r="C22" s="12" t="s">
        <v>22</v>
      </c>
      <c r="D22" s="25">
        <v>20</v>
      </c>
      <c r="E22" s="85">
        <v>18.46</v>
      </c>
      <c r="F22" s="86"/>
      <c r="G22" s="87">
        <f t="shared" si="1"/>
        <v>0</v>
      </c>
      <c r="H22" s="87">
        <f t="shared" si="2"/>
        <v>0</v>
      </c>
      <c r="I22" s="82">
        <f t="shared" si="0"/>
        <v>0</v>
      </c>
    </row>
    <row r="23" spans="1:9" s="10" customFormat="1" ht="73.5" x14ac:dyDescent="0.35">
      <c r="A23" s="12" t="s">
        <v>23</v>
      </c>
      <c r="B23" s="13" t="s">
        <v>21</v>
      </c>
      <c r="C23" s="12" t="s">
        <v>24</v>
      </c>
      <c r="D23" s="25">
        <v>20</v>
      </c>
      <c r="E23" s="85">
        <v>11.73</v>
      </c>
      <c r="F23" s="86"/>
      <c r="G23" s="87">
        <f t="shared" si="1"/>
        <v>0</v>
      </c>
      <c r="H23" s="87">
        <f t="shared" si="2"/>
        <v>0</v>
      </c>
      <c r="I23" s="82">
        <f t="shared" si="0"/>
        <v>0</v>
      </c>
    </row>
    <row r="24" spans="1:9" s="10" customFormat="1" ht="63" x14ac:dyDescent="0.35">
      <c r="A24" s="12" t="s">
        <v>25</v>
      </c>
      <c r="B24" s="13" t="s">
        <v>21</v>
      </c>
      <c r="C24" s="12" t="s">
        <v>26</v>
      </c>
      <c r="D24" s="25">
        <v>50</v>
      </c>
      <c r="E24" s="85">
        <v>11.26</v>
      </c>
      <c r="F24" s="86"/>
      <c r="G24" s="87">
        <f t="shared" si="1"/>
        <v>0</v>
      </c>
      <c r="H24" s="87">
        <f t="shared" si="2"/>
        <v>0</v>
      </c>
      <c r="I24" s="82">
        <f t="shared" si="0"/>
        <v>0</v>
      </c>
    </row>
    <row r="25" spans="1:9" s="10" customFormat="1" ht="63" x14ac:dyDescent="0.35">
      <c r="A25" s="12" t="s">
        <v>27</v>
      </c>
      <c r="B25" s="13" t="s">
        <v>28</v>
      </c>
      <c r="C25" s="12" t="s">
        <v>29</v>
      </c>
      <c r="D25" s="25">
        <v>10</v>
      </c>
      <c r="E25" s="85">
        <v>90.93</v>
      </c>
      <c r="F25" s="86"/>
      <c r="G25" s="87">
        <f t="shared" si="1"/>
        <v>0</v>
      </c>
      <c r="H25" s="87">
        <f t="shared" si="2"/>
        <v>0</v>
      </c>
      <c r="I25" s="82">
        <f t="shared" si="0"/>
        <v>0</v>
      </c>
    </row>
    <row r="26" spans="1:9" s="10" customFormat="1" ht="63" x14ac:dyDescent="0.35">
      <c r="A26" s="12" t="s">
        <v>30</v>
      </c>
      <c r="B26" s="13" t="s">
        <v>16</v>
      </c>
      <c r="C26" s="12" t="s">
        <v>29</v>
      </c>
      <c r="D26" s="25">
        <v>5</v>
      </c>
      <c r="E26" s="85">
        <v>112.15</v>
      </c>
      <c r="F26" s="86"/>
      <c r="G26" s="87">
        <f t="shared" si="1"/>
        <v>0</v>
      </c>
      <c r="H26" s="87">
        <f t="shared" si="2"/>
        <v>0</v>
      </c>
      <c r="I26" s="82">
        <f t="shared" si="0"/>
        <v>0</v>
      </c>
    </row>
    <row r="27" spans="1:9" s="10" customFormat="1" ht="42" x14ac:dyDescent="0.35">
      <c r="A27" s="12" t="s">
        <v>31</v>
      </c>
      <c r="B27" s="13" t="s">
        <v>28</v>
      </c>
      <c r="C27" s="12" t="s">
        <v>32</v>
      </c>
      <c r="D27" s="25">
        <v>50</v>
      </c>
      <c r="E27" s="85">
        <v>4.7699999999999996</v>
      </c>
      <c r="F27" s="86"/>
      <c r="G27" s="87">
        <f t="shared" si="1"/>
        <v>0</v>
      </c>
      <c r="H27" s="87">
        <f t="shared" si="2"/>
        <v>0</v>
      </c>
      <c r="I27" s="82">
        <f t="shared" si="0"/>
        <v>0</v>
      </c>
    </row>
    <row r="28" spans="1:9" s="10" customFormat="1" ht="42" x14ac:dyDescent="0.35">
      <c r="A28" s="12" t="s">
        <v>33</v>
      </c>
      <c r="B28" s="13" t="s">
        <v>28</v>
      </c>
      <c r="C28" s="12" t="s">
        <v>34</v>
      </c>
      <c r="D28" s="25">
        <v>50</v>
      </c>
      <c r="E28" s="85">
        <v>8.59</v>
      </c>
      <c r="F28" s="86"/>
      <c r="G28" s="87">
        <f t="shared" si="1"/>
        <v>0</v>
      </c>
      <c r="H28" s="87">
        <f t="shared" si="2"/>
        <v>0</v>
      </c>
      <c r="I28" s="82">
        <f t="shared" si="0"/>
        <v>0</v>
      </c>
    </row>
    <row r="29" spans="1:9" s="10" customFormat="1" ht="52.5" x14ac:dyDescent="0.35">
      <c r="A29" s="12" t="s">
        <v>35</v>
      </c>
      <c r="B29" s="13" t="s">
        <v>28</v>
      </c>
      <c r="C29" s="12" t="s">
        <v>36</v>
      </c>
      <c r="D29" s="25">
        <v>50</v>
      </c>
      <c r="E29" s="85">
        <v>13.16</v>
      </c>
      <c r="F29" s="86"/>
      <c r="G29" s="87">
        <f t="shared" si="1"/>
        <v>0</v>
      </c>
      <c r="H29" s="87">
        <f t="shared" si="2"/>
        <v>0</v>
      </c>
      <c r="I29" s="82">
        <f t="shared" si="0"/>
        <v>0</v>
      </c>
    </row>
    <row r="30" spans="1:9" s="10" customFormat="1" ht="42" x14ac:dyDescent="0.35">
      <c r="A30" s="12" t="s">
        <v>37</v>
      </c>
      <c r="B30" s="13" t="s">
        <v>28</v>
      </c>
      <c r="C30" s="12" t="s">
        <v>38</v>
      </c>
      <c r="D30" s="25">
        <v>100</v>
      </c>
      <c r="E30" s="85">
        <v>20.51</v>
      </c>
      <c r="F30" s="86"/>
      <c r="G30" s="87">
        <f t="shared" si="1"/>
        <v>0</v>
      </c>
      <c r="H30" s="87">
        <f t="shared" si="2"/>
        <v>0</v>
      </c>
      <c r="I30" s="82">
        <f t="shared" si="0"/>
        <v>0</v>
      </c>
    </row>
    <row r="31" spans="1:9" s="10" customFormat="1" ht="63" x14ac:dyDescent="0.35">
      <c r="A31" s="12" t="s">
        <v>39</v>
      </c>
      <c r="B31" s="13" t="s">
        <v>28</v>
      </c>
      <c r="C31" s="12" t="s">
        <v>40</v>
      </c>
      <c r="D31" s="25">
        <v>150</v>
      </c>
      <c r="E31" s="85">
        <v>33.01</v>
      </c>
      <c r="F31" s="86"/>
      <c r="G31" s="87">
        <f t="shared" si="1"/>
        <v>0</v>
      </c>
      <c r="H31" s="87">
        <f t="shared" si="2"/>
        <v>0</v>
      </c>
      <c r="I31" s="82">
        <f t="shared" si="0"/>
        <v>0</v>
      </c>
    </row>
    <row r="32" spans="1:9" s="10" customFormat="1" ht="42" x14ac:dyDescent="0.35">
      <c r="A32" s="12" t="s">
        <v>41</v>
      </c>
      <c r="B32" s="13" t="s">
        <v>28</v>
      </c>
      <c r="C32" s="12" t="s">
        <v>42</v>
      </c>
      <c r="D32" s="25">
        <v>25</v>
      </c>
      <c r="E32" s="85">
        <v>9.85</v>
      </c>
      <c r="F32" s="86"/>
      <c r="G32" s="87">
        <f t="shared" si="1"/>
        <v>0</v>
      </c>
      <c r="H32" s="87">
        <f t="shared" si="2"/>
        <v>0</v>
      </c>
      <c r="I32" s="82">
        <f t="shared" si="0"/>
        <v>0</v>
      </c>
    </row>
    <row r="33" spans="1:9" s="10" customFormat="1" ht="31.5" x14ac:dyDescent="0.35">
      <c r="A33" s="12" t="s">
        <v>43</v>
      </c>
      <c r="B33" s="13" t="s">
        <v>21</v>
      </c>
      <c r="C33" s="12" t="s">
        <v>44</v>
      </c>
      <c r="D33" s="25">
        <v>5</v>
      </c>
      <c r="E33" s="85">
        <v>20.16</v>
      </c>
      <c r="F33" s="86"/>
      <c r="G33" s="87">
        <f t="shared" si="1"/>
        <v>0</v>
      </c>
      <c r="H33" s="87">
        <f t="shared" si="2"/>
        <v>0</v>
      </c>
      <c r="I33" s="82">
        <f t="shared" si="0"/>
        <v>0</v>
      </c>
    </row>
    <row r="34" spans="1:9" s="10" customFormat="1" ht="63" x14ac:dyDescent="0.35">
      <c r="A34" s="12" t="s">
        <v>45</v>
      </c>
      <c r="B34" s="13" t="s">
        <v>28</v>
      </c>
      <c r="C34" s="12" t="s">
        <v>46</v>
      </c>
      <c r="D34" s="25">
        <v>425</v>
      </c>
      <c r="E34" s="85">
        <v>11.23</v>
      </c>
      <c r="F34" s="86"/>
      <c r="G34" s="87">
        <f t="shared" si="1"/>
        <v>0</v>
      </c>
      <c r="H34" s="87">
        <f t="shared" si="2"/>
        <v>0</v>
      </c>
      <c r="I34" s="82">
        <f t="shared" si="0"/>
        <v>0</v>
      </c>
    </row>
    <row r="35" spans="1:9" s="10" customFormat="1" ht="63" x14ac:dyDescent="0.35">
      <c r="A35" s="12" t="s">
        <v>47</v>
      </c>
      <c r="B35" s="13" t="s">
        <v>2</v>
      </c>
      <c r="C35" s="12" t="s">
        <v>48</v>
      </c>
      <c r="D35" s="25">
        <v>75</v>
      </c>
      <c r="E35" s="85">
        <v>293.07</v>
      </c>
      <c r="F35" s="86"/>
      <c r="G35" s="87">
        <f t="shared" si="1"/>
        <v>0</v>
      </c>
      <c r="H35" s="87">
        <f t="shared" si="2"/>
        <v>0</v>
      </c>
      <c r="I35" s="82">
        <f t="shared" si="0"/>
        <v>0</v>
      </c>
    </row>
    <row r="36" spans="1:9" s="10" customFormat="1" ht="42" x14ac:dyDescent="0.35">
      <c r="A36" s="12" t="s">
        <v>49</v>
      </c>
      <c r="B36" s="13" t="s">
        <v>28</v>
      </c>
      <c r="C36" s="12" t="s">
        <v>50</v>
      </c>
      <c r="D36" s="25">
        <v>300</v>
      </c>
      <c r="E36" s="85">
        <v>7.33</v>
      </c>
      <c r="F36" s="86"/>
      <c r="G36" s="87">
        <f t="shared" si="1"/>
        <v>0</v>
      </c>
      <c r="H36" s="87">
        <f t="shared" si="2"/>
        <v>0</v>
      </c>
      <c r="I36" s="82">
        <f t="shared" si="0"/>
        <v>0</v>
      </c>
    </row>
    <row r="37" spans="1:9" s="10" customFormat="1" ht="42" x14ac:dyDescent="0.35">
      <c r="A37" s="12" t="s">
        <v>51</v>
      </c>
      <c r="B37" s="13" t="s">
        <v>16</v>
      </c>
      <c r="C37" s="12" t="s">
        <v>52</v>
      </c>
      <c r="D37" s="25">
        <v>36000</v>
      </c>
      <c r="E37" s="85">
        <v>2.89</v>
      </c>
      <c r="F37" s="86"/>
      <c r="G37" s="87">
        <f t="shared" si="1"/>
        <v>0</v>
      </c>
      <c r="H37" s="87">
        <f t="shared" si="2"/>
        <v>0</v>
      </c>
      <c r="I37" s="82">
        <f t="shared" si="0"/>
        <v>0</v>
      </c>
    </row>
    <row r="38" spans="1:9" s="10" customFormat="1" ht="42" x14ac:dyDescent="0.35">
      <c r="A38" s="12" t="s">
        <v>53</v>
      </c>
      <c r="B38" s="13" t="s">
        <v>16</v>
      </c>
      <c r="C38" s="12" t="s">
        <v>54</v>
      </c>
      <c r="D38" s="25">
        <v>25000</v>
      </c>
      <c r="E38" s="85">
        <v>2.81</v>
      </c>
      <c r="F38" s="86"/>
      <c r="G38" s="87">
        <f t="shared" si="1"/>
        <v>0</v>
      </c>
      <c r="H38" s="87">
        <f t="shared" si="2"/>
        <v>0</v>
      </c>
      <c r="I38" s="82">
        <f t="shared" si="0"/>
        <v>0</v>
      </c>
    </row>
    <row r="39" spans="1:9" s="10" customFormat="1" ht="42" x14ac:dyDescent="0.35">
      <c r="A39" s="12" t="s">
        <v>55</v>
      </c>
      <c r="B39" s="13" t="s">
        <v>21</v>
      </c>
      <c r="C39" s="12" t="s">
        <v>56</v>
      </c>
      <c r="D39" s="25">
        <v>8500</v>
      </c>
      <c r="E39" s="85">
        <v>2.52</v>
      </c>
      <c r="F39" s="86"/>
      <c r="G39" s="87">
        <f t="shared" si="1"/>
        <v>0</v>
      </c>
      <c r="H39" s="87">
        <f t="shared" si="2"/>
        <v>0</v>
      </c>
      <c r="I39" s="82">
        <f t="shared" si="0"/>
        <v>0</v>
      </c>
    </row>
    <row r="40" spans="1:9" s="10" customFormat="1" ht="52.5" x14ac:dyDescent="0.35">
      <c r="A40" s="12" t="s">
        <v>57</v>
      </c>
      <c r="B40" s="13" t="s">
        <v>21</v>
      </c>
      <c r="C40" s="12" t="s">
        <v>58</v>
      </c>
      <c r="D40" s="25">
        <v>200</v>
      </c>
      <c r="E40" s="85">
        <v>9.8000000000000007</v>
      </c>
      <c r="F40" s="86"/>
      <c r="G40" s="87">
        <f t="shared" si="1"/>
        <v>0</v>
      </c>
      <c r="H40" s="87">
        <f t="shared" si="2"/>
        <v>0</v>
      </c>
      <c r="I40" s="82">
        <f t="shared" si="0"/>
        <v>0</v>
      </c>
    </row>
    <row r="41" spans="1:9" s="10" customFormat="1" ht="84" x14ac:dyDescent="0.35">
      <c r="A41" s="12" t="s">
        <v>59</v>
      </c>
      <c r="B41" s="13" t="s">
        <v>16</v>
      </c>
      <c r="C41" s="12" t="s">
        <v>60</v>
      </c>
      <c r="D41" s="25">
        <v>400</v>
      </c>
      <c r="E41" s="85">
        <v>27.34</v>
      </c>
      <c r="F41" s="86"/>
      <c r="G41" s="87">
        <f t="shared" si="1"/>
        <v>0</v>
      </c>
      <c r="H41" s="87">
        <f t="shared" si="2"/>
        <v>0</v>
      </c>
      <c r="I41" s="82">
        <f t="shared" si="0"/>
        <v>0</v>
      </c>
    </row>
    <row r="42" spans="1:9" s="10" customFormat="1" ht="126" x14ac:dyDescent="0.35">
      <c r="A42" s="12" t="s">
        <v>61</v>
      </c>
      <c r="B42" s="13" t="s">
        <v>16</v>
      </c>
      <c r="C42" s="12" t="s">
        <v>62</v>
      </c>
      <c r="D42" s="25">
        <v>25</v>
      </c>
      <c r="E42" s="85">
        <v>23.16</v>
      </c>
      <c r="F42" s="86"/>
      <c r="G42" s="87">
        <f t="shared" si="1"/>
        <v>0</v>
      </c>
      <c r="H42" s="87">
        <f t="shared" si="2"/>
        <v>0</v>
      </c>
      <c r="I42" s="82">
        <f t="shared" si="0"/>
        <v>0</v>
      </c>
    </row>
    <row r="43" spans="1:9" s="10" customFormat="1" ht="105" x14ac:dyDescent="0.35">
      <c r="A43" s="12" t="s">
        <v>63</v>
      </c>
      <c r="B43" s="13" t="s">
        <v>2</v>
      </c>
      <c r="C43" s="12" t="s">
        <v>64</v>
      </c>
      <c r="D43" s="25">
        <v>7</v>
      </c>
      <c r="E43" s="85">
        <v>201.56</v>
      </c>
      <c r="F43" s="86"/>
      <c r="G43" s="87">
        <f t="shared" si="1"/>
        <v>0</v>
      </c>
      <c r="H43" s="87">
        <f t="shared" si="2"/>
        <v>0</v>
      </c>
      <c r="I43" s="82">
        <f t="shared" si="0"/>
        <v>0</v>
      </c>
    </row>
    <row r="44" spans="1:9" s="10" customFormat="1" ht="105" x14ac:dyDescent="0.35">
      <c r="A44" s="12" t="s">
        <v>65</v>
      </c>
      <c r="B44" s="13" t="s">
        <v>2</v>
      </c>
      <c r="C44" s="12" t="s">
        <v>66</v>
      </c>
      <c r="D44" s="25">
        <v>7</v>
      </c>
      <c r="E44" s="85">
        <v>409.49</v>
      </c>
      <c r="F44" s="86"/>
      <c r="G44" s="87">
        <f t="shared" si="1"/>
        <v>0</v>
      </c>
      <c r="H44" s="87">
        <f t="shared" si="2"/>
        <v>0</v>
      </c>
      <c r="I44" s="82">
        <f t="shared" si="0"/>
        <v>0</v>
      </c>
    </row>
    <row r="45" spans="1:9" s="10" customFormat="1" ht="63" x14ac:dyDescent="0.35">
      <c r="A45" s="12" t="s">
        <v>67</v>
      </c>
      <c r="B45" s="13" t="s">
        <v>2</v>
      </c>
      <c r="C45" s="12" t="s">
        <v>68</v>
      </c>
      <c r="D45" s="25">
        <v>10</v>
      </c>
      <c r="E45" s="85">
        <v>272.22000000000003</v>
      </c>
      <c r="F45" s="86"/>
      <c r="G45" s="87">
        <f t="shared" si="1"/>
        <v>0</v>
      </c>
      <c r="H45" s="87">
        <f t="shared" si="2"/>
        <v>0</v>
      </c>
      <c r="I45" s="82">
        <f t="shared" si="0"/>
        <v>0</v>
      </c>
    </row>
    <row r="46" spans="1:9" s="10" customFormat="1" ht="63" x14ac:dyDescent="0.35">
      <c r="A46" s="12" t="s">
        <v>69</v>
      </c>
      <c r="B46" s="13" t="s">
        <v>21</v>
      </c>
      <c r="C46" s="12" t="s">
        <v>70</v>
      </c>
      <c r="D46" s="25">
        <v>700</v>
      </c>
      <c r="E46" s="85">
        <v>9.26</v>
      </c>
      <c r="F46" s="86"/>
      <c r="G46" s="87">
        <f t="shared" si="1"/>
        <v>0</v>
      </c>
      <c r="H46" s="87">
        <f t="shared" si="2"/>
        <v>0</v>
      </c>
      <c r="I46" s="82">
        <f t="shared" si="0"/>
        <v>0</v>
      </c>
    </row>
    <row r="47" spans="1:9" s="10" customFormat="1" ht="31.5" x14ac:dyDescent="0.35">
      <c r="A47" s="12" t="s">
        <v>71</v>
      </c>
      <c r="B47" s="13" t="s">
        <v>16</v>
      </c>
      <c r="C47" s="12" t="s">
        <v>72</v>
      </c>
      <c r="D47" s="25">
        <v>170</v>
      </c>
      <c r="E47" s="85">
        <v>44.02</v>
      </c>
      <c r="F47" s="86"/>
      <c r="G47" s="87">
        <f t="shared" si="1"/>
        <v>0</v>
      </c>
      <c r="H47" s="87">
        <f t="shared" si="2"/>
        <v>0</v>
      </c>
      <c r="I47" s="82">
        <f t="shared" si="0"/>
        <v>0</v>
      </c>
    </row>
    <row r="48" spans="1:9" s="10" customFormat="1" ht="73.5" x14ac:dyDescent="0.35">
      <c r="A48" s="12" t="s">
        <v>73</v>
      </c>
      <c r="B48" s="13" t="s">
        <v>21</v>
      </c>
      <c r="C48" s="12" t="s">
        <v>74</v>
      </c>
      <c r="D48" s="25">
        <v>100</v>
      </c>
      <c r="E48" s="85">
        <v>32.64</v>
      </c>
      <c r="F48" s="86"/>
      <c r="G48" s="87">
        <f t="shared" si="1"/>
        <v>0</v>
      </c>
      <c r="H48" s="87">
        <f t="shared" si="2"/>
        <v>0</v>
      </c>
      <c r="I48" s="82">
        <f t="shared" si="0"/>
        <v>0</v>
      </c>
    </row>
    <row r="49" spans="1:9" s="10" customFormat="1" ht="42" x14ac:dyDescent="0.35">
      <c r="A49" s="12" t="s">
        <v>75</v>
      </c>
      <c r="B49" s="13" t="s">
        <v>16</v>
      </c>
      <c r="C49" s="12" t="s">
        <v>76</v>
      </c>
      <c r="D49" s="25">
        <v>4</v>
      </c>
      <c r="E49" s="85">
        <v>168.52</v>
      </c>
      <c r="F49" s="86"/>
      <c r="G49" s="87">
        <f t="shared" si="1"/>
        <v>0</v>
      </c>
      <c r="H49" s="87">
        <f t="shared" si="2"/>
        <v>0</v>
      </c>
      <c r="I49" s="82">
        <f t="shared" si="0"/>
        <v>0</v>
      </c>
    </row>
    <row r="50" spans="1:9" s="10" customFormat="1" ht="42" x14ac:dyDescent="0.35">
      <c r="A50" s="12" t="s">
        <v>77</v>
      </c>
      <c r="B50" s="13" t="s">
        <v>16</v>
      </c>
      <c r="C50" s="12" t="s">
        <v>78</v>
      </c>
      <c r="D50" s="25">
        <v>4</v>
      </c>
      <c r="E50" s="85">
        <v>98.26</v>
      </c>
      <c r="F50" s="86"/>
      <c r="G50" s="87">
        <f t="shared" si="1"/>
        <v>0</v>
      </c>
      <c r="H50" s="87">
        <f t="shared" si="2"/>
        <v>0</v>
      </c>
      <c r="I50" s="82">
        <f t="shared" si="0"/>
        <v>0</v>
      </c>
    </row>
    <row r="51" spans="1:9" s="10" customFormat="1" ht="105" x14ac:dyDescent="0.35">
      <c r="A51" s="12" t="s">
        <v>79</v>
      </c>
      <c r="B51" s="13" t="s">
        <v>21</v>
      </c>
      <c r="C51" s="12" t="s">
        <v>80</v>
      </c>
      <c r="D51" s="25">
        <v>150</v>
      </c>
      <c r="E51" s="85">
        <v>15.31</v>
      </c>
      <c r="F51" s="86"/>
      <c r="G51" s="87">
        <f t="shared" si="1"/>
        <v>0</v>
      </c>
      <c r="H51" s="87">
        <f t="shared" si="2"/>
        <v>0</v>
      </c>
      <c r="I51" s="82">
        <f t="shared" si="0"/>
        <v>0</v>
      </c>
    </row>
    <row r="52" spans="1:9" s="10" customFormat="1" ht="105" x14ac:dyDescent="0.35">
      <c r="A52" s="12" t="s">
        <v>81</v>
      </c>
      <c r="B52" s="13" t="s">
        <v>21</v>
      </c>
      <c r="C52" s="12" t="s">
        <v>82</v>
      </c>
      <c r="D52" s="25">
        <v>100</v>
      </c>
      <c r="E52" s="85">
        <v>20.56</v>
      </c>
      <c r="F52" s="86"/>
      <c r="G52" s="87">
        <f t="shared" si="1"/>
        <v>0</v>
      </c>
      <c r="H52" s="87">
        <f t="shared" si="2"/>
        <v>0</v>
      </c>
      <c r="I52" s="82">
        <f t="shared" si="0"/>
        <v>0</v>
      </c>
    </row>
    <row r="53" spans="1:9" s="10" customFormat="1" ht="73.5" x14ac:dyDescent="0.35">
      <c r="A53" s="12" t="s">
        <v>83</v>
      </c>
      <c r="B53" s="13" t="s">
        <v>21</v>
      </c>
      <c r="C53" s="12" t="s">
        <v>84</v>
      </c>
      <c r="D53" s="25">
        <v>25</v>
      </c>
      <c r="E53" s="85">
        <v>61.22</v>
      </c>
      <c r="F53" s="86"/>
      <c r="G53" s="87">
        <f t="shared" si="1"/>
        <v>0</v>
      </c>
      <c r="H53" s="87">
        <f t="shared" si="2"/>
        <v>0</v>
      </c>
      <c r="I53" s="82">
        <f t="shared" si="0"/>
        <v>0</v>
      </c>
    </row>
    <row r="54" spans="1:9" s="10" customFormat="1" ht="52.5" x14ac:dyDescent="0.35">
      <c r="A54" s="12" t="s">
        <v>85</v>
      </c>
      <c r="B54" s="13" t="s">
        <v>86</v>
      </c>
      <c r="C54" s="12" t="s">
        <v>87</v>
      </c>
      <c r="D54" s="25">
        <v>50</v>
      </c>
      <c r="E54" s="85">
        <v>368.24</v>
      </c>
      <c r="F54" s="86"/>
      <c r="G54" s="87">
        <f t="shared" si="1"/>
        <v>0</v>
      </c>
      <c r="H54" s="87">
        <f t="shared" si="2"/>
        <v>0</v>
      </c>
      <c r="I54" s="82">
        <f t="shared" si="0"/>
        <v>0</v>
      </c>
    </row>
    <row r="55" spans="1:9" s="10" customFormat="1" ht="84" x14ac:dyDescent="0.35">
      <c r="A55" s="12" t="s">
        <v>88</v>
      </c>
      <c r="B55" s="13" t="s">
        <v>16</v>
      </c>
      <c r="C55" s="12" t="s">
        <v>89</v>
      </c>
      <c r="D55" s="25">
        <v>100</v>
      </c>
      <c r="E55" s="85">
        <v>65.290000000000006</v>
      </c>
      <c r="F55" s="86"/>
      <c r="G55" s="87">
        <f t="shared" si="1"/>
        <v>0</v>
      </c>
      <c r="H55" s="87">
        <f t="shared" si="2"/>
        <v>0</v>
      </c>
      <c r="I55" s="82">
        <f t="shared" si="0"/>
        <v>0</v>
      </c>
    </row>
    <row r="56" spans="1:9" s="10" customFormat="1" ht="94.5" x14ac:dyDescent="0.35">
      <c r="A56" s="12" t="s">
        <v>90</v>
      </c>
      <c r="B56" s="13" t="s">
        <v>21</v>
      </c>
      <c r="C56" s="12" t="s">
        <v>91</v>
      </c>
      <c r="D56" s="25">
        <v>50</v>
      </c>
      <c r="E56" s="85">
        <v>43.9</v>
      </c>
      <c r="F56" s="86"/>
      <c r="G56" s="87">
        <f t="shared" si="1"/>
        <v>0</v>
      </c>
      <c r="H56" s="87">
        <f t="shared" si="2"/>
        <v>0</v>
      </c>
      <c r="I56" s="82">
        <f t="shared" si="0"/>
        <v>0</v>
      </c>
    </row>
    <row r="57" spans="1:9" s="10" customFormat="1" ht="63" x14ac:dyDescent="0.35">
      <c r="A57" s="12" t="s">
        <v>92</v>
      </c>
      <c r="B57" s="13" t="s">
        <v>21</v>
      </c>
      <c r="C57" s="12" t="s">
        <v>93</v>
      </c>
      <c r="D57" s="25">
        <v>50</v>
      </c>
      <c r="E57" s="85">
        <v>32.82</v>
      </c>
      <c r="F57" s="86"/>
      <c r="G57" s="87">
        <f t="shared" si="1"/>
        <v>0</v>
      </c>
      <c r="H57" s="87">
        <f t="shared" si="2"/>
        <v>0</v>
      </c>
      <c r="I57" s="82">
        <f t="shared" si="0"/>
        <v>0</v>
      </c>
    </row>
    <row r="58" spans="1:9" s="10" customFormat="1" ht="84" x14ac:dyDescent="0.35">
      <c r="A58" s="12" t="s">
        <v>94</v>
      </c>
      <c r="B58" s="13" t="s">
        <v>28</v>
      </c>
      <c r="C58" s="12" t="s">
        <v>95</v>
      </c>
      <c r="D58" s="25">
        <v>10</v>
      </c>
      <c r="E58" s="85">
        <v>207.44</v>
      </c>
      <c r="F58" s="86"/>
      <c r="G58" s="87">
        <f t="shared" si="1"/>
        <v>0</v>
      </c>
      <c r="H58" s="87">
        <f t="shared" si="2"/>
        <v>0</v>
      </c>
      <c r="I58" s="82">
        <f t="shared" si="0"/>
        <v>0</v>
      </c>
    </row>
    <row r="59" spans="1:9" s="10" customFormat="1" ht="147" x14ac:dyDescent="0.35">
      <c r="A59" s="12" t="s">
        <v>96</v>
      </c>
      <c r="B59" s="13" t="s">
        <v>28</v>
      </c>
      <c r="C59" s="12" t="s">
        <v>97</v>
      </c>
      <c r="D59" s="25">
        <v>20</v>
      </c>
      <c r="E59" s="85">
        <v>105.6</v>
      </c>
      <c r="F59" s="86"/>
      <c r="G59" s="87">
        <f t="shared" si="1"/>
        <v>0</v>
      </c>
      <c r="H59" s="87">
        <f t="shared" si="2"/>
        <v>0</v>
      </c>
      <c r="I59" s="82">
        <f t="shared" si="0"/>
        <v>0</v>
      </c>
    </row>
    <row r="60" spans="1:9" s="10" customFormat="1" ht="52.5" x14ac:dyDescent="0.35">
      <c r="A60" s="12" t="s">
        <v>98</v>
      </c>
      <c r="B60" s="13" t="s">
        <v>28</v>
      </c>
      <c r="C60" s="12" t="s">
        <v>99</v>
      </c>
      <c r="D60" s="25">
        <v>100</v>
      </c>
      <c r="E60" s="85">
        <v>59.38</v>
      </c>
      <c r="F60" s="86"/>
      <c r="G60" s="87">
        <f t="shared" si="1"/>
        <v>0</v>
      </c>
      <c r="H60" s="87">
        <f t="shared" si="2"/>
        <v>0</v>
      </c>
      <c r="I60" s="82">
        <f t="shared" si="0"/>
        <v>0</v>
      </c>
    </row>
    <row r="61" spans="1:9" s="10" customFormat="1" ht="63" x14ac:dyDescent="0.35">
      <c r="A61" s="12" t="s">
        <v>100</v>
      </c>
      <c r="B61" s="13" t="s">
        <v>21</v>
      </c>
      <c r="C61" s="12" t="s">
        <v>101</v>
      </c>
      <c r="D61" s="25">
        <v>25</v>
      </c>
      <c r="E61" s="85">
        <v>104.95</v>
      </c>
      <c r="F61" s="86"/>
      <c r="G61" s="87">
        <f t="shared" si="1"/>
        <v>0</v>
      </c>
      <c r="H61" s="87">
        <f t="shared" si="2"/>
        <v>0</v>
      </c>
      <c r="I61" s="82">
        <f t="shared" si="0"/>
        <v>0</v>
      </c>
    </row>
    <row r="62" spans="1:9" s="10" customFormat="1" ht="115.5" x14ac:dyDescent="0.35">
      <c r="A62" s="12" t="s">
        <v>102</v>
      </c>
      <c r="B62" s="13" t="s">
        <v>21</v>
      </c>
      <c r="C62" s="12" t="s">
        <v>103</v>
      </c>
      <c r="D62" s="25">
        <v>25</v>
      </c>
      <c r="E62" s="85">
        <v>58.3</v>
      </c>
      <c r="F62" s="86"/>
      <c r="G62" s="87">
        <f t="shared" si="1"/>
        <v>0</v>
      </c>
      <c r="H62" s="87">
        <f t="shared" si="2"/>
        <v>0</v>
      </c>
      <c r="I62" s="82">
        <f t="shared" si="0"/>
        <v>0</v>
      </c>
    </row>
    <row r="63" spans="1:9" s="10" customFormat="1" ht="31.5" x14ac:dyDescent="0.35">
      <c r="A63" s="12" t="s">
        <v>104</v>
      </c>
      <c r="B63" s="13" t="s">
        <v>21</v>
      </c>
      <c r="C63" s="12" t="s">
        <v>105</v>
      </c>
      <c r="D63" s="25">
        <v>25</v>
      </c>
      <c r="E63" s="85">
        <v>130.58000000000001</v>
      </c>
      <c r="F63" s="86"/>
      <c r="G63" s="87">
        <f t="shared" si="1"/>
        <v>0</v>
      </c>
      <c r="H63" s="87">
        <f t="shared" si="2"/>
        <v>0</v>
      </c>
      <c r="I63" s="82">
        <f t="shared" si="0"/>
        <v>0</v>
      </c>
    </row>
    <row r="64" spans="1:9" s="10" customFormat="1" ht="63" x14ac:dyDescent="0.35">
      <c r="A64" s="12" t="s">
        <v>106</v>
      </c>
      <c r="B64" s="13" t="s">
        <v>21</v>
      </c>
      <c r="C64" s="12" t="s">
        <v>107</v>
      </c>
      <c r="D64" s="25">
        <v>60</v>
      </c>
      <c r="E64" s="85">
        <v>98.34</v>
      </c>
      <c r="F64" s="86"/>
      <c r="G64" s="87">
        <f t="shared" si="1"/>
        <v>0</v>
      </c>
      <c r="H64" s="87">
        <f t="shared" si="2"/>
        <v>0</v>
      </c>
      <c r="I64" s="82">
        <f t="shared" si="0"/>
        <v>0</v>
      </c>
    </row>
    <row r="65" spans="1:9" s="10" customFormat="1" ht="63" x14ac:dyDescent="0.35">
      <c r="A65" s="12" t="s">
        <v>108</v>
      </c>
      <c r="B65" s="13" t="s">
        <v>21</v>
      </c>
      <c r="C65" s="12" t="s">
        <v>109</v>
      </c>
      <c r="D65" s="25">
        <v>10</v>
      </c>
      <c r="E65" s="85">
        <v>386.9</v>
      </c>
      <c r="F65" s="86"/>
      <c r="G65" s="87">
        <f t="shared" si="1"/>
        <v>0</v>
      </c>
      <c r="H65" s="87">
        <f t="shared" si="2"/>
        <v>0</v>
      </c>
      <c r="I65" s="82">
        <f t="shared" si="0"/>
        <v>0</v>
      </c>
    </row>
    <row r="66" spans="1:9" s="10" customFormat="1" ht="52.5" x14ac:dyDescent="0.35">
      <c r="A66" s="12" t="s">
        <v>110</v>
      </c>
      <c r="B66" s="13" t="s">
        <v>28</v>
      </c>
      <c r="C66" s="12" t="s">
        <v>111</v>
      </c>
      <c r="D66" s="25">
        <v>15</v>
      </c>
      <c r="E66" s="85">
        <v>41.74</v>
      </c>
      <c r="F66" s="86"/>
      <c r="G66" s="87">
        <f t="shared" si="1"/>
        <v>0</v>
      </c>
      <c r="H66" s="87">
        <f t="shared" si="2"/>
        <v>0</v>
      </c>
      <c r="I66" s="82">
        <f t="shared" si="0"/>
        <v>0</v>
      </c>
    </row>
    <row r="67" spans="1:9" s="10" customFormat="1" ht="84" x14ac:dyDescent="0.35">
      <c r="A67" s="12" t="s">
        <v>112</v>
      </c>
      <c r="B67" s="13" t="s">
        <v>16</v>
      </c>
      <c r="C67" s="12" t="s">
        <v>113</v>
      </c>
      <c r="D67" s="25">
        <v>5</v>
      </c>
      <c r="E67" s="85">
        <v>71.14</v>
      </c>
      <c r="F67" s="86"/>
      <c r="G67" s="87">
        <f t="shared" si="1"/>
        <v>0</v>
      </c>
      <c r="H67" s="87">
        <f t="shared" si="2"/>
        <v>0</v>
      </c>
      <c r="I67" s="82">
        <f t="shared" si="0"/>
        <v>0</v>
      </c>
    </row>
    <row r="68" spans="1:9" s="10" customFormat="1" ht="84" x14ac:dyDescent="0.35">
      <c r="A68" s="12" t="s">
        <v>114</v>
      </c>
      <c r="B68" s="13" t="s">
        <v>16</v>
      </c>
      <c r="C68" s="12" t="s">
        <v>115</v>
      </c>
      <c r="D68" s="25">
        <v>10</v>
      </c>
      <c r="E68" s="85">
        <v>128.33000000000001</v>
      </c>
      <c r="F68" s="86"/>
      <c r="G68" s="87">
        <f t="shared" si="1"/>
        <v>0</v>
      </c>
      <c r="H68" s="87">
        <f t="shared" si="2"/>
        <v>0</v>
      </c>
      <c r="I68" s="82">
        <f t="shared" si="0"/>
        <v>0</v>
      </c>
    </row>
    <row r="69" spans="1:9" s="10" customFormat="1" ht="105" x14ac:dyDescent="0.35">
      <c r="A69" s="12" t="s">
        <v>116</v>
      </c>
      <c r="B69" s="13" t="s">
        <v>16</v>
      </c>
      <c r="C69" s="12" t="s">
        <v>117</v>
      </c>
      <c r="D69" s="25">
        <v>35</v>
      </c>
      <c r="E69" s="85">
        <v>52.92</v>
      </c>
      <c r="F69" s="86"/>
      <c r="G69" s="87">
        <f t="shared" si="1"/>
        <v>0</v>
      </c>
      <c r="H69" s="87">
        <f t="shared" si="2"/>
        <v>0</v>
      </c>
      <c r="I69" s="82">
        <f t="shared" si="0"/>
        <v>0</v>
      </c>
    </row>
    <row r="70" spans="1:9" s="10" customFormat="1" ht="105" x14ac:dyDescent="0.35">
      <c r="A70" s="12" t="s">
        <v>118</v>
      </c>
      <c r="B70" s="13" t="s">
        <v>16</v>
      </c>
      <c r="C70" s="12" t="s">
        <v>117</v>
      </c>
      <c r="D70" s="25">
        <v>18</v>
      </c>
      <c r="E70" s="85">
        <v>77.72</v>
      </c>
      <c r="F70" s="86"/>
      <c r="G70" s="87">
        <f t="shared" si="1"/>
        <v>0</v>
      </c>
      <c r="H70" s="87">
        <f t="shared" si="2"/>
        <v>0</v>
      </c>
      <c r="I70" s="82">
        <f t="shared" si="0"/>
        <v>0</v>
      </c>
    </row>
    <row r="71" spans="1:9" s="10" customFormat="1" ht="84" x14ac:dyDescent="0.35">
      <c r="A71" s="12" t="s">
        <v>119</v>
      </c>
      <c r="B71" s="13" t="s">
        <v>28</v>
      </c>
      <c r="C71" s="12" t="s">
        <v>120</v>
      </c>
      <c r="D71" s="25">
        <v>15</v>
      </c>
      <c r="E71" s="85">
        <v>84.48</v>
      </c>
      <c r="F71" s="86"/>
      <c r="G71" s="87">
        <f t="shared" si="1"/>
        <v>0</v>
      </c>
      <c r="H71" s="87">
        <f t="shared" si="2"/>
        <v>0</v>
      </c>
      <c r="I71" s="82">
        <f t="shared" si="0"/>
        <v>0</v>
      </c>
    </row>
    <row r="72" spans="1:9" s="10" customFormat="1" ht="105" x14ac:dyDescent="0.35">
      <c r="A72" s="12" t="s">
        <v>121</v>
      </c>
      <c r="B72" s="13" t="s">
        <v>28</v>
      </c>
      <c r="C72" s="12" t="s">
        <v>122</v>
      </c>
      <c r="D72" s="25">
        <v>15</v>
      </c>
      <c r="E72" s="85">
        <v>128.4</v>
      </c>
      <c r="F72" s="86"/>
      <c r="G72" s="87">
        <f t="shared" si="1"/>
        <v>0</v>
      </c>
      <c r="H72" s="87">
        <f t="shared" si="2"/>
        <v>0</v>
      </c>
      <c r="I72" s="82">
        <f t="shared" si="0"/>
        <v>0</v>
      </c>
    </row>
    <row r="73" spans="1:9" s="10" customFormat="1" ht="147" x14ac:dyDescent="0.35">
      <c r="A73" s="12" t="s">
        <v>123</v>
      </c>
      <c r="B73" s="13" t="s">
        <v>16</v>
      </c>
      <c r="C73" s="12" t="s">
        <v>124</v>
      </c>
      <c r="D73" s="25">
        <v>5</v>
      </c>
      <c r="E73" s="85">
        <v>504.12</v>
      </c>
      <c r="F73" s="86"/>
      <c r="G73" s="87">
        <f t="shared" si="1"/>
        <v>0</v>
      </c>
      <c r="H73" s="87">
        <f t="shared" si="2"/>
        <v>0</v>
      </c>
      <c r="I73" s="82">
        <f t="shared" si="0"/>
        <v>0</v>
      </c>
    </row>
    <row r="74" spans="1:9" s="10" customFormat="1" ht="42" x14ac:dyDescent="0.35">
      <c r="A74" s="12" t="s">
        <v>125</v>
      </c>
      <c r="B74" s="13" t="s">
        <v>2</v>
      </c>
      <c r="C74" s="12" t="s">
        <v>126</v>
      </c>
      <c r="D74" s="25">
        <v>5</v>
      </c>
      <c r="E74" s="85">
        <v>169.69</v>
      </c>
      <c r="F74" s="86"/>
      <c r="G74" s="87">
        <f t="shared" si="1"/>
        <v>0</v>
      </c>
      <c r="H74" s="87">
        <f t="shared" si="2"/>
        <v>0</v>
      </c>
      <c r="I74" s="82">
        <f t="shared" si="0"/>
        <v>0</v>
      </c>
    </row>
    <row r="75" spans="1:9" s="10" customFormat="1" ht="63" x14ac:dyDescent="0.35">
      <c r="A75" s="12" t="s">
        <v>127</v>
      </c>
      <c r="B75" s="13" t="s">
        <v>2</v>
      </c>
      <c r="C75" s="12" t="s">
        <v>128</v>
      </c>
      <c r="D75" s="25">
        <v>5</v>
      </c>
      <c r="E75" s="85">
        <v>248.72</v>
      </c>
      <c r="F75" s="86"/>
      <c r="G75" s="87">
        <f t="shared" si="1"/>
        <v>0</v>
      </c>
      <c r="H75" s="87">
        <f t="shared" si="2"/>
        <v>0</v>
      </c>
      <c r="I75" s="82">
        <f t="shared" si="0"/>
        <v>0</v>
      </c>
    </row>
    <row r="76" spans="1:9" s="10" customFormat="1" ht="31.5" x14ac:dyDescent="0.35">
      <c r="A76" s="12" t="s">
        <v>129</v>
      </c>
      <c r="B76" s="13" t="s">
        <v>2</v>
      </c>
      <c r="C76" s="12" t="s">
        <v>130</v>
      </c>
      <c r="D76" s="25">
        <v>20</v>
      </c>
      <c r="E76" s="85">
        <v>40.97</v>
      </c>
      <c r="F76" s="86"/>
      <c r="G76" s="87">
        <f t="shared" si="1"/>
        <v>0</v>
      </c>
      <c r="H76" s="87">
        <f t="shared" si="2"/>
        <v>0</v>
      </c>
      <c r="I76" s="82">
        <f t="shared" si="0"/>
        <v>0</v>
      </c>
    </row>
    <row r="77" spans="1:9" s="10" customFormat="1" ht="63" x14ac:dyDescent="0.35">
      <c r="A77" s="12" t="s">
        <v>131</v>
      </c>
      <c r="B77" s="13" t="s">
        <v>2</v>
      </c>
      <c r="C77" s="12" t="s">
        <v>132</v>
      </c>
      <c r="D77" s="25">
        <v>4</v>
      </c>
      <c r="E77" s="85">
        <v>182.26</v>
      </c>
      <c r="F77" s="86"/>
      <c r="G77" s="87">
        <f t="shared" si="1"/>
        <v>0</v>
      </c>
      <c r="H77" s="87">
        <f t="shared" si="2"/>
        <v>0</v>
      </c>
      <c r="I77" s="82">
        <f t="shared" si="0"/>
        <v>0</v>
      </c>
    </row>
    <row r="78" spans="1:9" s="10" customFormat="1" ht="52.5" x14ac:dyDescent="0.35">
      <c r="A78" s="12" t="s">
        <v>133</v>
      </c>
      <c r="B78" s="13" t="s">
        <v>2</v>
      </c>
      <c r="C78" s="12" t="s">
        <v>134</v>
      </c>
      <c r="D78" s="25">
        <v>93</v>
      </c>
      <c r="E78" s="85">
        <v>35.799999999999997</v>
      </c>
      <c r="F78" s="86"/>
      <c r="G78" s="87">
        <f t="shared" si="1"/>
        <v>0</v>
      </c>
      <c r="H78" s="87">
        <f t="shared" si="2"/>
        <v>0</v>
      </c>
      <c r="I78" s="82">
        <f t="shared" ref="I78:I141" si="3">ROUND(ROUND(D78,4)*ROUND(H78,4),4)</f>
        <v>0</v>
      </c>
    </row>
    <row r="79" spans="1:9" s="10" customFormat="1" ht="52.5" x14ac:dyDescent="0.35">
      <c r="A79" s="12" t="s">
        <v>135</v>
      </c>
      <c r="B79" s="13" t="s">
        <v>2</v>
      </c>
      <c r="C79" s="12" t="s">
        <v>136</v>
      </c>
      <c r="D79" s="25">
        <v>50</v>
      </c>
      <c r="E79" s="85">
        <v>53.88</v>
      </c>
      <c r="F79" s="86"/>
      <c r="G79" s="87">
        <f t="shared" ref="G79:G142" si="4">ROUND(F79*0.21,4)</f>
        <v>0</v>
      </c>
      <c r="H79" s="87">
        <f t="shared" ref="H79:H142" si="5">G79+F79</f>
        <v>0</v>
      </c>
      <c r="I79" s="82">
        <f t="shared" si="3"/>
        <v>0</v>
      </c>
    </row>
    <row r="80" spans="1:9" s="10" customFormat="1" ht="52.5" x14ac:dyDescent="0.35">
      <c r="A80" s="12" t="s">
        <v>137</v>
      </c>
      <c r="B80" s="13" t="s">
        <v>2</v>
      </c>
      <c r="C80" s="12" t="s">
        <v>138</v>
      </c>
      <c r="D80" s="25">
        <v>25</v>
      </c>
      <c r="E80" s="85">
        <v>86.58</v>
      </c>
      <c r="F80" s="86"/>
      <c r="G80" s="87">
        <f t="shared" si="4"/>
        <v>0</v>
      </c>
      <c r="H80" s="87">
        <f t="shared" si="5"/>
        <v>0</v>
      </c>
      <c r="I80" s="82">
        <f t="shared" si="3"/>
        <v>0</v>
      </c>
    </row>
    <row r="81" spans="1:9" s="10" customFormat="1" ht="52.5" x14ac:dyDescent="0.35">
      <c r="A81" s="12" t="s">
        <v>139</v>
      </c>
      <c r="B81" s="13" t="s">
        <v>21</v>
      </c>
      <c r="C81" s="12" t="s">
        <v>140</v>
      </c>
      <c r="D81" s="25">
        <v>50</v>
      </c>
      <c r="E81" s="85">
        <v>71.61</v>
      </c>
      <c r="F81" s="86"/>
      <c r="G81" s="87">
        <f t="shared" si="4"/>
        <v>0</v>
      </c>
      <c r="H81" s="87">
        <f t="shared" si="5"/>
        <v>0</v>
      </c>
      <c r="I81" s="82">
        <f t="shared" si="3"/>
        <v>0</v>
      </c>
    </row>
    <row r="82" spans="1:9" s="10" customFormat="1" ht="84" x14ac:dyDescent="0.35">
      <c r="A82" s="12" t="s">
        <v>141</v>
      </c>
      <c r="B82" s="13" t="s">
        <v>16</v>
      </c>
      <c r="C82" s="12" t="s">
        <v>142</v>
      </c>
      <c r="D82" s="25">
        <v>145</v>
      </c>
      <c r="E82" s="85">
        <v>99.42</v>
      </c>
      <c r="F82" s="86"/>
      <c r="G82" s="87">
        <f t="shared" si="4"/>
        <v>0</v>
      </c>
      <c r="H82" s="87">
        <f t="shared" si="5"/>
        <v>0</v>
      </c>
      <c r="I82" s="82">
        <f t="shared" si="3"/>
        <v>0</v>
      </c>
    </row>
    <row r="83" spans="1:9" s="10" customFormat="1" ht="31.5" x14ac:dyDescent="0.35">
      <c r="A83" s="12" t="s">
        <v>143</v>
      </c>
      <c r="B83" s="13" t="s">
        <v>21</v>
      </c>
      <c r="C83" s="12" t="s">
        <v>144</v>
      </c>
      <c r="D83" s="25">
        <v>500</v>
      </c>
      <c r="E83" s="85">
        <v>6</v>
      </c>
      <c r="F83" s="86"/>
      <c r="G83" s="87">
        <f t="shared" si="4"/>
        <v>0</v>
      </c>
      <c r="H83" s="87">
        <f t="shared" si="5"/>
        <v>0</v>
      </c>
      <c r="I83" s="82">
        <f t="shared" si="3"/>
        <v>0</v>
      </c>
    </row>
    <row r="84" spans="1:9" s="10" customFormat="1" ht="21" x14ac:dyDescent="0.35">
      <c r="A84" s="12" t="s">
        <v>145</v>
      </c>
      <c r="B84" s="13" t="s">
        <v>28</v>
      </c>
      <c r="C84" s="12" t="s">
        <v>146</v>
      </c>
      <c r="D84" s="25">
        <v>20</v>
      </c>
      <c r="E84" s="85">
        <v>8</v>
      </c>
      <c r="F84" s="86"/>
      <c r="G84" s="87">
        <f t="shared" si="4"/>
        <v>0</v>
      </c>
      <c r="H84" s="87">
        <f t="shared" si="5"/>
        <v>0</v>
      </c>
      <c r="I84" s="82">
        <f t="shared" si="3"/>
        <v>0</v>
      </c>
    </row>
    <row r="85" spans="1:9" s="10" customFormat="1" ht="63" x14ac:dyDescent="0.35">
      <c r="A85" s="12" t="s">
        <v>147</v>
      </c>
      <c r="B85" s="13" t="s">
        <v>2</v>
      </c>
      <c r="C85" s="12" t="s">
        <v>148</v>
      </c>
      <c r="D85" s="25">
        <v>10</v>
      </c>
      <c r="E85" s="85">
        <v>259.97000000000003</v>
      </c>
      <c r="F85" s="86"/>
      <c r="G85" s="87">
        <f t="shared" si="4"/>
        <v>0</v>
      </c>
      <c r="H85" s="87">
        <f t="shared" si="5"/>
        <v>0</v>
      </c>
      <c r="I85" s="82">
        <f t="shared" si="3"/>
        <v>0</v>
      </c>
    </row>
    <row r="86" spans="1:9" s="10" customFormat="1" ht="136.5" x14ac:dyDescent="0.35">
      <c r="A86" s="12" t="s">
        <v>149</v>
      </c>
      <c r="B86" s="13" t="s">
        <v>21</v>
      </c>
      <c r="C86" s="12" t="s">
        <v>150</v>
      </c>
      <c r="D86" s="25">
        <v>25</v>
      </c>
      <c r="E86" s="85">
        <v>164.04</v>
      </c>
      <c r="F86" s="86"/>
      <c r="G86" s="87">
        <f t="shared" si="4"/>
        <v>0</v>
      </c>
      <c r="H86" s="87">
        <f t="shared" si="5"/>
        <v>0</v>
      </c>
      <c r="I86" s="82">
        <f t="shared" si="3"/>
        <v>0</v>
      </c>
    </row>
    <row r="87" spans="1:9" s="10" customFormat="1" ht="136.5" x14ac:dyDescent="0.35">
      <c r="A87" s="12" t="s">
        <v>151</v>
      </c>
      <c r="B87" s="13" t="s">
        <v>21</v>
      </c>
      <c r="C87" s="12" t="s">
        <v>150</v>
      </c>
      <c r="D87" s="25">
        <v>400</v>
      </c>
      <c r="E87" s="85">
        <v>89.68</v>
      </c>
      <c r="F87" s="86"/>
      <c r="G87" s="87">
        <f t="shared" si="4"/>
        <v>0</v>
      </c>
      <c r="H87" s="87">
        <f t="shared" si="5"/>
        <v>0</v>
      </c>
      <c r="I87" s="82">
        <f t="shared" si="3"/>
        <v>0</v>
      </c>
    </row>
    <row r="88" spans="1:9" s="10" customFormat="1" ht="31.5" x14ac:dyDescent="0.35">
      <c r="A88" s="12" t="s">
        <v>152</v>
      </c>
      <c r="B88" s="13" t="s">
        <v>16</v>
      </c>
      <c r="C88" s="12" t="s">
        <v>153</v>
      </c>
      <c r="D88" s="25">
        <v>500</v>
      </c>
      <c r="E88" s="85">
        <v>5.16</v>
      </c>
      <c r="F88" s="86"/>
      <c r="G88" s="87">
        <f t="shared" si="4"/>
        <v>0</v>
      </c>
      <c r="H88" s="87">
        <f t="shared" si="5"/>
        <v>0</v>
      </c>
      <c r="I88" s="82">
        <f t="shared" si="3"/>
        <v>0</v>
      </c>
    </row>
    <row r="89" spans="1:9" s="10" customFormat="1" ht="31.5" x14ac:dyDescent="0.35">
      <c r="A89" s="12" t="s">
        <v>154</v>
      </c>
      <c r="B89" s="13" t="s">
        <v>21</v>
      </c>
      <c r="C89" s="12" t="s">
        <v>155</v>
      </c>
      <c r="D89" s="25">
        <v>220</v>
      </c>
      <c r="E89" s="85">
        <v>4.04</v>
      </c>
      <c r="F89" s="86"/>
      <c r="G89" s="87">
        <f t="shared" si="4"/>
        <v>0</v>
      </c>
      <c r="H89" s="87">
        <f t="shared" si="5"/>
        <v>0</v>
      </c>
      <c r="I89" s="82">
        <f t="shared" si="3"/>
        <v>0</v>
      </c>
    </row>
    <row r="90" spans="1:9" s="10" customFormat="1" ht="31.5" x14ac:dyDescent="0.35">
      <c r="A90" s="12" t="s">
        <v>156</v>
      </c>
      <c r="B90" s="13" t="s">
        <v>21</v>
      </c>
      <c r="C90" s="12" t="s">
        <v>157</v>
      </c>
      <c r="D90" s="25">
        <v>250</v>
      </c>
      <c r="E90" s="85">
        <v>4.54</v>
      </c>
      <c r="F90" s="86"/>
      <c r="G90" s="87">
        <f t="shared" si="4"/>
        <v>0</v>
      </c>
      <c r="H90" s="87">
        <f t="shared" si="5"/>
        <v>0</v>
      </c>
      <c r="I90" s="82">
        <f t="shared" si="3"/>
        <v>0</v>
      </c>
    </row>
    <row r="91" spans="1:9" s="10" customFormat="1" ht="126" x14ac:dyDescent="0.35">
      <c r="A91" s="12" t="s">
        <v>158</v>
      </c>
      <c r="B91" s="13" t="s">
        <v>2</v>
      </c>
      <c r="C91" s="12" t="s">
        <v>159</v>
      </c>
      <c r="D91" s="25">
        <v>65</v>
      </c>
      <c r="E91" s="85">
        <v>821.83</v>
      </c>
      <c r="F91" s="86"/>
      <c r="G91" s="87">
        <f t="shared" si="4"/>
        <v>0</v>
      </c>
      <c r="H91" s="87">
        <f t="shared" si="5"/>
        <v>0</v>
      </c>
      <c r="I91" s="82">
        <f t="shared" si="3"/>
        <v>0</v>
      </c>
    </row>
    <row r="92" spans="1:9" s="10" customFormat="1" ht="126" x14ac:dyDescent="0.35">
      <c r="A92" s="12" t="s">
        <v>160</v>
      </c>
      <c r="B92" s="13" t="s">
        <v>2</v>
      </c>
      <c r="C92" s="12" t="s">
        <v>161</v>
      </c>
      <c r="D92" s="25">
        <v>7</v>
      </c>
      <c r="E92" s="85">
        <v>994.69</v>
      </c>
      <c r="F92" s="86"/>
      <c r="G92" s="87">
        <f t="shared" si="4"/>
        <v>0</v>
      </c>
      <c r="H92" s="87">
        <f t="shared" si="5"/>
        <v>0</v>
      </c>
      <c r="I92" s="82">
        <f t="shared" si="3"/>
        <v>0</v>
      </c>
    </row>
    <row r="93" spans="1:9" s="10" customFormat="1" ht="84" x14ac:dyDescent="0.35">
      <c r="A93" s="12" t="s">
        <v>162</v>
      </c>
      <c r="B93" s="13" t="s">
        <v>2</v>
      </c>
      <c r="C93" s="12" t="s">
        <v>163</v>
      </c>
      <c r="D93" s="25">
        <v>65</v>
      </c>
      <c r="E93" s="85">
        <v>457.08</v>
      </c>
      <c r="F93" s="86"/>
      <c r="G93" s="87">
        <f t="shared" si="4"/>
        <v>0</v>
      </c>
      <c r="H93" s="87">
        <f t="shared" si="5"/>
        <v>0</v>
      </c>
      <c r="I93" s="82">
        <f t="shared" si="3"/>
        <v>0</v>
      </c>
    </row>
    <row r="94" spans="1:9" s="10" customFormat="1" ht="63" x14ac:dyDescent="0.35">
      <c r="A94" s="12" t="s">
        <v>164</v>
      </c>
      <c r="B94" s="13" t="s">
        <v>2</v>
      </c>
      <c r="C94" s="12" t="s">
        <v>165</v>
      </c>
      <c r="D94" s="25">
        <v>8</v>
      </c>
      <c r="E94" s="85">
        <v>232.75</v>
      </c>
      <c r="F94" s="86"/>
      <c r="G94" s="87">
        <f t="shared" si="4"/>
        <v>0</v>
      </c>
      <c r="H94" s="87">
        <f t="shared" si="5"/>
        <v>0</v>
      </c>
      <c r="I94" s="82">
        <f t="shared" si="3"/>
        <v>0</v>
      </c>
    </row>
    <row r="95" spans="1:9" s="10" customFormat="1" ht="115.5" x14ac:dyDescent="0.35">
      <c r="A95" s="12" t="s">
        <v>166</v>
      </c>
      <c r="B95" s="13" t="s">
        <v>2</v>
      </c>
      <c r="C95" s="12" t="s">
        <v>167</v>
      </c>
      <c r="D95" s="25">
        <v>10</v>
      </c>
      <c r="E95" s="85">
        <v>650.41999999999996</v>
      </c>
      <c r="F95" s="86"/>
      <c r="G95" s="87">
        <f t="shared" si="4"/>
        <v>0</v>
      </c>
      <c r="H95" s="87">
        <f t="shared" si="5"/>
        <v>0</v>
      </c>
      <c r="I95" s="82">
        <f t="shared" si="3"/>
        <v>0</v>
      </c>
    </row>
    <row r="96" spans="1:9" s="10" customFormat="1" ht="94.5" x14ac:dyDescent="0.35">
      <c r="A96" s="12" t="s">
        <v>168</v>
      </c>
      <c r="B96" s="13" t="s">
        <v>2</v>
      </c>
      <c r="C96" s="12" t="s">
        <v>169</v>
      </c>
      <c r="D96" s="25">
        <v>10</v>
      </c>
      <c r="E96" s="85">
        <v>410.11</v>
      </c>
      <c r="F96" s="86"/>
      <c r="G96" s="87">
        <f t="shared" si="4"/>
        <v>0</v>
      </c>
      <c r="H96" s="87">
        <f t="shared" si="5"/>
        <v>0</v>
      </c>
      <c r="I96" s="82">
        <f t="shared" si="3"/>
        <v>0</v>
      </c>
    </row>
    <row r="97" spans="1:9" s="10" customFormat="1" ht="52.5" x14ac:dyDescent="0.35">
      <c r="A97" s="12" t="s">
        <v>170</v>
      </c>
      <c r="B97" s="13" t="s">
        <v>21</v>
      </c>
      <c r="C97" s="12" t="s">
        <v>171</v>
      </c>
      <c r="D97" s="25">
        <v>250</v>
      </c>
      <c r="E97" s="85">
        <v>2.29</v>
      </c>
      <c r="F97" s="86"/>
      <c r="G97" s="87">
        <f t="shared" si="4"/>
        <v>0</v>
      </c>
      <c r="H97" s="87">
        <f t="shared" si="5"/>
        <v>0</v>
      </c>
      <c r="I97" s="82">
        <f t="shared" si="3"/>
        <v>0</v>
      </c>
    </row>
    <row r="98" spans="1:9" s="10" customFormat="1" ht="52.5" x14ac:dyDescent="0.35">
      <c r="A98" s="12" t="s">
        <v>172</v>
      </c>
      <c r="B98" s="13" t="s">
        <v>21</v>
      </c>
      <c r="C98" s="12" t="s">
        <v>173</v>
      </c>
      <c r="D98" s="25">
        <v>50</v>
      </c>
      <c r="E98" s="85">
        <v>2.89</v>
      </c>
      <c r="F98" s="86"/>
      <c r="G98" s="87">
        <f t="shared" si="4"/>
        <v>0</v>
      </c>
      <c r="H98" s="87">
        <f t="shared" si="5"/>
        <v>0</v>
      </c>
      <c r="I98" s="82">
        <f t="shared" si="3"/>
        <v>0</v>
      </c>
    </row>
    <row r="99" spans="1:9" s="10" customFormat="1" ht="31.5" x14ac:dyDescent="0.35">
      <c r="A99" s="12" t="s">
        <v>174</v>
      </c>
      <c r="B99" s="13" t="s">
        <v>21</v>
      </c>
      <c r="C99" s="12" t="s">
        <v>175</v>
      </c>
      <c r="D99" s="25">
        <v>50</v>
      </c>
      <c r="E99" s="85">
        <v>14.45</v>
      </c>
      <c r="F99" s="86"/>
      <c r="G99" s="87">
        <f t="shared" si="4"/>
        <v>0</v>
      </c>
      <c r="H99" s="87">
        <f t="shared" si="5"/>
        <v>0</v>
      </c>
      <c r="I99" s="82">
        <f t="shared" si="3"/>
        <v>0</v>
      </c>
    </row>
    <row r="100" spans="1:9" s="10" customFormat="1" ht="52.5" x14ac:dyDescent="0.35">
      <c r="A100" s="12" t="s">
        <v>176</v>
      </c>
      <c r="B100" s="13" t="s">
        <v>16</v>
      </c>
      <c r="C100" s="12" t="s">
        <v>177</v>
      </c>
      <c r="D100" s="25">
        <v>120</v>
      </c>
      <c r="E100" s="85">
        <v>8.9700000000000006</v>
      </c>
      <c r="F100" s="86"/>
      <c r="G100" s="87">
        <f t="shared" si="4"/>
        <v>0</v>
      </c>
      <c r="H100" s="87">
        <f t="shared" si="5"/>
        <v>0</v>
      </c>
      <c r="I100" s="82">
        <f t="shared" si="3"/>
        <v>0</v>
      </c>
    </row>
    <row r="101" spans="1:9" s="10" customFormat="1" ht="73.5" x14ac:dyDescent="0.35">
      <c r="A101" s="12" t="s">
        <v>178</v>
      </c>
      <c r="B101" s="13" t="s">
        <v>16</v>
      </c>
      <c r="C101" s="12" t="s">
        <v>179</v>
      </c>
      <c r="D101" s="25">
        <v>120</v>
      </c>
      <c r="E101" s="85">
        <v>23.97</v>
      </c>
      <c r="F101" s="86"/>
      <c r="G101" s="87">
        <f t="shared" si="4"/>
        <v>0</v>
      </c>
      <c r="H101" s="87">
        <f t="shared" si="5"/>
        <v>0</v>
      </c>
      <c r="I101" s="82">
        <f t="shared" si="3"/>
        <v>0</v>
      </c>
    </row>
    <row r="102" spans="1:9" s="10" customFormat="1" ht="84" x14ac:dyDescent="0.35">
      <c r="A102" s="12" t="s">
        <v>180</v>
      </c>
      <c r="B102" s="13" t="s">
        <v>16</v>
      </c>
      <c r="C102" s="12" t="s">
        <v>181</v>
      </c>
      <c r="D102" s="25">
        <v>120</v>
      </c>
      <c r="E102" s="85">
        <v>25.66</v>
      </c>
      <c r="F102" s="86"/>
      <c r="G102" s="87">
        <f t="shared" si="4"/>
        <v>0</v>
      </c>
      <c r="H102" s="87">
        <f t="shared" si="5"/>
        <v>0</v>
      </c>
      <c r="I102" s="82">
        <f t="shared" si="3"/>
        <v>0</v>
      </c>
    </row>
    <row r="103" spans="1:9" s="10" customFormat="1" ht="63" x14ac:dyDescent="0.35">
      <c r="A103" s="12" t="s">
        <v>182</v>
      </c>
      <c r="B103" s="13" t="s">
        <v>16</v>
      </c>
      <c r="C103" s="12" t="s">
        <v>183</v>
      </c>
      <c r="D103" s="25">
        <v>120</v>
      </c>
      <c r="E103" s="85">
        <v>18.2</v>
      </c>
      <c r="F103" s="86"/>
      <c r="G103" s="87">
        <f t="shared" si="4"/>
        <v>0</v>
      </c>
      <c r="H103" s="87">
        <f t="shared" si="5"/>
        <v>0</v>
      </c>
      <c r="I103" s="82">
        <f t="shared" si="3"/>
        <v>0</v>
      </c>
    </row>
    <row r="104" spans="1:9" s="10" customFormat="1" ht="63" x14ac:dyDescent="0.35">
      <c r="A104" s="12" t="s">
        <v>184</v>
      </c>
      <c r="B104" s="13" t="s">
        <v>16</v>
      </c>
      <c r="C104" s="12" t="s">
        <v>185</v>
      </c>
      <c r="D104" s="25">
        <v>5</v>
      </c>
      <c r="E104" s="85">
        <v>117.24</v>
      </c>
      <c r="F104" s="86"/>
      <c r="G104" s="87">
        <f t="shared" si="4"/>
        <v>0</v>
      </c>
      <c r="H104" s="87">
        <f t="shared" si="5"/>
        <v>0</v>
      </c>
      <c r="I104" s="82">
        <f t="shared" si="3"/>
        <v>0</v>
      </c>
    </row>
    <row r="105" spans="1:9" s="10" customFormat="1" ht="42" x14ac:dyDescent="0.35">
      <c r="A105" s="12" t="s">
        <v>186</v>
      </c>
      <c r="B105" s="13" t="s">
        <v>16</v>
      </c>
      <c r="C105" s="12" t="s">
        <v>187</v>
      </c>
      <c r="D105" s="25">
        <v>10</v>
      </c>
      <c r="E105" s="85">
        <v>50.24</v>
      </c>
      <c r="F105" s="86"/>
      <c r="G105" s="87">
        <f t="shared" si="4"/>
        <v>0</v>
      </c>
      <c r="H105" s="87">
        <f t="shared" si="5"/>
        <v>0</v>
      </c>
      <c r="I105" s="82">
        <f t="shared" si="3"/>
        <v>0</v>
      </c>
    </row>
    <row r="106" spans="1:9" s="10" customFormat="1" ht="63" x14ac:dyDescent="0.35">
      <c r="A106" s="12" t="s">
        <v>188</v>
      </c>
      <c r="B106" s="13" t="s">
        <v>16</v>
      </c>
      <c r="C106" s="12" t="s">
        <v>189</v>
      </c>
      <c r="D106" s="25">
        <v>10</v>
      </c>
      <c r="E106" s="85">
        <v>178.4</v>
      </c>
      <c r="F106" s="86"/>
      <c r="G106" s="87">
        <f t="shared" si="4"/>
        <v>0</v>
      </c>
      <c r="H106" s="87">
        <f t="shared" si="5"/>
        <v>0</v>
      </c>
      <c r="I106" s="82">
        <f t="shared" si="3"/>
        <v>0</v>
      </c>
    </row>
    <row r="107" spans="1:9" s="10" customFormat="1" ht="52.5" x14ac:dyDescent="0.35">
      <c r="A107" s="12" t="s">
        <v>190</v>
      </c>
      <c r="B107" s="13" t="s">
        <v>21</v>
      </c>
      <c r="C107" s="12" t="s">
        <v>191</v>
      </c>
      <c r="D107" s="25">
        <v>100</v>
      </c>
      <c r="E107" s="85">
        <v>14.16</v>
      </c>
      <c r="F107" s="86"/>
      <c r="G107" s="87">
        <f t="shared" si="4"/>
        <v>0</v>
      </c>
      <c r="H107" s="87">
        <f t="shared" si="5"/>
        <v>0</v>
      </c>
      <c r="I107" s="82">
        <f t="shared" si="3"/>
        <v>0</v>
      </c>
    </row>
    <row r="108" spans="1:9" s="10" customFormat="1" ht="63" x14ac:dyDescent="0.35">
      <c r="A108" s="12" t="s">
        <v>192</v>
      </c>
      <c r="B108" s="13" t="s">
        <v>2</v>
      </c>
      <c r="C108" s="12" t="s">
        <v>193</v>
      </c>
      <c r="D108" s="25">
        <v>4</v>
      </c>
      <c r="E108" s="85">
        <v>396.34</v>
      </c>
      <c r="F108" s="86"/>
      <c r="G108" s="87">
        <f t="shared" si="4"/>
        <v>0</v>
      </c>
      <c r="H108" s="87">
        <f t="shared" si="5"/>
        <v>0</v>
      </c>
      <c r="I108" s="82">
        <f t="shared" si="3"/>
        <v>0</v>
      </c>
    </row>
    <row r="109" spans="1:9" s="10" customFormat="1" ht="63" x14ac:dyDescent="0.35">
      <c r="A109" s="12" t="s">
        <v>194</v>
      </c>
      <c r="B109" s="13" t="s">
        <v>2</v>
      </c>
      <c r="C109" s="12" t="s">
        <v>195</v>
      </c>
      <c r="D109" s="25">
        <v>4</v>
      </c>
      <c r="E109" s="85">
        <v>734.75</v>
      </c>
      <c r="F109" s="86"/>
      <c r="G109" s="87">
        <f t="shared" si="4"/>
        <v>0</v>
      </c>
      <c r="H109" s="87">
        <f t="shared" si="5"/>
        <v>0</v>
      </c>
      <c r="I109" s="82">
        <f t="shared" si="3"/>
        <v>0</v>
      </c>
    </row>
    <row r="110" spans="1:9" s="10" customFormat="1" x14ac:dyDescent="0.35">
      <c r="A110" s="12" t="s">
        <v>196</v>
      </c>
      <c r="B110" s="13" t="s">
        <v>2</v>
      </c>
      <c r="C110" s="12" t="s">
        <v>197</v>
      </c>
      <c r="D110" s="25">
        <v>100</v>
      </c>
      <c r="E110" s="85">
        <v>2.42</v>
      </c>
      <c r="F110" s="86"/>
      <c r="G110" s="87">
        <f t="shared" si="4"/>
        <v>0</v>
      </c>
      <c r="H110" s="87">
        <f t="shared" si="5"/>
        <v>0</v>
      </c>
      <c r="I110" s="82">
        <f t="shared" si="3"/>
        <v>0</v>
      </c>
    </row>
    <row r="111" spans="1:9" s="10" customFormat="1" ht="21" x14ac:dyDescent="0.35">
      <c r="A111" s="12" t="s">
        <v>198</v>
      </c>
      <c r="B111" s="13" t="s">
        <v>2</v>
      </c>
      <c r="C111" s="12" t="s">
        <v>199</v>
      </c>
      <c r="D111" s="25">
        <v>50</v>
      </c>
      <c r="E111" s="85">
        <v>4.0199999999999996</v>
      </c>
      <c r="F111" s="86"/>
      <c r="G111" s="87">
        <f t="shared" si="4"/>
        <v>0</v>
      </c>
      <c r="H111" s="87">
        <f t="shared" si="5"/>
        <v>0</v>
      </c>
      <c r="I111" s="82">
        <f t="shared" si="3"/>
        <v>0</v>
      </c>
    </row>
    <row r="112" spans="1:9" s="10" customFormat="1" ht="42" x14ac:dyDescent="0.35">
      <c r="A112" s="12" t="s">
        <v>200</v>
      </c>
      <c r="B112" s="13" t="s">
        <v>2</v>
      </c>
      <c r="C112" s="12" t="s">
        <v>201</v>
      </c>
      <c r="D112" s="25">
        <v>5</v>
      </c>
      <c r="E112" s="85">
        <v>42.2</v>
      </c>
      <c r="F112" s="86"/>
      <c r="G112" s="87">
        <f t="shared" si="4"/>
        <v>0</v>
      </c>
      <c r="H112" s="87">
        <f t="shared" si="5"/>
        <v>0</v>
      </c>
      <c r="I112" s="82">
        <f t="shared" si="3"/>
        <v>0</v>
      </c>
    </row>
    <row r="113" spans="1:9" s="10" customFormat="1" ht="42" x14ac:dyDescent="0.35">
      <c r="A113" s="12" t="s">
        <v>202</v>
      </c>
      <c r="B113" s="13" t="s">
        <v>2</v>
      </c>
      <c r="C113" s="12" t="s">
        <v>203</v>
      </c>
      <c r="D113" s="25">
        <v>5</v>
      </c>
      <c r="E113" s="85">
        <v>216.62</v>
      </c>
      <c r="F113" s="86"/>
      <c r="G113" s="87">
        <f t="shared" si="4"/>
        <v>0</v>
      </c>
      <c r="H113" s="87">
        <f t="shared" si="5"/>
        <v>0</v>
      </c>
      <c r="I113" s="82">
        <f t="shared" si="3"/>
        <v>0</v>
      </c>
    </row>
    <row r="114" spans="1:9" s="10" customFormat="1" ht="84" x14ac:dyDescent="0.35">
      <c r="A114" s="12" t="s">
        <v>204</v>
      </c>
      <c r="B114" s="13" t="s">
        <v>86</v>
      </c>
      <c r="C114" s="12" t="s">
        <v>205</v>
      </c>
      <c r="D114" s="25">
        <v>175</v>
      </c>
      <c r="E114" s="85">
        <v>326.91000000000003</v>
      </c>
      <c r="F114" s="86"/>
      <c r="G114" s="87">
        <f t="shared" si="4"/>
        <v>0</v>
      </c>
      <c r="H114" s="87">
        <f t="shared" si="5"/>
        <v>0</v>
      </c>
      <c r="I114" s="82">
        <f t="shared" si="3"/>
        <v>0</v>
      </c>
    </row>
    <row r="115" spans="1:9" s="10" customFormat="1" ht="63" x14ac:dyDescent="0.35">
      <c r="A115" s="12" t="s">
        <v>206</v>
      </c>
      <c r="B115" s="13" t="s">
        <v>16</v>
      </c>
      <c r="C115" s="12" t="s">
        <v>207</v>
      </c>
      <c r="D115" s="25">
        <v>250</v>
      </c>
      <c r="E115" s="85">
        <v>11.05</v>
      </c>
      <c r="F115" s="86"/>
      <c r="G115" s="87">
        <f t="shared" si="4"/>
        <v>0</v>
      </c>
      <c r="H115" s="87">
        <f t="shared" si="5"/>
        <v>0</v>
      </c>
      <c r="I115" s="82">
        <f t="shared" si="3"/>
        <v>0</v>
      </c>
    </row>
    <row r="116" spans="1:9" s="10" customFormat="1" ht="73.5" x14ac:dyDescent="0.35">
      <c r="A116" s="12" t="s">
        <v>208</v>
      </c>
      <c r="B116" s="13" t="s">
        <v>16</v>
      </c>
      <c r="C116" s="12" t="s">
        <v>209</v>
      </c>
      <c r="D116" s="25">
        <v>10</v>
      </c>
      <c r="E116" s="85">
        <v>24.71</v>
      </c>
      <c r="F116" s="86"/>
      <c r="G116" s="87">
        <f t="shared" si="4"/>
        <v>0</v>
      </c>
      <c r="H116" s="87">
        <f t="shared" si="5"/>
        <v>0</v>
      </c>
      <c r="I116" s="82">
        <f t="shared" si="3"/>
        <v>0</v>
      </c>
    </row>
    <row r="117" spans="1:9" s="10" customFormat="1" ht="31.5" x14ac:dyDescent="0.35">
      <c r="A117" s="12" t="s">
        <v>210</v>
      </c>
      <c r="B117" s="13" t="s">
        <v>2</v>
      </c>
      <c r="C117" s="12" t="s">
        <v>211</v>
      </c>
      <c r="D117" s="25">
        <v>10</v>
      </c>
      <c r="E117" s="85">
        <v>14.02</v>
      </c>
      <c r="F117" s="86"/>
      <c r="G117" s="87">
        <f t="shared" si="4"/>
        <v>0</v>
      </c>
      <c r="H117" s="87">
        <f t="shared" si="5"/>
        <v>0</v>
      </c>
      <c r="I117" s="82">
        <f t="shared" si="3"/>
        <v>0</v>
      </c>
    </row>
    <row r="118" spans="1:9" s="10" customFormat="1" ht="31.5" x14ac:dyDescent="0.35">
      <c r="A118" s="12" t="s">
        <v>212</v>
      </c>
      <c r="B118" s="13" t="s">
        <v>21</v>
      </c>
      <c r="C118" s="12" t="s">
        <v>213</v>
      </c>
      <c r="D118" s="25">
        <v>5</v>
      </c>
      <c r="E118" s="85">
        <v>26.14</v>
      </c>
      <c r="F118" s="86"/>
      <c r="G118" s="87">
        <f t="shared" si="4"/>
        <v>0</v>
      </c>
      <c r="H118" s="87">
        <f t="shared" si="5"/>
        <v>0</v>
      </c>
      <c r="I118" s="82">
        <f t="shared" si="3"/>
        <v>0</v>
      </c>
    </row>
    <row r="119" spans="1:9" s="10" customFormat="1" ht="31.5" x14ac:dyDescent="0.35">
      <c r="A119" s="12" t="s">
        <v>214</v>
      </c>
      <c r="B119" s="13" t="s">
        <v>2</v>
      </c>
      <c r="C119" s="12" t="s">
        <v>215</v>
      </c>
      <c r="D119" s="25">
        <v>10</v>
      </c>
      <c r="E119" s="85">
        <v>12.64</v>
      </c>
      <c r="F119" s="86"/>
      <c r="G119" s="87">
        <f t="shared" si="4"/>
        <v>0</v>
      </c>
      <c r="H119" s="87">
        <f t="shared" si="5"/>
        <v>0</v>
      </c>
      <c r="I119" s="82">
        <f t="shared" si="3"/>
        <v>0</v>
      </c>
    </row>
    <row r="120" spans="1:9" s="10" customFormat="1" ht="31.5" x14ac:dyDescent="0.35">
      <c r="A120" s="12" t="s">
        <v>216</v>
      </c>
      <c r="B120" s="13" t="s">
        <v>21</v>
      </c>
      <c r="C120" s="12" t="s">
        <v>217</v>
      </c>
      <c r="D120" s="25">
        <v>10</v>
      </c>
      <c r="E120" s="85">
        <v>45.47</v>
      </c>
      <c r="F120" s="86"/>
      <c r="G120" s="87">
        <f t="shared" si="4"/>
        <v>0</v>
      </c>
      <c r="H120" s="87">
        <f t="shared" si="5"/>
        <v>0</v>
      </c>
      <c r="I120" s="82">
        <f t="shared" si="3"/>
        <v>0</v>
      </c>
    </row>
    <row r="121" spans="1:9" s="10" customFormat="1" ht="42" x14ac:dyDescent="0.35">
      <c r="A121" s="12" t="s">
        <v>218</v>
      </c>
      <c r="B121" s="13" t="s">
        <v>2</v>
      </c>
      <c r="C121" s="12" t="s">
        <v>219</v>
      </c>
      <c r="D121" s="25">
        <v>15</v>
      </c>
      <c r="E121" s="85">
        <v>19.03</v>
      </c>
      <c r="F121" s="86"/>
      <c r="G121" s="87">
        <f t="shared" si="4"/>
        <v>0</v>
      </c>
      <c r="H121" s="87">
        <f t="shared" si="5"/>
        <v>0</v>
      </c>
      <c r="I121" s="82">
        <f t="shared" si="3"/>
        <v>0</v>
      </c>
    </row>
    <row r="122" spans="1:9" s="10" customFormat="1" ht="52.5" x14ac:dyDescent="0.35">
      <c r="A122" s="12" t="s">
        <v>220</v>
      </c>
      <c r="B122" s="13" t="s">
        <v>2</v>
      </c>
      <c r="C122" s="12" t="s">
        <v>221</v>
      </c>
      <c r="D122" s="25">
        <v>35</v>
      </c>
      <c r="E122" s="85">
        <v>57.16</v>
      </c>
      <c r="F122" s="86"/>
      <c r="G122" s="87">
        <f t="shared" si="4"/>
        <v>0</v>
      </c>
      <c r="H122" s="87">
        <f t="shared" si="5"/>
        <v>0</v>
      </c>
      <c r="I122" s="82">
        <f t="shared" si="3"/>
        <v>0</v>
      </c>
    </row>
    <row r="123" spans="1:9" s="10" customFormat="1" ht="31.5" x14ac:dyDescent="0.35">
      <c r="A123" s="12" t="s">
        <v>222</v>
      </c>
      <c r="B123" s="13" t="s">
        <v>2</v>
      </c>
      <c r="C123" s="12" t="s">
        <v>223</v>
      </c>
      <c r="D123" s="25">
        <v>65</v>
      </c>
      <c r="E123" s="85">
        <v>16.079999999999998</v>
      </c>
      <c r="F123" s="86"/>
      <c r="G123" s="87">
        <f t="shared" si="4"/>
        <v>0</v>
      </c>
      <c r="H123" s="87">
        <f t="shared" si="5"/>
        <v>0</v>
      </c>
      <c r="I123" s="82">
        <f t="shared" si="3"/>
        <v>0</v>
      </c>
    </row>
    <row r="124" spans="1:9" s="10" customFormat="1" ht="31.5" x14ac:dyDescent="0.35">
      <c r="A124" s="12" t="s">
        <v>224</v>
      </c>
      <c r="B124" s="13" t="s">
        <v>21</v>
      </c>
      <c r="C124" s="12" t="s">
        <v>225</v>
      </c>
      <c r="D124" s="25">
        <v>40</v>
      </c>
      <c r="E124" s="85">
        <v>44.39</v>
      </c>
      <c r="F124" s="86"/>
      <c r="G124" s="87">
        <f t="shared" si="4"/>
        <v>0</v>
      </c>
      <c r="H124" s="87">
        <f t="shared" si="5"/>
        <v>0</v>
      </c>
      <c r="I124" s="82">
        <f t="shared" si="3"/>
        <v>0</v>
      </c>
    </row>
    <row r="125" spans="1:9" s="10" customFormat="1" ht="42" x14ac:dyDescent="0.35">
      <c r="A125" s="12" t="s">
        <v>226</v>
      </c>
      <c r="B125" s="13" t="s">
        <v>21</v>
      </c>
      <c r="C125" s="12" t="s">
        <v>227</v>
      </c>
      <c r="D125" s="25">
        <v>50</v>
      </c>
      <c r="E125" s="85">
        <v>39.85</v>
      </c>
      <c r="F125" s="86"/>
      <c r="G125" s="87">
        <f t="shared" si="4"/>
        <v>0</v>
      </c>
      <c r="H125" s="87">
        <f t="shared" si="5"/>
        <v>0</v>
      </c>
      <c r="I125" s="82">
        <f t="shared" si="3"/>
        <v>0</v>
      </c>
    </row>
    <row r="126" spans="1:9" s="10" customFormat="1" ht="63" x14ac:dyDescent="0.35">
      <c r="A126" s="12" t="s">
        <v>228</v>
      </c>
      <c r="B126" s="13" t="s">
        <v>2</v>
      </c>
      <c r="C126" s="12" t="s">
        <v>229</v>
      </c>
      <c r="D126" s="25">
        <v>10</v>
      </c>
      <c r="E126" s="85">
        <v>223.03</v>
      </c>
      <c r="F126" s="86"/>
      <c r="G126" s="87">
        <f t="shared" si="4"/>
        <v>0</v>
      </c>
      <c r="H126" s="87">
        <f t="shared" si="5"/>
        <v>0</v>
      </c>
      <c r="I126" s="82">
        <f t="shared" si="3"/>
        <v>0</v>
      </c>
    </row>
    <row r="127" spans="1:9" s="10" customFormat="1" ht="21" x14ac:dyDescent="0.35">
      <c r="A127" s="12" t="s">
        <v>230</v>
      </c>
      <c r="B127" s="13" t="s">
        <v>21</v>
      </c>
      <c r="C127" s="12" t="s">
        <v>231</v>
      </c>
      <c r="D127" s="25">
        <v>25</v>
      </c>
      <c r="E127" s="85">
        <v>14.14</v>
      </c>
      <c r="F127" s="86"/>
      <c r="G127" s="87">
        <f t="shared" si="4"/>
        <v>0</v>
      </c>
      <c r="H127" s="87">
        <f t="shared" si="5"/>
        <v>0</v>
      </c>
      <c r="I127" s="82">
        <f t="shared" si="3"/>
        <v>0</v>
      </c>
    </row>
    <row r="128" spans="1:9" s="10" customFormat="1" ht="94.5" x14ac:dyDescent="0.35">
      <c r="A128" s="12" t="s">
        <v>232</v>
      </c>
      <c r="B128" s="13" t="s">
        <v>21</v>
      </c>
      <c r="C128" s="12" t="s">
        <v>233</v>
      </c>
      <c r="D128" s="25">
        <v>25</v>
      </c>
      <c r="E128" s="85">
        <v>10.61</v>
      </c>
      <c r="F128" s="86"/>
      <c r="G128" s="87">
        <f t="shared" si="4"/>
        <v>0</v>
      </c>
      <c r="H128" s="87">
        <f t="shared" si="5"/>
        <v>0</v>
      </c>
      <c r="I128" s="82">
        <f t="shared" si="3"/>
        <v>0</v>
      </c>
    </row>
    <row r="129" spans="1:9" s="10" customFormat="1" ht="84" x14ac:dyDescent="0.35">
      <c r="A129" s="12" t="s">
        <v>234</v>
      </c>
      <c r="B129" s="13" t="s">
        <v>2</v>
      </c>
      <c r="C129" s="12" t="s">
        <v>235</v>
      </c>
      <c r="D129" s="25">
        <v>1</v>
      </c>
      <c r="E129" s="85">
        <v>3253.07</v>
      </c>
      <c r="F129" s="86"/>
      <c r="G129" s="87">
        <f t="shared" si="4"/>
        <v>0</v>
      </c>
      <c r="H129" s="87">
        <f t="shared" si="5"/>
        <v>0</v>
      </c>
      <c r="I129" s="82">
        <f t="shared" si="3"/>
        <v>0</v>
      </c>
    </row>
    <row r="130" spans="1:9" s="10" customFormat="1" ht="52.5" x14ac:dyDescent="0.35">
      <c r="A130" s="12" t="s">
        <v>236</v>
      </c>
      <c r="B130" s="13" t="s">
        <v>16</v>
      </c>
      <c r="C130" s="12" t="s">
        <v>237</v>
      </c>
      <c r="D130" s="25">
        <v>20</v>
      </c>
      <c r="E130" s="85">
        <v>32.74</v>
      </c>
      <c r="F130" s="86"/>
      <c r="G130" s="87">
        <f t="shared" si="4"/>
        <v>0</v>
      </c>
      <c r="H130" s="87">
        <f t="shared" si="5"/>
        <v>0</v>
      </c>
      <c r="I130" s="82">
        <f t="shared" si="3"/>
        <v>0</v>
      </c>
    </row>
    <row r="131" spans="1:9" s="10" customFormat="1" ht="42" x14ac:dyDescent="0.35">
      <c r="A131" s="12" t="s">
        <v>238</v>
      </c>
      <c r="B131" s="13" t="s">
        <v>2</v>
      </c>
      <c r="C131" s="12" t="s">
        <v>239</v>
      </c>
      <c r="D131" s="25">
        <v>400</v>
      </c>
      <c r="E131" s="85">
        <v>88.29</v>
      </c>
      <c r="F131" s="86"/>
      <c r="G131" s="87">
        <f t="shared" si="4"/>
        <v>0</v>
      </c>
      <c r="H131" s="87">
        <f t="shared" si="5"/>
        <v>0</v>
      </c>
      <c r="I131" s="82">
        <f t="shared" si="3"/>
        <v>0</v>
      </c>
    </row>
    <row r="132" spans="1:9" s="10" customFormat="1" ht="63" x14ac:dyDescent="0.35">
      <c r="A132" s="12" t="s">
        <v>240</v>
      </c>
      <c r="B132" s="13" t="s">
        <v>2</v>
      </c>
      <c r="C132" s="12" t="s">
        <v>241</v>
      </c>
      <c r="D132" s="25">
        <v>250</v>
      </c>
      <c r="E132" s="85">
        <v>143.49</v>
      </c>
      <c r="F132" s="86"/>
      <c r="G132" s="87">
        <f t="shared" si="4"/>
        <v>0</v>
      </c>
      <c r="H132" s="87">
        <f t="shared" si="5"/>
        <v>0</v>
      </c>
      <c r="I132" s="82">
        <f t="shared" si="3"/>
        <v>0</v>
      </c>
    </row>
    <row r="133" spans="1:9" s="10" customFormat="1" ht="63" x14ac:dyDescent="0.35">
      <c r="A133" s="12" t="s">
        <v>242</v>
      </c>
      <c r="B133" s="13" t="s">
        <v>2</v>
      </c>
      <c r="C133" s="12" t="s">
        <v>243</v>
      </c>
      <c r="D133" s="25">
        <v>100</v>
      </c>
      <c r="E133" s="85">
        <v>112.1</v>
      </c>
      <c r="F133" s="86"/>
      <c r="G133" s="87">
        <f t="shared" si="4"/>
        <v>0</v>
      </c>
      <c r="H133" s="87">
        <f t="shared" si="5"/>
        <v>0</v>
      </c>
      <c r="I133" s="82">
        <f t="shared" si="3"/>
        <v>0</v>
      </c>
    </row>
    <row r="134" spans="1:9" s="10" customFormat="1" ht="73.5" x14ac:dyDescent="0.35">
      <c r="A134" s="12" t="s">
        <v>244</v>
      </c>
      <c r="B134" s="13" t="s">
        <v>2</v>
      </c>
      <c r="C134" s="12" t="s">
        <v>245</v>
      </c>
      <c r="D134" s="25">
        <v>100</v>
      </c>
      <c r="E134" s="85">
        <v>111.71</v>
      </c>
      <c r="F134" s="86"/>
      <c r="G134" s="87">
        <f t="shared" si="4"/>
        <v>0</v>
      </c>
      <c r="H134" s="87">
        <f t="shared" si="5"/>
        <v>0</v>
      </c>
      <c r="I134" s="82">
        <f t="shared" si="3"/>
        <v>0</v>
      </c>
    </row>
    <row r="135" spans="1:9" s="10" customFormat="1" ht="31.5" x14ac:dyDescent="0.35">
      <c r="A135" s="12" t="s">
        <v>246</v>
      </c>
      <c r="B135" s="13" t="s">
        <v>2</v>
      </c>
      <c r="C135" s="12" t="s">
        <v>247</v>
      </c>
      <c r="D135" s="25">
        <v>15</v>
      </c>
      <c r="E135" s="85">
        <v>88.96</v>
      </c>
      <c r="F135" s="86"/>
      <c r="G135" s="87">
        <f t="shared" si="4"/>
        <v>0</v>
      </c>
      <c r="H135" s="87">
        <f t="shared" si="5"/>
        <v>0</v>
      </c>
      <c r="I135" s="82">
        <f t="shared" si="3"/>
        <v>0</v>
      </c>
    </row>
    <row r="136" spans="1:9" s="10" customFormat="1" ht="84" x14ac:dyDescent="0.35">
      <c r="A136" s="12" t="s">
        <v>248</v>
      </c>
      <c r="B136" s="13" t="s">
        <v>2</v>
      </c>
      <c r="C136" s="12" t="s">
        <v>249</v>
      </c>
      <c r="D136" s="25">
        <v>100</v>
      </c>
      <c r="E136" s="85">
        <v>75.02</v>
      </c>
      <c r="F136" s="86"/>
      <c r="G136" s="87">
        <f t="shared" si="4"/>
        <v>0</v>
      </c>
      <c r="H136" s="87">
        <f t="shared" si="5"/>
        <v>0</v>
      </c>
      <c r="I136" s="82">
        <f t="shared" si="3"/>
        <v>0</v>
      </c>
    </row>
    <row r="137" spans="1:9" s="10" customFormat="1" ht="42" x14ac:dyDescent="0.35">
      <c r="A137" s="12" t="s">
        <v>250</v>
      </c>
      <c r="B137" s="13" t="s">
        <v>2</v>
      </c>
      <c r="C137" s="12" t="s">
        <v>251</v>
      </c>
      <c r="D137" s="25">
        <v>10</v>
      </c>
      <c r="E137" s="85">
        <v>145.6</v>
      </c>
      <c r="F137" s="86"/>
      <c r="G137" s="87">
        <f t="shared" si="4"/>
        <v>0</v>
      </c>
      <c r="H137" s="87">
        <f t="shared" si="5"/>
        <v>0</v>
      </c>
      <c r="I137" s="82">
        <f t="shared" si="3"/>
        <v>0</v>
      </c>
    </row>
    <row r="138" spans="1:9" s="10" customFormat="1" ht="94.5" x14ac:dyDescent="0.35">
      <c r="A138" s="12" t="s">
        <v>252</v>
      </c>
      <c r="B138" s="13" t="s">
        <v>16</v>
      </c>
      <c r="C138" s="12" t="s">
        <v>253</v>
      </c>
      <c r="D138" s="25">
        <v>25</v>
      </c>
      <c r="E138" s="85">
        <v>20.37</v>
      </c>
      <c r="F138" s="86"/>
      <c r="G138" s="87">
        <f t="shared" si="4"/>
        <v>0</v>
      </c>
      <c r="H138" s="87">
        <f t="shared" si="5"/>
        <v>0</v>
      </c>
      <c r="I138" s="82">
        <f t="shared" si="3"/>
        <v>0</v>
      </c>
    </row>
    <row r="139" spans="1:9" s="10" customFormat="1" ht="84" x14ac:dyDescent="0.35">
      <c r="A139" s="12" t="s">
        <v>254</v>
      </c>
      <c r="B139" s="13" t="s">
        <v>2</v>
      </c>
      <c r="C139" s="12" t="s">
        <v>255</v>
      </c>
      <c r="D139" s="25">
        <v>2</v>
      </c>
      <c r="E139" s="85">
        <v>185.52</v>
      </c>
      <c r="F139" s="86"/>
      <c r="G139" s="87">
        <f t="shared" si="4"/>
        <v>0</v>
      </c>
      <c r="H139" s="87">
        <f t="shared" si="5"/>
        <v>0</v>
      </c>
      <c r="I139" s="82">
        <f t="shared" si="3"/>
        <v>0</v>
      </c>
    </row>
    <row r="140" spans="1:9" s="10" customFormat="1" ht="63" x14ac:dyDescent="0.35">
      <c r="A140" s="12" t="s">
        <v>256</v>
      </c>
      <c r="B140" s="13" t="s">
        <v>16</v>
      </c>
      <c r="C140" s="12" t="s">
        <v>257</v>
      </c>
      <c r="D140" s="25">
        <v>6</v>
      </c>
      <c r="E140" s="85">
        <v>245.43</v>
      </c>
      <c r="F140" s="86"/>
      <c r="G140" s="87">
        <f t="shared" si="4"/>
        <v>0</v>
      </c>
      <c r="H140" s="87">
        <f t="shared" si="5"/>
        <v>0</v>
      </c>
      <c r="I140" s="82">
        <f t="shared" si="3"/>
        <v>0</v>
      </c>
    </row>
    <row r="141" spans="1:9" s="10" customFormat="1" ht="73.5" x14ac:dyDescent="0.35">
      <c r="A141" s="12" t="s">
        <v>258</v>
      </c>
      <c r="B141" s="13" t="s">
        <v>16</v>
      </c>
      <c r="C141" s="12" t="s">
        <v>259</v>
      </c>
      <c r="D141" s="25">
        <v>6</v>
      </c>
      <c r="E141" s="85">
        <v>75.59</v>
      </c>
      <c r="F141" s="86"/>
      <c r="G141" s="87">
        <f t="shared" si="4"/>
        <v>0</v>
      </c>
      <c r="H141" s="87">
        <f t="shared" si="5"/>
        <v>0</v>
      </c>
      <c r="I141" s="82">
        <f t="shared" si="3"/>
        <v>0</v>
      </c>
    </row>
    <row r="142" spans="1:9" s="10" customFormat="1" ht="42" x14ac:dyDescent="0.35">
      <c r="A142" s="12" t="s">
        <v>260</v>
      </c>
      <c r="B142" s="13" t="s">
        <v>28</v>
      </c>
      <c r="C142" s="12" t="s">
        <v>261</v>
      </c>
      <c r="D142" s="25">
        <v>5</v>
      </c>
      <c r="E142" s="85">
        <v>237.37</v>
      </c>
      <c r="F142" s="86"/>
      <c r="G142" s="87">
        <f t="shared" si="4"/>
        <v>0</v>
      </c>
      <c r="H142" s="87">
        <f t="shared" si="5"/>
        <v>0</v>
      </c>
      <c r="I142" s="82">
        <f t="shared" ref="I142:I144" si="6">ROUND(ROUND(D142,4)*ROUND(H142,4),4)</f>
        <v>0</v>
      </c>
    </row>
    <row r="143" spans="1:9" s="10" customFormat="1" ht="52.5" x14ac:dyDescent="0.35">
      <c r="A143" s="12" t="s">
        <v>262</v>
      </c>
      <c r="B143" s="13" t="s">
        <v>2</v>
      </c>
      <c r="C143" s="12" t="s">
        <v>263</v>
      </c>
      <c r="D143" s="25">
        <v>8</v>
      </c>
      <c r="E143" s="85">
        <v>108.4</v>
      </c>
      <c r="F143" s="86"/>
      <c r="G143" s="87">
        <f t="shared" ref="G143:G144" si="7">ROUND(F143*0.21,4)</f>
        <v>0</v>
      </c>
      <c r="H143" s="87">
        <f t="shared" ref="H143:H144" si="8">G143+F143</f>
        <v>0</v>
      </c>
      <c r="I143" s="82">
        <f t="shared" si="6"/>
        <v>0</v>
      </c>
    </row>
    <row r="144" spans="1:9" s="10" customFormat="1" ht="53" thickBot="1" x14ac:dyDescent="0.4">
      <c r="A144" s="27" t="s">
        <v>264</v>
      </c>
      <c r="B144" s="28" t="s">
        <v>2</v>
      </c>
      <c r="C144" s="27" t="s">
        <v>265</v>
      </c>
      <c r="D144" s="29">
        <v>12</v>
      </c>
      <c r="E144" s="88">
        <v>3464.06</v>
      </c>
      <c r="F144" s="89"/>
      <c r="G144" s="90">
        <f t="shared" si="7"/>
        <v>0</v>
      </c>
      <c r="H144" s="90">
        <f t="shared" si="8"/>
        <v>0</v>
      </c>
      <c r="I144" s="84">
        <f t="shared" si="6"/>
        <v>0</v>
      </c>
    </row>
    <row r="145" spans="1:9" s="10" customFormat="1" ht="26" x14ac:dyDescent="0.35">
      <c r="A145" s="54"/>
      <c r="B145" s="54"/>
      <c r="C145" s="55" t="s">
        <v>560</v>
      </c>
      <c r="D145" s="56"/>
      <c r="E145" s="57"/>
      <c r="F145" s="57"/>
      <c r="G145" s="56"/>
      <c r="H145" s="103">
        <f>SUM(I14:I144)</f>
        <v>0</v>
      </c>
      <c r="I145" s="103"/>
    </row>
    <row r="146" spans="1:9" s="10" customFormat="1" x14ac:dyDescent="0.35">
      <c r="A146" s="58"/>
      <c r="B146" s="58"/>
      <c r="C146" s="58"/>
      <c r="D146" s="58"/>
      <c r="E146" s="59"/>
      <c r="F146" s="59"/>
      <c r="G146" s="58"/>
      <c r="H146" s="60"/>
      <c r="I146" s="60"/>
    </row>
    <row r="147" spans="1:9" s="10" customFormat="1" ht="15" customHeight="1" x14ac:dyDescent="0.35">
      <c r="A147" s="101" t="s">
        <v>547</v>
      </c>
      <c r="B147" s="101"/>
      <c r="C147" s="101"/>
      <c r="D147" s="58"/>
      <c r="E147" s="59"/>
      <c r="F147" s="59"/>
      <c r="G147" s="58"/>
      <c r="H147" s="60"/>
      <c r="I147" s="60"/>
    </row>
    <row r="148" spans="1:9" s="10" customFormat="1" ht="32" thickBot="1" x14ac:dyDescent="0.4">
      <c r="A148" s="35" t="s">
        <v>554</v>
      </c>
      <c r="B148" s="35" t="s">
        <v>555</v>
      </c>
      <c r="C148" s="35" t="s">
        <v>546</v>
      </c>
      <c r="D148" s="35" t="s">
        <v>0</v>
      </c>
      <c r="E148" s="36" t="s">
        <v>548</v>
      </c>
      <c r="F148" s="36" t="s">
        <v>549</v>
      </c>
      <c r="G148" s="35" t="s">
        <v>550</v>
      </c>
      <c r="H148" s="35" t="s">
        <v>551</v>
      </c>
      <c r="I148" s="35" t="s">
        <v>552</v>
      </c>
    </row>
    <row r="149" spans="1:9" s="10" customFormat="1" x14ac:dyDescent="0.35">
      <c r="A149" s="107" t="s">
        <v>557</v>
      </c>
      <c r="B149" s="107"/>
      <c r="C149" s="107"/>
      <c r="D149" s="78"/>
      <c r="E149" s="79"/>
      <c r="F149" s="79"/>
      <c r="G149" s="78"/>
      <c r="H149" s="78"/>
      <c r="I149" s="78"/>
    </row>
    <row r="150" spans="1:9" s="10" customFormat="1" ht="21" x14ac:dyDescent="0.35">
      <c r="A150" s="8" t="s">
        <v>266</v>
      </c>
      <c r="B150" s="9" t="s">
        <v>267</v>
      </c>
      <c r="C150" s="8" t="s">
        <v>268</v>
      </c>
      <c r="D150" s="24">
        <v>1</v>
      </c>
      <c r="E150" s="91">
        <v>235.6</v>
      </c>
      <c r="F150" s="92"/>
      <c r="G150" s="93">
        <f t="shared" ref="G150:G213" si="9">ROUND(F150*0.21,4)</f>
        <v>0</v>
      </c>
      <c r="H150" s="93">
        <f t="shared" ref="H150:H213" si="10">G150+F150</f>
        <v>0</v>
      </c>
      <c r="I150" s="81">
        <f t="shared" ref="I150:I213" si="11">ROUND(ROUND(D150,4)*ROUND(H150,4),4)</f>
        <v>0</v>
      </c>
    </row>
    <row r="151" spans="1:9" s="10" customFormat="1" ht="21" x14ac:dyDescent="0.35">
      <c r="A151" s="12" t="s">
        <v>269</v>
      </c>
      <c r="B151" s="13" t="s">
        <v>267</v>
      </c>
      <c r="C151" s="12" t="s">
        <v>270</v>
      </c>
      <c r="D151" s="25">
        <v>1</v>
      </c>
      <c r="E151" s="85">
        <v>110.24</v>
      </c>
      <c r="F151" s="86"/>
      <c r="G151" s="87">
        <f t="shared" si="9"/>
        <v>0</v>
      </c>
      <c r="H151" s="87">
        <f t="shared" si="10"/>
        <v>0</v>
      </c>
      <c r="I151" s="82">
        <f t="shared" si="11"/>
        <v>0</v>
      </c>
    </row>
    <row r="152" spans="1:9" s="10" customFormat="1" ht="31.5" x14ac:dyDescent="0.35">
      <c r="A152" s="12" t="s">
        <v>271</v>
      </c>
      <c r="B152" s="13" t="s">
        <v>272</v>
      </c>
      <c r="C152" s="12" t="s">
        <v>273</v>
      </c>
      <c r="D152" s="25">
        <v>300</v>
      </c>
      <c r="E152" s="85">
        <v>3.84</v>
      </c>
      <c r="F152" s="86"/>
      <c r="G152" s="87">
        <f t="shared" si="9"/>
        <v>0</v>
      </c>
      <c r="H152" s="87">
        <f t="shared" si="10"/>
        <v>0</v>
      </c>
      <c r="I152" s="82">
        <f t="shared" si="11"/>
        <v>0</v>
      </c>
    </row>
    <row r="153" spans="1:9" s="10" customFormat="1" x14ac:dyDescent="0.35">
      <c r="A153" s="12" t="s">
        <v>274</v>
      </c>
      <c r="B153" s="13" t="s">
        <v>28</v>
      </c>
      <c r="C153" s="12" t="s">
        <v>275</v>
      </c>
      <c r="D153" s="25">
        <v>100</v>
      </c>
      <c r="E153" s="85">
        <v>6.2</v>
      </c>
      <c r="F153" s="86"/>
      <c r="G153" s="87">
        <f t="shared" si="9"/>
        <v>0</v>
      </c>
      <c r="H153" s="87">
        <f t="shared" si="10"/>
        <v>0</v>
      </c>
      <c r="I153" s="82">
        <f t="shared" si="11"/>
        <v>0</v>
      </c>
    </row>
    <row r="154" spans="1:9" s="10" customFormat="1" x14ac:dyDescent="0.35">
      <c r="A154" s="12" t="s">
        <v>276</v>
      </c>
      <c r="B154" s="13" t="s">
        <v>28</v>
      </c>
      <c r="C154" s="12" t="s">
        <v>277</v>
      </c>
      <c r="D154" s="25">
        <v>100</v>
      </c>
      <c r="E154" s="85">
        <v>6.08</v>
      </c>
      <c r="F154" s="86"/>
      <c r="G154" s="87">
        <f t="shared" si="9"/>
        <v>0</v>
      </c>
      <c r="H154" s="87">
        <f t="shared" si="10"/>
        <v>0</v>
      </c>
      <c r="I154" s="82">
        <f t="shared" si="11"/>
        <v>0</v>
      </c>
    </row>
    <row r="155" spans="1:9" s="10" customFormat="1" ht="21" x14ac:dyDescent="0.35">
      <c r="A155" s="12" t="s">
        <v>278</v>
      </c>
      <c r="B155" s="13" t="s">
        <v>28</v>
      </c>
      <c r="C155" s="12" t="s">
        <v>279</v>
      </c>
      <c r="D155" s="25">
        <v>100</v>
      </c>
      <c r="E155" s="85">
        <v>10.17</v>
      </c>
      <c r="F155" s="86"/>
      <c r="G155" s="87">
        <f t="shared" si="9"/>
        <v>0</v>
      </c>
      <c r="H155" s="87">
        <f t="shared" si="10"/>
        <v>0</v>
      </c>
      <c r="I155" s="82">
        <f t="shared" si="11"/>
        <v>0</v>
      </c>
    </row>
    <row r="156" spans="1:9" s="10" customFormat="1" x14ac:dyDescent="0.35">
      <c r="A156" s="12" t="s">
        <v>280</v>
      </c>
      <c r="B156" s="13" t="s">
        <v>28</v>
      </c>
      <c r="C156" s="12" t="s">
        <v>281</v>
      </c>
      <c r="D156" s="25">
        <v>225</v>
      </c>
      <c r="E156" s="85">
        <v>20.21</v>
      </c>
      <c r="F156" s="86"/>
      <c r="G156" s="87">
        <f t="shared" si="9"/>
        <v>0</v>
      </c>
      <c r="H156" s="87">
        <f t="shared" si="10"/>
        <v>0</v>
      </c>
      <c r="I156" s="82">
        <f t="shared" si="11"/>
        <v>0</v>
      </c>
    </row>
    <row r="157" spans="1:9" s="10" customFormat="1" ht="21" x14ac:dyDescent="0.35">
      <c r="A157" s="12" t="s">
        <v>282</v>
      </c>
      <c r="B157" s="13" t="s">
        <v>267</v>
      </c>
      <c r="C157" s="12" t="s">
        <v>283</v>
      </c>
      <c r="D157" s="25">
        <v>10</v>
      </c>
      <c r="E157" s="85">
        <v>15.93</v>
      </c>
      <c r="F157" s="86"/>
      <c r="G157" s="87">
        <f t="shared" si="9"/>
        <v>0</v>
      </c>
      <c r="H157" s="87">
        <f t="shared" si="10"/>
        <v>0</v>
      </c>
      <c r="I157" s="82">
        <f t="shared" si="11"/>
        <v>0</v>
      </c>
    </row>
    <row r="158" spans="1:9" s="10" customFormat="1" ht="21" x14ac:dyDescent="0.35">
      <c r="A158" s="12" t="s">
        <v>284</v>
      </c>
      <c r="B158" s="13" t="s">
        <v>267</v>
      </c>
      <c r="C158" s="12" t="s">
        <v>285</v>
      </c>
      <c r="D158" s="25">
        <v>50</v>
      </c>
      <c r="E158" s="85">
        <v>15.87</v>
      </c>
      <c r="F158" s="86"/>
      <c r="G158" s="87">
        <f t="shared" si="9"/>
        <v>0</v>
      </c>
      <c r="H158" s="87">
        <f t="shared" si="10"/>
        <v>0</v>
      </c>
      <c r="I158" s="82">
        <f t="shared" si="11"/>
        <v>0</v>
      </c>
    </row>
    <row r="159" spans="1:9" s="10" customFormat="1" ht="21" x14ac:dyDescent="0.35">
      <c r="A159" s="12" t="s">
        <v>286</v>
      </c>
      <c r="B159" s="13" t="s">
        <v>267</v>
      </c>
      <c r="C159" s="12" t="s">
        <v>287</v>
      </c>
      <c r="D159" s="25">
        <v>50</v>
      </c>
      <c r="E159" s="85">
        <v>14.26</v>
      </c>
      <c r="F159" s="86"/>
      <c r="G159" s="87">
        <f t="shared" si="9"/>
        <v>0</v>
      </c>
      <c r="H159" s="87">
        <f t="shared" si="10"/>
        <v>0</v>
      </c>
      <c r="I159" s="82">
        <f t="shared" si="11"/>
        <v>0</v>
      </c>
    </row>
    <row r="160" spans="1:9" s="10" customFormat="1" ht="21" x14ac:dyDescent="0.35">
      <c r="A160" s="12" t="s">
        <v>288</v>
      </c>
      <c r="B160" s="13" t="s">
        <v>267</v>
      </c>
      <c r="C160" s="12" t="s">
        <v>289</v>
      </c>
      <c r="D160" s="25">
        <v>50</v>
      </c>
      <c r="E160" s="85">
        <v>16.739999999999998</v>
      </c>
      <c r="F160" s="86"/>
      <c r="G160" s="87">
        <f t="shared" si="9"/>
        <v>0</v>
      </c>
      <c r="H160" s="87">
        <f t="shared" si="10"/>
        <v>0</v>
      </c>
      <c r="I160" s="82">
        <f t="shared" si="11"/>
        <v>0</v>
      </c>
    </row>
    <row r="161" spans="1:9" s="10" customFormat="1" ht="21" x14ac:dyDescent="0.35">
      <c r="A161" s="12" t="s">
        <v>290</v>
      </c>
      <c r="B161" s="13" t="s">
        <v>267</v>
      </c>
      <c r="C161" s="12" t="s">
        <v>291</v>
      </c>
      <c r="D161" s="25">
        <v>50</v>
      </c>
      <c r="E161" s="85">
        <v>17.98</v>
      </c>
      <c r="F161" s="86"/>
      <c r="G161" s="87">
        <f t="shared" si="9"/>
        <v>0</v>
      </c>
      <c r="H161" s="87">
        <f t="shared" si="10"/>
        <v>0</v>
      </c>
      <c r="I161" s="82">
        <f t="shared" si="11"/>
        <v>0</v>
      </c>
    </row>
    <row r="162" spans="1:9" s="10" customFormat="1" ht="21" x14ac:dyDescent="0.35">
      <c r="A162" s="12" t="s">
        <v>292</v>
      </c>
      <c r="B162" s="13" t="s">
        <v>267</v>
      </c>
      <c r="C162" s="12" t="s">
        <v>293</v>
      </c>
      <c r="D162" s="25">
        <v>50</v>
      </c>
      <c r="E162" s="85">
        <v>19.96</v>
      </c>
      <c r="F162" s="86"/>
      <c r="G162" s="87">
        <f t="shared" si="9"/>
        <v>0</v>
      </c>
      <c r="H162" s="87">
        <f t="shared" si="10"/>
        <v>0</v>
      </c>
      <c r="I162" s="82">
        <f t="shared" si="11"/>
        <v>0</v>
      </c>
    </row>
    <row r="163" spans="1:9" s="10" customFormat="1" ht="31.5" x14ac:dyDescent="0.35">
      <c r="A163" s="12" t="s">
        <v>294</v>
      </c>
      <c r="B163" s="13" t="s">
        <v>21</v>
      </c>
      <c r="C163" s="12" t="s">
        <v>295</v>
      </c>
      <c r="D163" s="25">
        <v>500</v>
      </c>
      <c r="E163" s="85">
        <v>2.85</v>
      </c>
      <c r="F163" s="86"/>
      <c r="G163" s="87">
        <f t="shared" si="9"/>
        <v>0</v>
      </c>
      <c r="H163" s="87">
        <f t="shared" si="10"/>
        <v>0</v>
      </c>
      <c r="I163" s="82">
        <f t="shared" si="11"/>
        <v>0</v>
      </c>
    </row>
    <row r="164" spans="1:9" s="10" customFormat="1" ht="21" x14ac:dyDescent="0.35">
      <c r="A164" s="12" t="s">
        <v>296</v>
      </c>
      <c r="B164" s="13" t="s">
        <v>28</v>
      </c>
      <c r="C164" s="12" t="s">
        <v>297</v>
      </c>
      <c r="D164" s="25">
        <v>25</v>
      </c>
      <c r="E164" s="85">
        <v>102.49</v>
      </c>
      <c r="F164" s="86"/>
      <c r="G164" s="87">
        <f t="shared" si="9"/>
        <v>0</v>
      </c>
      <c r="H164" s="87">
        <f t="shared" si="10"/>
        <v>0</v>
      </c>
      <c r="I164" s="82">
        <f t="shared" si="11"/>
        <v>0</v>
      </c>
    </row>
    <row r="165" spans="1:9" s="10" customFormat="1" ht="42" x14ac:dyDescent="0.35">
      <c r="A165" s="12" t="s">
        <v>298</v>
      </c>
      <c r="B165" s="13" t="s">
        <v>28</v>
      </c>
      <c r="C165" s="12" t="s">
        <v>299</v>
      </c>
      <c r="D165" s="25">
        <v>20</v>
      </c>
      <c r="E165" s="85">
        <v>88.04</v>
      </c>
      <c r="F165" s="86"/>
      <c r="G165" s="87">
        <f t="shared" si="9"/>
        <v>0</v>
      </c>
      <c r="H165" s="87">
        <f t="shared" si="10"/>
        <v>0</v>
      </c>
      <c r="I165" s="82">
        <f t="shared" si="11"/>
        <v>0</v>
      </c>
    </row>
    <row r="166" spans="1:9" s="10" customFormat="1" ht="42" x14ac:dyDescent="0.35">
      <c r="A166" s="12" t="s">
        <v>300</v>
      </c>
      <c r="B166" s="13" t="s">
        <v>28</v>
      </c>
      <c r="C166" s="12" t="s">
        <v>301</v>
      </c>
      <c r="D166" s="25">
        <v>300</v>
      </c>
      <c r="E166" s="85">
        <v>94.54</v>
      </c>
      <c r="F166" s="86"/>
      <c r="G166" s="87">
        <f t="shared" si="9"/>
        <v>0</v>
      </c>
      <c r="H166" s="87">
        <f t="shared" si="10"/>
        <v>0</v>
      </c>
      <c r="I166" s="82">
        <f t="shared" si="11"/>
        <v>0</v>
      </c>
    </row>
    <row r="167" spans="1:9" s="10" customFormat="1" ht="52.5" x14ac:dyDescent="0.35">
      <c r="A167" s="12" t="s">
        <v>302</v>
      </c>
      <c r="B167" s="13" t="s">
        <v>28</v>
      </c>
      <c r="C167" s="12" t="s">
        <v>303</v>
      </c>
      <c r="D167" s="25">
        <v>150</v>
      </c>
      <c r="E167" s="85">
        <v>97.74</v>
      </c>
      <c r="F167" s="86"/>
      <c r="G167" s="87">
        <f t="shared" si="9"/>
        <v>0</v>
      </c>
      <c r="H167" s="87">
        <f t="shared" si="10"/>
        <v>0</v>
      </c>
      <c r="I167" s="82">
        <f t="shared" si="11"/>
        <v>0</v>
      </c>
    </row>
    <row r="168" spans="1:9" s="10" customFormat="1" ht="42" x14ac:dyDescent="0.35">
      <c r="A168" s="12" t="s">
        <v>304</v>
      </c>
      <c r="B168" s="13" t="s">
        <v>21</v>
      </c>
      <c r="C168" s="12" t="s">
        <v>305</v>
      </c>
      <c r="D168" s="25">
        <v>50</v>
      </c>
      <c r="E168" s="85">
        <v>98.33</v>
      </c>
      <c r="F168" s="86"/>
      <c r="G168" s="87">
        <f t="shared" si="9"/>
        <v>0</v>
      </c>
      <c r="H168" s="87">
        <f t="shared" si="10"/>
        <v>0</v>
      </c>
      <c r="I168" s="82">
        <f t="shared" si="11"/>
        <v>0</v>
      </c>
    </row>
    <row r="169" spans="1:9" s="10" customFormat="1" ht="31.5" x14ac:dyDescent="0.35">
      <c r="A169" s="12" t="s">
        <v>306</v>
      </c>
      <c r="B169" s="13" t="s">
        <v>272</v>
      </c>
      <c r="C169" s="12" t="s">
        <v>307</v>
      </c>
      <c r="D169" s="25">
        <v>5000</v>
      </c>
      <c r="E169" s="85">
        <v>1.1000000000000001</v>
      </c>
      <c r="F169" s="86"/>
      <c r="G169" s="87">
        <f t="shared" si="9"/>
        <v>0</v>
      </c>
      <c r="H169" s="87">
        <f t="shared" si="10"/>
        <v>0</v>
      </c>
      <c r="I169" s="82">
        <f t="shared" si="11"/>
        <v>0</v>
      </c>
    </row>
    <row r="170" spans="1:9" s="10" customFormat="1" ht="21" x14ac:dyDescent="0.35">
      <c r="A170" s="12" t="s">
        <v>308</v>
      </c>
      <c r="B170" s="13" t="s">
        <v>272</v>
      </c>
      <c r="C170" s="12" t="s">
        <v>309</v>
      </c>
      <c r="D170" s="25">
        <v>1400</v>
      </c>
      <c r="E170" s="85">
        <v>1.1200000000000001</v>
      </c>
      <c r="F170" s="86"/>
      <c r="G170" s="87">
        <f t="shared" si="9"/>
        <v>0</v>
      </c>
      <c r="H170" s="87">
        <f t="shared" si="10"/>
        <v>0</v>
      </c>
      <c r="I170" s="82">
        <f t="shared" si="11"/>
        <v>0</v>
      </c>
    </row>
    <row r="171" spans="1:9" s="10" customFormat="1" ht="84" x14ac:dyDescent="0.35">
      <c r="A171" s="12" t="s">
        <v>310</v>
      </c>
      <c r="B171" s="13" t="s">
        <v>272</v>
      </c>
      <c r="C171" s="12" t="s">
        <v>311</v>
      </c>
      <c r="D171" s="25">
        <v>500</v>
      </c>
      <c r="E171" s="85">
        <v>2.11</v>
      </c>
      <c r="F171" s="86"/>
      <c r="G171" s="87">
        <f t="shared" si="9"/>
        <v>0</v>
      </c>
      <c r="H171" s="87">
        <f t="shared" si="10"/>
        <v>0</v>
      </c>
      <c r="I171" s="82">
        <f t="shared" si="11"/>
        <v>0</v>
      </c>
    </row>
    <row r="172" spans="1:9" s="10" customFormat="1" ht="31.5" x14ac:dyDescent="0.35">
      <c r="A172" s="12" t="s">
        <v>312</v>
      </c>
      <c r="B172" s="13" t="s">
        <v>21</v>
      </c>
      <c r="C172" s="12" t="s">
        <v>313</v>
      </c>
      <c r="D172" s="25">
        <v>50</v>
      </c>
      <c r="E172" s="85">
        <v>28.64</v>
      </c>
      <c r="F172" s="86"/>
      <c r="G172" s="87">
        <f t="shared" si="9"/>
        <v>0</v>
      </c>
      <c r="H172" s="87">
        <f t="shared" si="10"/>
        <v>0</v>
      </c>
      <c r="I172" s="82">
        <f t="shared" si="11"/>
        <v>0</v>
      </c>
    </row>
    <row r="173" spans="1:9" s="10" customFormat="1" ht="31.5" x14ac:dyDescent="0.35">
      <c r="A173" s="12" t="s">
        <v>314</v>
      </c>
      <c r="B173" s="13" t="s">
        <v>21</v>
      </c>
      <c r="C173" s="12" t="s">
        <v>315</v>
      </c>
      <c r="D173" s="25">
        <v>50</v>
      </c>
      <c r="E173" s="85">
        <v>21.2</v>
      </c>
      <c r="F173" s="86"/>
      <c r="G173" s="87">
        <f t="shared" si="9"/>
        <v>0</v>
      </c>
      <c r="H173" s="87">
        <f t="shared" si="10"/>
        <v>0</v>
      </c>
      <c r="I173" s="82">
        <f t="shared" si="11"/>
        <v>0</v>
      </c>
    </row>
    <row r="174" spans="1:9" s="10" customFormat="1" ht="21" x14ac:dyDescent="0.35">
      <c r="A174" s="12" t="s">
        <v>316</v>
      </c>
      <c r="B174" s="13" t="s">
        <v>21</v>
      </c>
      <c r="C174" s="12" t="s">
        <v>317</v>
      </c>
      <c r="D174" s="25">
        <v>150</v>
      </c>
      <c r="E174" s="85">
        <v>7.13</v>
      </c>
      <c r="F174" s="86"/>
      <c r="G174" s="87">
        <f t="shared" si="9"/>
        <v>0</v>
      </c>
      <c r="H174" s="87">
        <f t="shared" si="10"/>
        <v>0</v>
      </c>
      <c r="I174" s="82">
        <f t="shared" si="11"/>
        <v>0</v>
      </c>
    </row>
    <row r="175" spans="1:9" s="10" customFormat="1" ht="21" x14ac:dyDescent="0.35">
      <c r="A175" s="12" t="s">
        <v>318</v>
      </c>
      <c r="B175" s="13" t="s">
        <v>21</v>
      </c>
      <c r="C175" s="12" t="s">
        <v>319</v>
      </c>
      <c r="D175" s="25">
        <v>100</v>
      </c>
      <c r="E175" s="85">
        <v>7.69</v>
      </c>
      <c r="F175" s="86"/>
      <c r="G175" s="87">
        <f t="shared" si="9"/>
        <v>0</v>
      </c>
      <c r="H175" s="87">
        <f t="shared" si="10"/>
        <v>0</v>
      </c>
      <c r="I175" s="82">
        <f t="shared" si="11"/>
        <v>0</v>
      </c>
    </row>
    <row r="176" spans="1:9" s="10" customFormat="1" ht="42" x14ac:dyDescent="0.35">
      <c r="A176" s="12" t="s">
        <v>320</v>
      </c>
      <c r="B176" s="13" t="s">
        <v>21</v>
      </c>
      <c r="C176" s="12" t="s">
        <v>321</v>
      </c>
      <c r="D176" s="25">
        <v>25</v>
      </c>
      <c r="E176" s="85">
        <v>26.29</v>
      </c>
      <c r="F176" s="86"/>
      <c r="G176" s="87">
        <f t="shared" si="9"/>
        <v>0</v>
      </c>
      <c r="H176" s="87">
        <f t="shared" si="10"/>
        <v>0</v>
      </c>
      <c r="I176" s="82">
        <f t="shared" si="11"/>
        <v>0</v>
      </c>
    </row>
    <row r="177" spans="1:9" s="10" customFormat="1" ht="42" x14ac:dyDescent="0.35">
      <c r="A177" s="12" t="s">
        <v>322</v>
      </c>
      <c r="B177" s="13" t="s">
        <v>21</v>
      </c>
      <c r="C177" s="12" t="s">
        <v>323</v>
      </c>
      <c r="D177" s="25">
        <v>25</v>
      </c>
      <c r="E177" s="85">
        <v>34.22</v>
      </c>
      <c r="F177" s="86"/>
      <c r="G177" s="87">
        <f t="shared" si="9"/>
        <v>0</v>
      </c>
      <c r="H177" s="87">
        <f t="shared" si="10"/>
        <v>0</v>
      </c>
      <c r="I177" s="82">
        <f t="shared" si="11"/>
        <v>0</v>
      </c>
    </row>
    <row r="178" spans="1:9" s="10" customFormat="1" ht="31.5" x14ac:dyDescent="0.35">
      <c r="A178" s="12" t="s">
        <v>324</v>
      </c>
      <c r="B178" s="13" t="s">
        <v>21</v>
      </c>
      <c r="C178" s="12" t="s">
        <v>325</v>
      </c>
      <c r="D178" s="25">
        <v>100</v>
      </c>
      <c r="E178" s="85">
        <v>10.17</v>
      </c>
      <c r="F178" s="86"/>
      <c r="G178" s="87">
        <f t="shared" si="9"/>
        <v>0</v>
      </c>
      <c r="H178" s="87">
        <f t="shared" si="10"/>
        <v>0</v>
      </c>
      <c r="I178" s="82">
        <f t="shared" si="11"/>
        <v>0</v>
      </c>
    </row>
    <row r="179" spans="1:9" s="10" customFormat="1" ht="52.5" x14ac:dyDescent="0.35">
      <c r="A179" s="12" t="s">
        <v>326</v>
      </c>
      <c r="B179" s="13" t="s">
        <v>28</v>
      </c>
      <c r="C179" s="12" t="s">
        <v>327</v>
      </c>
      <c r="D179" s="25">
        <v>20</v>
      </c>
      <c r="E179" s="85">
        <v>217</v>
      </c>
      <c r="F179" s="86"/>
      <c r="G179" s="87">
        <f t="shared" si="9"/>
        <v>0</v>
      </c>
      <c r="H179" s="87">
        <f t="shared" si="10"/>
        <v>0</v>
      </c>
      <c r="I179" s="82">
        <f t="shared" si="11"/>
        <v>0</v>
      </c>
    </row>
    <row r="180" spans="1:9" s="10" customFormat="1" ht="42" x14ac:dyDescent="0.35">
      <c r="A180" s="12" t="s">
        <v>328</v>
      </c>
      <c r="B180" s="13" t="s">
        <v>16</v>
      </c>
      <c r="C180" s="12" t="s">
        <v>329</v>
      </c>
      <c r="D180" s="25">
        <v>50</v>
      </c>
      <c r="E180" s="85">
        <v>47.24</v>
      </c>
      <c r="F180" s="86"/>
      <c r="G180" s="87">
        <f t="shared" si="9"/>
        <v>0</v>
      </c>
      <c r="H180" s="87">
        <f t="shared" si="10"/>
        <v>0</v>
      </c>
      <c r="I180" s="82">
        <f t="shared" si="11"/>
        <v>0</v>
      </c>
    </row>
    <row r="181" spans="1:9" s="10" customFormat="1" ht="42" x14ac:dyDescent="0.35">
      <c r="A181" s="12" t="s">
        <v>330</v>
      </c>
      <c r="B181" s="13" t="s">
        <v>16</v>
      </c>
      <c r="C181" s="12" t="s">
        <v>331</v>
      </c>
      <c r="D181" s="25">
        <v>50</v>
      </c>
      <c r="E181" s="85">
        <v>55.3</v>
      </c>
      <c r="F181" s="86"/>
      <c r="G181" s="87">
        <f t="shared" si="9"/>
        <v>0</v>
      </c>
      <c r="H181" s="87">
        <f t="shared" si="10"/>
        <v>0</v>
      </c>
      <c r="I181" s="82">
        <f t="shared" si="11"/>
        <v>0</v>
      </c>
    </row>
    <row r="182" spans="1:9" s="10" customFormat="1" ht="63" x14ac:dyDescent="0.35">
      <c r="A182" s="12" t="s">
        <v>332</v>
      </c>
      <c r="B182" s="13" t="s">
        <v>16</v>
      </c>
      <c r="C182" s="12" t="s">
        <v>333</v>
      </c>
      <c r="D182" s="25">
        <v>300</v>
      </c>
      <c r="E182" s="85">
        <v>12.77</v>
      </c>
      <c r="F182" s="86"/>
      <c r="G182" s="87">
        <f t="shared" si="9"/>
        <v>0</v>
      </c>
      <c r="H182" s="87">
        <f t="shared" si="10"/>
        <v>0</v>
      </c>
      <c r="I182" s="82">
        <f t="shared" si="11"/>
        <v>0</v>
      </c>
    </row>
    <row r="183" spans="1:9" s="10" customFormat="1" ht="52.5" x14ac:dyDescent="0.35">
      <c r="A183" s="12" t="s">
        <v>334</v>
      </c>
      <c r="B183" s="13" t="s">
        <v>16</v>
      </c>
      <c r="C183" s="12" t="s">
        <v>335</v>
      </c>
      <c r="D183" s="25">
        <v>20</v>
      </c>
      <c r="E183" s="85">
        <v>4.34</v>
      </c>
      <c r="F183" s="86"/>
      <c r="G183" s="87">
        <f t="shared" si="9"/>
        <v>0</v>
      </c>
      <c r="H183" s="87">
        <f t="shared" si="10"/>
        <v>0</v>
      </c>
      <c r="I183" s="82">
        <f t="shared" si="11"/>
        <v>0</v>
      </c>
    </row>
    <row r="184" spans="1:9" s="10" customFormat="1" ht="52.5" x14ac:dyDescent="0.35">
      <c r="A184" s="12" t="s">
        <v>336</v>
      </c>
      <c r="B184" s="13" t="s">
        <v>16</v>
      </c>
      <c r="C184" s="12" t="s">
        <v>337</v>
      </c>
      <c r="D184" s="25">
        <v>20</v>
      </c>
      <c r="E184" s="85">
        <v>6.08</v>
      </c>
      <c r="F184" s="86"/>
      <c r="G184" s="87">
        <f t="shared" si="9"/>
        <v>0</v>
      </c>
      <c r="H184" s="87">
        <f t="shared" si="10"/>
        <v>0</v>
      </c>
      <c r="I184" s="82">
        <f t="shared" si="11"/>
        <v>0</v>
      </c>
    </row>
    <row r="185" spans="1:9" s="10" customFormat="1" ht="52.5" x14ac:dyDescent="0.35">
      <c r="A185" s="12" t="s">
        <v>338</v>
      </c>
      <c r="B185" s="13" t="s">
        <v>16</v>
      </c>
      <c r="C185" s="12" t="s">
        <v>339</v>
      </c>
      <c r="D185" s="25">
        <v>20</v>
      </c>
      <c r="E185" s="85">
        <v>5.83</v>
      </c>
      <c r="F185" s="86"/>
      <c r="G185" s="87">
        <f t="shared" si="9"/>
        <v>0</v>
      </c>
      <c r="H185" s="87">
        <f t="shared" si="10"/>
        <v>0</v>
      </c>
      <c r="I185" s="82">
        <f t="shared" si="11"/>
        <v>0</v>
      </c>
    </row>
    <row r="186" spans="1:9" s="10" customFormat="1" ht="21" x14ac:dyDescent="0.35">
      <c r="A186" s="12" t="s">
        <v>340</v>
      </c>
      <c r="B186" s="13" t="s">
        <v>16</v>
      </c>
      <c r="C186" s="12" t="s">
        <v>341</v>
      </c>
      <c r="D186" s="25">
        <v>20</v>
      </c>
      <c r="E186" s="85">
        <v>24.06</v>
      </c>
      <c r="F186" s="86"/>
      <c r="G186" s="87">
        <f t="shared" si="9"/>
        <v>0</v>
      </c>
      <c r="H186" s="87">
        <f t="shared" si="10"/>
        <v>0</v>
      </c>
      <c r="I186" s="82">
        <f t="shared" si="11"/>
        <v>0</v>
      </c>
    </row>
    <row r="187" spans="1:9" s="10" customFormat="1" ht="21" x14ac:dyDescent="0.35">
      <c r="A187" s="12" t="s">
        <v>342</v>
      </c>
      <c r="B187" s="13" t="s">
        <v>2</v>
      </c>
      <c r="C187" s="12" t="s">
        <v>343</v>
      </c>
      <c r="D187" s="25">
        <v>40</v>
      </c>
      <c r="E187" s="85">
        <v>0.93</v>
      </c>
      <c r="F187" s="86"/>
      <c r="G187" s="87">
        <f t="shared" si="9"/>
        <v>0</v>
      </c>
      <c r="H187" s="87">
        <f t="shared" si="10"/>
        <v>0</v>
      </c>
      <c r="I187" s="82">
        <f t="shared" si="11"/>
        <v>0</v>
      </c>
    </row>
    <row r="188" spans="1:9" s="10" customFormat="1" ht="21" x14ac:dyDescent="0.35">
      <c r="A188" s="12" t="s">
        <v>344</v>
      </c>
      <c r="B188" s="13" t="s">
        <v>2</v>
      </c>
      <c r="C188" s="12" t="s">
        <v>345</v>
      </c>
      <c r="D188" s="25">
        <v>40</v>
      </c>
      <c r="E188" s="85">
        <v>1.49</v>
      </c>
      <c r="F188" s="86"/>
      <c r="G188" s="87">
        <f t="shared" si="9"/>
        <v>0</v>
      </c>
      <c r="H188" s="87">
        <f t="shared" si="10"/>
        <v>0</v>
      </c>
      <c r="I188" s="82">
        <f t="shared" si="11"/>
        <v>0</v>
      </c>
    </row>
    <row r="189" spans="1:9" s="10" customFormat="1" x14ac:dyDescent="0.35">
      <c r="A189" s="12" t="s">
        <v>346</v>
      </c>
      <c r="B189" s="13" t="s">
        <v>21</v>
      </c>
      <c r="C189" s="12" t="s">
        <v>347</v>
      </c>
      <c r="D189" s="25">
        <v>50</v>
      </c>
      <c r="E189" s="85">
        <v>8.43</v>
      </c>
      <c r="F189" s="86"/>
      <c r="G189" s="87">
        <f t="shared" si="9"/>
        <v>0</v>
      </c>
      <c r="H189" s="87">
        <f t="shared" si="10"/>
        <v>0</v>
      </c>
      <c r="I189" s="82">
        <f t="shared" si="11"/>
        <v>0</v>
      </c>
    </row>
    <row r="190" spans="1:9" s="10" customFormat="1" ht="21" x14ac:dyDescent="0.35">
      <c r="A190" s="12" t="s">
        <v>348</v>
      </c>
      <c r="B190" s="13" t="s">
        <v>21</v>
      </c>
      <c r="C190" s="12" t="s">
        <v>349</v>
      </c>
      <c r="D190" s="25">
        <v>20</v>
      </c>
      <c r="E190" s="85">
        <v>11.9</v>
      </c>
      <c r="F190" s="86"/>
      <c r="G190" s="87">
        <f t="shared" si="9"/>
        <v>0</v>
      </c>
      <c r="H190" s="87">
        <f t="shared" si="10"/>
        <v>0</v>
      </c>
      <c r="I190" s="82">
        <f t="shared" si="11"/>
        <v>0</v>
      </c>
    </row>
    <row r="191" spans="1:9" s="10" customFormat="1" ht="21" x14ac:dyDescent="0.35">
      <c r="A191" s="12" t="s">
        <v>350</v>
      </c>
      <c r="B191" s="13" t="s">
        <v>16</v>
      </c>
      <c r="C191" s="12" t="s">
        <v>351</v>
      </c>
      <c r="D191" s="25">
        <v>10</v>
      </c>
      <c r="E191" s="85">
        <v>24.3</v>
      </c>
      <c r="F191" s="86"/>
      <c r="G191" s="87">
        <f t="shared" si="9"/>
        <v>0</v>
      </c>
      <c r="H191" s="87">
        <f t="shared" si="10"/>
        <v>0</v>
      </c>
      <c r="I191" s="82">
        <f t="shared" si="11"/>
        <v>0</v>
      </c>
    </row>
    <row r="192" spans="1:9" s="10" customFormat="1" ht="31.5" x14ac:dyDescent="0.35">
      <c r="A192" s="12" t="s">
        <v>352</v>
      </c>
      <c r="B192" s="13" t="s">
        <v>21</v>
      </c>
      <c r="C192" s="12" t="s">
        <v>353</v>
      </c>
      <c r="D192" s="25">
        <v>500</v>
      </c>
      <c r="E192" s="85">
        <v>0.5</v>
      </c>
      <c r="F192" s="86"/>
      <c r="G192" s="87">
        <f t="shared" si="9"/>
        <v>0</v>
      </c>
      <c r="H192" s="87">
        <f t="shared" si="10"/>
        <v>0</v>
      </c>
      <c r="I192" s="82">
        <f t="shared" si="11"/>
        <v>0</v>
      </c>
    </row>
    <row r="193" spans="1:9" s="10" customFormat="1" ht="31.5" x14ac:dyDescent="0.35">
      <c r="A193" s="12" t="s">
        <v>354</v>
      </c>
      <c r="B193" s="13" t="s">
        <v>21</v>
      </c>
      <c r="C193" s="12" t="s">
        <v>355</v>
      </c>
      <c r="D193" s="25">
        <v>8000</v>
      </c>
      <c r="E193" s="85">
        <v>0.37</v>
      </c>
      <c r="F193" s="86"/>
      <c r="G193" s="87">
        <f t="shared" si="9"/>
        <v>0</v>
      </c>
      <c r="H193" s="87">
        <f t="shared" si="10"/>
        <v>0</v>
      </c>
      <c r="I193" s="82">
        <f t="shared" si="11"/>
        <v>0</v>
      </c>
    </row>
    <row r="194" spans="1:9" s="10" customFormat="1" ht="63" x14ac:dyDescent="0.35">
      <c r="A194" s="12" t="s">
        <v>356</v>
      </c>
      <c r="B194" s="13" t="s">
        <v>357</v>
      </c>
      <c r="C194" s="12" t="s">
        <v>358</v>
      </c>
      <c r="D194" s="25">
        <v>5000</v>
      </c>
      <c r="E194" s="85">
        <v>6.45</v>
      </c>
      <c r="F194" s="86"/>
      <c r="G194" s="87">
        <f t="shared" si="9"/>
        <v>0</v>
      </c>
      <c r="H194" s="87">
        <f t="shared" si="10"/>
        <v>0</v>
      </c>
      <c r="I194" s="82">
        <f t="shared" si="11"/>
        <v>0</v>
      </c>
    </row>
    <row r="195" spans="1:9" s="10" customFormat="1" ht="42" x14ac:dyDescent="0.35">
      <c r="A195" s="12" t="s">
        <v>359</v>
      </c>
      <c r="B195" s="13" t="s">
        <v>267</v>
      </c>
      <c r="C195" s="12" t="s">
        <v>360</v>
      </c>
      <c r="D195" s="25">
        <v>625</v>
      </c>
      <c r="E195" s="85">
        <v>70.31</v>
      </c>
      <c r="F195" s="86"/>
      <c r="G195" s="87">
        <f t="shared" si="9"/>
        <v>0</v>
      </c>
      <c r="H195" s="87">
        <f t="shared" si="10"/>
        <v>0</v>
      </c>
      <c r="I195" s="82">
        <f t="shared" si="11"/>
        <v>0</v>
      </c>
    </row>
    <row r="196" spans="1:9" s="10" customFormat="1" ht="42" x14ac:dyDescent="0.35">
      <c r="A196" s="12" t="s">
        <v>361</v>
      </c>
      <c r="B196" s="13" t="s">
        <v>267</v>
      </c>
      <c r="C196" s="12" t="s">
        <v>362</v>
      </c>
      <c r="D196" s="25">
        <v>100</v>
      </c>
      <c r="E196" s="85">
        <v>68.08</v>
      </c>
      <c r="F196" s="86"/>
      <c r="G196" s="87">
        <f t="shared" si="9"/>
        <v>0</v>
      </c>
      <c r="H196" s="87">
        <f t="shared" si="10"/>
        <v>0</v>
      </c>
      <c r="I196" s="82">
        <f t="shared" si="11"/>
        <v>0</v>
      </c>
    </row>
    <row r="197" spans="1:9" s="10" customFormat="1" ht="42" x14ac:dyDescent="0.35">
      <c r="A197" s="12" t="s">
        <v>363</v>
      </c>
      <c r="B197" s="13" t="s">
        <v>267</v>
      </c>
      <c r="C197" s="12" t="s">
        <v>364</v>
      </c>
      <c r="D197" s="25">
        <v>250</v>
      </c>
      <c r="E197" s="85">
        <v>75.760000000000005</v>
      </c>
      <c r="F197" s="86"/>
      <c r="G197" s="87">
        <f t="shared" si="9"/>
        <v>0</v>
      </c>
      <c r="H197" s="87">
        <f t="shared" si="10"/>
        <v>0</v>
      </c>
      <c r="I197" s="82">
        <f t="shared" si="11"/>
        <v>0</v>
      </c>
    </row>
    <row r="198" spans="1:9" s="10" customFormat="1" ht="42" x14ac:dyDescent="0.35">
      <c r="A198" s="12" t="s">
        <v>365</v>
      </c>
      <c r="B198" s="13" t="s">
        <v>267</v>
      </c>
      <c r="C198" s="12" t="s">
        <v>364</v>
      </c>
      <c r="D198" s="25">
        <v>250</v>
      </c>
      <c r="E198" s="85">
        <v>75.02</v>
      </c>
      <c r="F198" s="86"/>
      <c r="G198" s="87">
        <f t="shared" si="9"/>
        <v>0</v>
      </c>
      <c r="H198" s="87">
        <f t="shared" si="10"/>
        <v>0</v>
      </c>
      <c r="I198" s="82">
        <f t="shared" si="11"/>
        <v>0</v>
      </c>
    </row>
    <row r="199" spans="1:9" s="10" customFormat="1" ht="42" x14ac:dyDescent="0.35">
      <c r="A199" s="12" t="s">
        <v>366</v>
      </c>
      <c r="B199" s="13" t="s">
        <v>267</v>
      </c>
      <c r="C199" s="12" t="s">
        <v>367</v>
      </c>
      <c r="D199" s="25">
        <v>500</v>
      </c>
      <c r="E199" s="85">
        <v>10.5</v>
      </c>
      <c r="F199" s="86"/>
      <c r="G199" s="87">
        <f t="shared" si="9"/>
        <v>0</v>
      </c>
      <c r="H199" s="87">
        <f t="shared" si="10"/>
        <v>0</v>
      </c>
      <c r="I199" s="82">
        <f t="shared" si="11"/>
        <v>0</v>
      </c>
    </row>
    <row r="200" spans="1:9" s="10" customFormat="1" ht="21" x14ac:dyDescent="0.35">
      <c r="A200" s="12" t="s">
        <v>368</v>
      </c>
      <c r="B200" s="13" t="s">
        <v>267</v>
      </c>
      <c r="C200" s="12" t="s">
        <v>369</v>
      </c>
      <c r="D200" s="25">
        <v>150</v>
      </c>
      <c r="E200" s="85">
        <v>64.48</v>
      </c>
      <c r="F200" s="86"/>
      <c r="G200" s="87">
        <f t="shared" si="9"/>
        <v>0</v>
      </c>
      <c r="H200" s="87">
        <f t="shared" si="10"/>
        <v>0</v>
      </c>
      <c r="I200" s="82">
        <f t="shared" si="11"/>
        <v>0</v>
      </c>
    </row>
    <row r="201" spans="1:9" s="10" customFormat="1" ht="42" x14ac:dyDescent="0.35">
      <c r="A201" s="12" t="s">
        <v>370</v>
      </c>
      <c r="B201" s="13" t="s">
        <v>272</v>
      </c>
      <c r="C201" s="12" t="s">
        <v>371</v>
      </c>
      <c r="D201" s="25">
        <v>500</v>
      </c>
      <c r="E201" s="85">
        <v>0.62</v>
      </c>
      <c r="F201" s="86"/>
      <c r="G201" s="87">
        <f t="shared" si="9"/>
        <v>0</v>
      </c>
      <c r="H201" s="87">
        <f t="shared" si="10"/>
        <v>0</v>
      </c>
      <c r="I201" s="82">
        <f t="shared" si="11"/>
        <v>0</v>
      </c>
    </row>
    <row r="202" spans="1:9" s="10" customFormat="1" ht="52.5" x14ac:dyDescent="0.35">
      <c r="A202" s="12" t="s">
        <v>372</v>
      </c>
      <c r="B202" s="13" t="s">
        <v>272</v>
      </c>
      <c r="C202" s="12" t="s">
        <v>373</v>
      </c>
      <c r="D202" s="25">
        <v>200</v>
      </c>
      <c r="E202" s="85">
        <v>1.36</v>
      </c>
      <c r="F202" s="86"/>
      <c r="G202" s="87">
        <f t="shared" si="9"/>
        <v>0</v>
      </c>
      <c r="H202" s="87">
        <f t="shared" si="10"/>
        <v>0</v>
      </c>
      <c r="I202" s="82">
        <f t="shared" si="11"/>
        <v>0</v>
      </c>
    </row>
    <row r="203" spans="1:9" s="10" customFormat="1" ht="52.5" x14ac:dyDescent="0.35">
      <c r="A203" s="12" t="s">
        <v>374</v>
      </c>
      <c r="B203" s="13" t="s">
        <v>272</v>
      </c>
      <c r="C203" s="12" t="s">
        <v>375</v>
      </c>
      <c r="D203" s="25">
        <v>400</v>
      </c>
      <c r="E203" s="85">
        <v>3.1</v>
      </c>
      <c r="F203" s="86"/>
      <c r="G203" s="87">
        <f t="shared" si="9"/>
        <v>0</v>
      </c>
      <c r="H203" s="87">
        <f t="shared" si="10"/>
        <v>0</v>
      </c>
      <c r="I203" s="82">
        <f t="shared" si="11"/>
        <v>0</v>
      </c>
    </row>
    <row r="204" spans="1:9" s="10" customFormat="1" ht="42" x14ac:dyDescent="0.35">
      <c r="A204" s="12" t="s">
        <v>376</v>
      </c>
      <c r="B204" s="13" t="s">
        <v>2</v>
      </c>
      <c r="C204" s="12" t="s">
        <v>377</v>
      </c>
      <c r="D204" s="25">
        <v>10</v>
      </c>
      <c r="E204" s="85">
        <v>29.76</v>
      </c>
      <c r="F204" s="86"/>
      <c r="G204" s="87">
        <f t="shared" si="9"/>
        <v>0</v>
      </c>
      <c r="H204" s="87">
        <f t="shared" si="10"/>
        <v>0</v>
      </c>
      <c r="I204" s="82">
        <f t="shared" si="11"/>
        <v>0</v>
      </c>
    </row>
    <row r="205" spans="1:9" s="10" customFormat="1" ht="63" x14ac:dyDescent="0.35">
      <c r="A205" s="12" t="s">
        <v>378</v>
      </c>
      <c r="B205" s="13" t="s">
        <v>2</v>
      </c>
      <c r="C205" s="12" t="s">
        <v>379</v>
      </c>
      <c r="D205" s="25">
        <v>20</v>
      </c>
      <c r="E205" s="85">
        <v>36.08</v>
      </c>
      <c r="F205" s="86"/>
      <c r="G205" s="87">
        <f t="shared" si="9"/>
        <v>0</v>
      </c>
      <c r="H205" s="87">
        <f t="shared" si="10"/>
        <v>0</v>
      </c>
      <c r="I205" s="82">
        <f t="shared" si="11"/>
        <v>0</v>
      </c>
    </row>
    <row r="206" spans="1:9" s="10" customFormat="1" ht="63" x14ac:dyDescent="0.35">
      <c r="A206" s="12" t="s">
        <v>380</v>
      </c>
      <c r="B206" s="13" t="s">
        <v>2</v>
      </c>
      <c r="C206" s="12" t="s">
        <v>381</v>
      </c>
      <c r="D206" s="25">
        <v>5</v>
      </c>
      <c r="E206" s="85">
        <v>43.9</v>
      </c>
      <c r="F206" s="86"/>
      <c r="G206" s="87">
        <f t="shared" si="9"/>
        <v>0</v>
      </c>
      <c r="H206" s="87">
        <f t="shared" si="10"/>
        <v>0</v>
      </c>
      <c r="I206" s="82">
        <f t="shared" si="11"/>
        <v>0</v>
      </c>
    </row>
    <row r="207" spans="1:9" s="10" customFormat="1" ht="73.5" x14ac:dyDescent="0.35">
      <c r="A207" s="12" t="s">
        <v>382</v>
      </c>
      <c r="B207" s="13" t="s">
        <v>2</v>
      </c>
      <c r="C207" s="12" t="s">
        <v>383</v>
      </c>
      <c r="D207" s="25">
        <v>10</v>
      </c>
      <c r="E207" s="85">
        <v>72.42</v>
      </c>
      <c r="F207" s="86"/>
      <c r="G207" s="87">
        <f t="shared" si="9"/>
        <v>0</v>
      </c>
      <c r="H207" s="87">
        <f t="shared" si="10"/>
        <v>0</v>
      </c>
      <c r="I207" s="82">
        <f t="shared" si="11"/>
        <v>0</v>
      </c>
    </row>
    <row r="208" spans="1:9" s="10" customFormat="1" ht="63" x14ac:dyDescent="0.35">
      <c r="A208" s="12" t="s">
        <v>384</v>
      </c>
      <c r="B208" s="13" t="s">
        <v>2</v>
      </c>
      <c r="C208" s="12" t="s">
        <v>385</v>
      </c>
      <c r="D208" s="25">
        <v>10</v>
      </c>
      <c r="E208" s="85">
        <v>66.22</v>
      </c>
      <c r="F208" s="86"/>
      <c r="G208" s="87">
        <f t="shared" si="9"/>
        <v>0</v>
      </c>
      <c r="H208" s="87">
        <f t="shared" si="10"/>
        <v>0</v>
      </c>
      <c r="I208" s="82">
        <f t="shared" si="11"/>
        <v>0</v>
      </c>
    </row>
    <row r="209" spans="1:9" s="10" customFormat="1" ht="63" x14ac:dyDescent="0.35">
      <c r="A209" s="12" t="s">
        <v>386</v>
      </c>
      <c r="B209" s="13" t="s">
        <v>2</v>
      </c>
      <c r="C209" s="12" t="s">
        <v>387</v>
      </c>
      <c r="D209" s="25">
        <v>5</v>
      </c>
      <c r="E209" s="85">
        <v>60.88</v>
      </c>
      <c r="F209" s="86"/>
      <c r="G209" s="87">
        <f t="shared" si="9"/>
        <v>0</v>
      </c>
      <c r="H209" s="87">
        <f t="shared" si="10"/>
        <v>0</v>
      </c>
      <c r="I209" s="82">
        <f t="shared" si="11"/>
        <v>0</v>
      </c>
    </row>
    <row r="210" spans="1:9" s="10" customFormat="1" ht="63" x14ac:dyDescent="0.35">
      <c r="A210" s="12" t="s">
        <v>388</v>
      </c>
      <c r="B210" s="13" t="s">
        <v>2</v>
      </c>
      <c r="C210" s="12" t="s">
        <v>389</v>
      </c>
      <c r="D210" s="25">
        <v>10</v>
      </c>
      <c r="E210" s="85">
        <v>117.97</v>
      </c>
      <c r="F210" s="86"/>
      <c r="G210" s="87">
        <f t="shared" si="9"/>
        <v>0</v>
      </c>
      <c r="H210" s="87">
        <f t="shared" si="10"/>
        <v>0</v>
      </c>
      <c r="I210" s="82">
        <f t="shared" si="11"/>
        <v>0</v>
      </c>
    </row>
    <row r="211" spans="1:9" s="10" customFormat="1" ht="73.5" x14ac:dyDescent="0.35">
      <c r="A211" s="12" t="s">
        <v>390</v>
      </c>
      <c r="B211" s="13" t="s">
        <v>2</v>
      </c>
      <c r="C211" s="12" t="s">
        <v>391</v>
      </c>
      <c r="D211" s="25">
        <v>10</v>
      </c>
      <c r="E211" s="85">
        <v>63.74</v>
      </c>
      <c r="F211" s="86"/>
      <c r="G211" s="87">
        <f t="shared" si="9"/>
        <v>0</v>
      </c>
      <c r="H211" s="87">
        <f t="shared" si="10"/>
        <v>0</v>
      </c>
      <c r="I211" s="82">
        <f t="shared" si="11"/>
        <v>0</v>
      </c>
    </row>
    <row r="212" spans="1:9" s="10" customFormat="1" ht="73.5" x14ac:dyDescent="0.35">
      <c r="A212" s="12" t="s">
        <v>392</v>
      </c>
      <c r="B212" s="13" t="s">
        <v>2</v>
      </c>
      <c r="C212" s="12" t="s">
        <v>393</v>
      </c>
      <c r="D212" s="25">
        <v>5</v>
      </c>
      <c r="E212" s="85">
        <v>63.49</v>
      </c>
      <c r="F212" s="86"/>
      <c r="G212" s="87">
        <f t="shared" si="9"/>
        <v>0</v>
      </c>
      <c r="H212" s="87">
        <f t="shared" si="10"/>
        <v>0</v>
      </c>
      <c r="I212" s="82">
        <f t="shared" si="11"/>
        <v>0</v>
      </c>
    </row>
    <row r="213" spans="1:9" s="10" customFormat="1" ht="73.5" x14ac:dyDescent="0.35">
      <c r="A213" s="12" t="s">
        <v>394</v>
      </c>
      <c r="B213" s="13" t="s">
        <v>2</v>
      </c>
      <c r="C213" s="12" t="s">
        <v>395</v>
      </c>
      <c r="D213" s="25">
        <v>5</v>
      </c>
      <c r="E213" s="85">
        <v>135.41</v>
      </c>
      <c r="F213" s="86"/>
      <c r="G213" s="87">
        <f t="shared" si="9"/>
        <v>0</v>
      </c>
      <c r="H213" s="87">
        <f t="shared" si="10"/>
        <v>0</v>
      </c>
      <c r="I213" s="82">
        <f t="shared" si="11"/>
        <v>0</v>
      </c>
    </row>
    <row r="214" spans="1:9" s="10" customFormat="1" ht="63" x14ac:dyDescent="0.35">
      <c r="A214" s="12" t="s">
        <v>396</v>
      </c>
      <c r="B214" s="13" t="s">
        <v>2</v>
      </c>
      <c r="C214" s="12" t="s">
        <v>397</v>
      </c>
      <c r="D214" s="25">
        <v>15</v>
      </c>
      <c r="E214" s="85">
        <v>51.58</v>
      </c>
      <c r="F214" s="86"/>
      <c r="G214" s="87">
        <f t="shared" ref="G214:G277" si="12">ROUND(F214*0.21,4)</f>
        <v>0</v>
      </c>
      <c r="H214" s="87">
        <f t="shared" ref="H214:H277" si="13">G214+F214</f>
        <v>0</v>
      </c>
      <c r="I214" s="82">
        <f t="shared" ref="I214:I277" si="14">ROUND(ROUND(D214,4)*ROUND(H214,4),4)</f>
        <v>0</v>
      </c>
    </row>
    <row r="215" spans="1:9" s="10" customFormat="1" ht="63" x14ac:dyDescent="0.35">
      <c r="A215" s="12" t="s">
        <v>398</v>
      </c>
      <c r="B215" s="13" t="s">
        <v>2</v>
      </c>
      <c r="C215" s="12" t="s">
        <v>399</v>
      </c>
      <c r="D215" s="25">
        <v>15</v>
      </c>
      <c r="E215" s="85">
        <v>73.78</v>
      </c>
      <c r="F215" s="86"/>
      <c r="G215" s="87">
        <f t="shared" si="12"/>
        <v>0</v>
      </c>
      <c r="H215" s="87">
        <f t="shared" si="13"/>
        <v>0</v>
      </c>
      <c r="I215" s="82">
        <f t="shared" si="14"/>
        <v>0</v>
      </c>
    </row>
    <row r="216" spans="1:9" s="10" customFormat="1" ht="63" x14ac:dyDescent="0.35">
      <c r="A216" s="12" t="s">
        <v>400</v>
      </c>
      <c r="B216" s="13" t="s">
        <v>21</v>
      </c>
      <c r="C216" s="12" t="s">
        <v>401</v>
      </c>
      <c r="D216" s="25">
        <v>20</v>
      </c>
      <c r="E216" s="85">
        <v>324.14</v>
      </c>
      <c r="F216" s="86"/>
      <c r="G216" s="87">
        <f t="shared" si="12"/>
        <v>0</v>
      </c>
      <c r="H216" s="87">
        <f t="shared" si="13"/>
        <v>0</v>
      </c>
      <c r="I216" s="82">
        <f t="shared" si="14"/>
        <v>0</v>
      </c>
    </row>
    <row r="217" spans="1:9" s="10" customFormat="1" ht="52.5" x14ac:dyDescent="0.35">
      <c r="A217" s="12" t="s">
        <v>402</v>
      </c>
      <c r="B217" s="13" t="s">
        <v>21</v>
      </c>
      <c r="C217" s="12" t="s">
        <v>403</v>
      </c>
      <c r="D217" s="25">
        <v>20</v>
      </c>
      <c r="E217" s="85">
        <v>232.5</v>
      </c>
      <c r="F217" s="86"/>
      <c r="G217" s="87">
        <f t="shared" si="12"/>
        <v>0</v>
      </c>
      <c r="H217" s="87">
        <f t="shared" si="13"/>
        <v>0</v>
      </c>
      <c r="I217" s="82">
        <f t="shared" si="14"/>
        <v>0</v>
      </c>
    </row>
    <row r="218" spans="1:9" s="10" customFormat="1" ht="21" x14ac:dyDescent="0.35">
      <c r="A218" s="12" t="s">
        <v>404</v>
      </c>
      <c r="B218" s="13" t="s">
        <v>16</v>
      </c>
      <c r="C218" s="12" t="s">
        <v>405</v>
      </c>
      <c r="D218" s="25">
        <v>65</v>
      </c>
      <c r="E218" s="85">
        <v>8.8699999999999992</v>
      </c>
      <c r="F218" s="86"/>
      <c r="G218" s="87">
        <f t="shared" si="12"/>
        <v>0</v>
      </c>
      <c r="H218" s="87">
        <f t="shared" si="13"/>
        <v>0</v>
      </c>
      <c r="I218" s="82">
        <f t="shared" si="14"/>
        <v>0</v>
      </c>
    </row>
    <row r="219" spans="1:9" s="10" customFormat="1" ht="21" x14ac:dyDescent="0.35">
      <c r="A219" s="12" t="s">
        <v>406</v>
      </c>
      <c r="B219" s="13" t="s">
        <v>16</v>
      </c>
      <c r="C219" s="12" t="s">
        <v>407</v>
      </c>
      <c r="D219" s="25">
        <v>60</v>
      </c>
      <c r="E219" s="85">
        <v>18.25</v>
      </c>
      <c r="F219" s="86"/>
      <c r="G219" s="87">
        <f t="shared" si="12"/>
        <v>0</v>
      </c>
      <c r="H219" s="87">
        <f t="shared" si="13"/>
        <v>0</v>
      </c>
      <c r="I219" s="82">
        <f t="shared" si="14"/>
        <v>0</v>
      </c>
    </row>
    <row r="220" spans="1:9" s="10" customFormat="1" ht="21" x14ac:dyDescent="0.35">
      <c r="A220" s="12" t="s">
        <v>408</v>
      </c>
      <c r="B220" s="13" t="s">
        <v>16</v>
      </c>
      <c r="C220" s="12" t="s">
        <v>409</v>
      </c>
      <c r="D220" s="25">
        <v>30</v>
      </c>
      <c r="E220" s="85">
        <v>9.8000000000000007</v>
      </c>
      <c r="F220" s="86"/>
      <c r="G220" s="87">
        <f t="shared" si="12"/>
        <v>0</v>
      </c>
      <c r="H220" s="87">
        <f t="shared" si="13"/>
        <v>0</v>
      </c>
      <c r="I220" s="82">
        <f t="shared" si="14"/>
        <v>0</v>
      </c>
    </row>
    <row r="221" spans="1:9" s="10" customFormat="1" ht="21" x14ac:dyDescent="0.35">
      <c r="A221" s="12" t="s">
        <v>410</v>
      </c>
      <c r="B221" s="13" t="s">
        <v>16</v>
      </c>
      <c r="C221" s="12" t="s">
        <v>411</v>
      </c>
      <c r="D221" s="25">
        <v>4</v>
      </c>
      <c r="E221" s="85">
        <v>10.42</v>
      </c>
      <c r="F221" s="86"/>
      <c r="G221" s="87">
        <f t="shared" si="12"/>
        <v>0</v>
      </c>
      <c r="H221" s="87">
        <f t="shared" si="13"/>
        <v>0</v>
      </c>
      <c r="I221" s="82">
        <f t="shared" si="14"/>
        <v>0</v>
      </c>
    </row>
    <row r="222" spans="1:9" s="10" customFormat="1" ht="21" x14ac:dyDescent="0.35">
      <c r="A222" s="12" t="s">
        <v>412</v>
      </c>
      <c r="B222" s="13" t="s">
        <v>16</v>
      </c>
      <c r="C222" s="12" t="s">
        <v>413</v>
      </c>
      <c r="D222" s="25">
        <v>4</v>
      </c>
      <c r="E222" s="85">
        <v>12.9</v>
      </c>
      <c r="F222" s="86"/>
      <c r="G222" s="87">
        <f t="shared" si="12"/>
        <v>0</v>
      </c>
      <c r="H222" s="87">
        <f t="shared" si="13"/>
        <v>0</v>
      </c>
      <c r="I222" s="82">
        <f t="shared" si="14"/>
        <v>0</v>
      </c>
    </row>
    <row r="223" spans="1:9" s="10" customFormat="1" ht="21" x14ac:dyDescent="0.35">
      <c r="A223" s="12" t="s">
        <v>414</v>
      </c>
      <c r="B223" s="13" t="s">
        <v>16</v>
      </c>
      <c r="C223" s="12" t="s">
        <v>415</v>
      </c>
      <c r="D223" s="25">
        <v>4</v>
      </c>
      <c r="E223" s="85">
        <v>17.73</v>
      </c>
      <c r="F223" s="86"/>
      <c r="G223" s="87">
        <f t="shared" si="12"/>
        <v>0</v>
      </c>
      <c r="H223" s="87">
        <f t="shared" si="13"/>
        <v>0</v>
      </c>
      <c r="I223" s="82">
        <f t="shared" si="14"/>
        <v>0</v>
      </c>
    </row>
    <row r="224" spans="1:9" s="10" customFormat="1" ht="21" x14ac:dyDescent="0.35">
      <c r="A224" s="12" t="s">
        <v>416</v>
      </c>
      <c r="B224" s="13" t="s">
        <v>16</v>
      </c>
      <c r="C224" s="12" t="s">
        <v>417</v>
      </c>
      <c r="D224" s="25">
        <v>25</v>
      </c>
      <c r="E224" s="85">
        <v>22.44</v>
      </c>
      <c r="F224" s="86"/>
      <c r="G224" s="87">
        <f t="shared" si="12"/>
        <v>0</v>
      </c>
      <c r="H224" s="87">
        <f t="shared" si="13"/>
        <v>0</v>
      </c>
      <c r="I224" s="82">
        <f t="shared" si="14"/>
        <v>0</v>
      </c>
    </row>
    <row r="225" spans="1:9" s="10" customFormat="1" ht="21" x14ac:dyDescent="0.35">
      <c r="A225" s="12" t="s">
        <v>418</v>
      </c>
      <c r="B225" s="13" t="s">
        <v>16</v>
      </c>
      <c r="C225" s="12" t="s">
        <v>419</v>
      </c>
      <c r="D225" s="25">
        <v>20</v>
      </c>
      <c r="E225" s="85">
        <v>33.6</v>
      </c>
      <c r="F225" s="86"/>
      <c r="G225" s="87">
        <f t="shared" si="12"/>
        <v>0</v>
      </c>
      <c r="H225" s="87">
        <f t="shared" si="13"/>
        <v>0</v>
      </c>
      <c r="I225" s="82">
        <f t="shared" si="14"/>
        <v>0</v>
      </c>
    </row>
    <row r="226" spans="1:9" s="10" customFormat="1" ht="21" x14ac:dyDescent="0.35">
      <c r="A226" s="12" t="s">
        <v>420</v>
      </c>
      <c r="B226" s="13" t="s">
        <v>16</v>
      </c>
      <c r="C226" s="12" t="s">
        <v>421</v>
      </c>
      <c r="D226" s="25">
        <v>15</v>
      </c>
      <c r="E226" s="85">
        <v>47.12</v>
      </c>
      <c r="F226" s="86"/>
      <c r="G226" s="87">
        <f t="shared" si="12"/>
        <v>0</v>
      </c>
      <c r="H226" s="87">
        <f t="shared" si="13"/>
        <v>0</v>
      </c>
      <c r="I226" s="82">
        <f t="shared" si="14"/>
        <v>0</v>
      </c>
    </row>
    <row r="227" spans="1:9" s="10" customFormat="1" ht="63" x14ac:dyDescent="0.35">
      <c r="A227" s="12" t="s">
        <v>422</v>
      </c>
      <c r="B227" s="13" t="s">
        <v>16</v>
      </c>
      <c r="C227" s="12" t="s">
        <v>423</v>
      </c>
      <c r="D227" s="25">
        <v>40</v>
      </c>
      <c r="E227" s="85">
        <v>54.75</v>
      </c>
      <c r="F227" s="86"/>
      <c r="G227" s="87">
        <f t="shared" si="12"/>
        <v>0</v>
      </c>
      <c r="H227" s="87">
        <f t="shared" si="13"/>
        <v>0</v>
      </c>
      <c r="I227" s="82">
        <f t="shared" si="14"/>
        <v>0</v>
      </c>
    </row>
    <row r="228" spans="1:9" s="10" customFormat="1" ht="63" x14ac:dyDescent="0.35">
      <c r="A228" s="12" t="s">
        <v>424</v>
      </c>
      <c r="B228" s="13" t="s">
        <v>16</v>
      </c>
      <c r="C228" s="12" t="s">
        <v>425</v>
      </c>
      <c r="D228" s="25">
        <v>600</v>
      </c>
      <c r="E228" s="85">
        <v>19.22</v>
      </c>
      <c r="F228" s="86"/>
      <c r="G228" s="87">
        <f t="shared" si="12"/>
        <v>0</v>
      </c>
      <c r="H228" s="87">
        <f t="shared" si="13"/>
        <v>0</v>
      </c>
      <c r="I228" s="82">
        <f t="shared" si="14"/>
        <v>0</v>
      </c>
    </row>
    <row r="229" spans="1:9" s="10" customFormat="1" ht="73.5" x14ac:dyDescent="0.35">
      <c r="A229" s="12" t="s">
        <v>426</v>
      </c>
      <c r="B229" s="13" t="s">
        <v>16</v>
      </c>
      <c r="C229" s="12" t="s">
        <v>427</v>
      </c>
      <c r="D229" s="25">
        <v>325</v>
      </c>
      <c r="E229" s="85">
        <v>60.26</v>
      </c>
      <c r="F229" s="86"/>
      <c r="G229" s="87">
        <f t="shared" si="12"/>
        <v>0</v>
      </c>
      <c r="H229" s="87">
        <f t="shared" si="13"/>
        <v>0</v>
      </c>
      <c r="I229" s="82">
        <f t="shared" si="14"/>
        <v>0</v>
      </c>
    </row>
    <row r="230" spans="1:9" s="10" customFormat="1" ht="63" x14ac:dyDescent="0.35">
      <c r="A230" s="12" t="s">
        <v>428</v>
      </c>
      <c r="B230" s="13" t="s">
        <v>16</v>
      </c>
      <c r="C230" s="12" t="s">
        <v>429</v>
      </c>
      <c r="D230" s="25">
        <v>200</v>
      </c>
      <c r="E230" s="85">
        <v>15.62</v>
      </c>
      <c r="F230" s="86"/>
      <c r="G230" s="87">
        <f t="shared" si="12"/>
        <v>0</v>
      </c>
      <c r="H230" s="87">
        <f t="shared" si="13"/>
        <v>0</v>
      </c>
      <c r="I230" s="82">
        <f t="shared" si="14"/>
        <v>0</v>
      </c>
    </row>
    <row r="231" spans="1:9" s="10" customFormat="1" ht="42" x14ac:dyDescent="0.35">
      <c r="A231" s="12" t="s">
        <v>430</v>
      </c>
      <c r="B231" s="13" t="s">
        <v>16</v>
      </c>
      <c r="C231" s="12" t="s">
        <v>431</v>
      </c>
      <c r="D231" s="25">
        <v>70</v>
      </c>
      <c r="E231" s="85">
        <v>14.63</v>
      </c>
      <c r="F231" s="86"/>
      <c r="G231" s="87">
        <f t="shared" si="12"/>
        <v>0</v>
      </c>
      <c r="H231" s="87">
        <f t="shared" si="13"/>
        <v>0</v>
      </c>
      <c r="I231" s="82">
        <f t="shared" si="14"/>
        <v>0</v>
      </c>
    </row>
    <row r="232" spans="1:9" s="10" customFormat="1" ht="52.5" x14ac:dyDescent="0.35">
      <c r="A232" s="12" t="s">
        <v>432</v>
      </c>
      <c r="B232" s="13" t="s">
        <v>2</v>
      </c>
      <c r="C232" s="12" t="s">
        <v>433</v>
      </c>
      <c r="D232" s="25">
        <v>100</v>
      </c>
      <c r="E232" s="85">
        <v>74.400000000000006</v>
      </c>
      <c r="F232" s="86"/>
      <c r="G232" s="87">
        <f t="shared" si="12"/>
        <v>0</v>
      </c>
      <c r="H232" s="87">
        <f t="shared" si="13"/>
        <v>0</v>
      </c>
      <c r="I232" s="82">
        <f t="shared" si="14"/>
        <v>0</v>
      </c>
    </row>
    <row r="233" spans="1:9" s="10" customFormat="1" ht="31.5" x14ac:dyDescent="0.35">
      <c r="A233" s="12" t="s">
        <v>434</v>
      </c>
      <c r="B233" s="13" t="s">
        <v>16</v>
      </c>
      <c r="C233" s="12" t="s">
        <v>435</v>
      </c>
      <c r="D233" s="25">
        <v>80</v>
      </c>
      <c r="E233" s="85">
        <v>18.350000000000001</v>
      </c>
      <c r="F233" s="86"/>
      <c r="G233" s="87">
        <f t="shared" si="12"/>
        <v>0</v>
      </c>
      <c r="H233" s="87">
        <f t="shared" si="13"/>
        <v>0</v>
      </c>
      <c r="I233" s="82">
        <f t="shared" si="14"/>
        <v>0</v>
      </c>
    </row>
    <row r="234" spans="1:9" s="10" customFormat="1" ht="52.5" x14ac:dyDescent="0.35">
      <c r="A234" s="12" t="s">
        <v>436</v>
      </c>
      <c r="B234" s="13" t="s">
        <v>16</v>
      </c>
      <c r="C234" s="12" t="s">
        <v>437</v>
      </c>
      <c r="D234" s="25">
        <v>100</v>
      </c>
      <c r="E234" s="85">
        <v>21.08</v>
      </c>
      <c r="F234" s="86"/>
      <c r="G234" s="87">
        <f t="shared" si="12"/>
        <v>0</v>
      </c>
      <c r="H234" s="87">
        <f t="shared" si="13"/>
        <v>0</v>
      </c>
      <c r="I234" s="82">
        <f t="shared" si="14"/>
        <v>0</v>
      </c>
    </row>
    <row r="235" spans="1:9" s="10" customFormat="1" ht="31.5" x14ac:dyDescent="0.35">
      <c r="A235" s="12" t="s">
        <v>438</v>
      </c>
      <c r="B235" s="13" t="s">
        <v>16</v>
      </c>
      <c r="C235" s="12" t="s">
        <v>439</v>
      </c>
      <c r="D235" s="25">
        <v>10</v>
      </c>
      <c r="E235" s="85">
        <v>26.19</v>
      </c>
      <c r="F235" s="86"/>
      <c r="G235" s="87">
        <f t="shared" si="12"/>
        <v>0</v>
      </c>
      <c r="H235" s="87">
        <f t="shared" si="13"/>
        <v>0</v>
      </c>
      <c r="I235" s="82">
        <f t="shared" si="14"/>
        <v>0</v>
      </c>
    </row>
    <row r="236" spans="1:9" s="10" customFormat="1" ht="42" x14ac:dyDescent="0.35">
      <c r="A236" s="12" t="s">
        <v>440</v>
      </c>
      <c r="B236" s="13" t="s">
        <v>2</v>
      </c>
      <c r="C236" s="12" t="s">
        <v>441</v>
      </c>
      <c r="D236" s="25">
        <v>100</v>
      </c>
      <c r="E236" s="85">
        <v>4.71</v>
      </c>
      <c r="F236" s="86"/>
      <c r="G236" s="87">
        <f t="shared" si="12"/>
        <v>0</v>
      </c>
      <c r="H236" s="87">
        <f t="shared" si="13"/>
        <v>0</v>
      </c>
      <c r="I236" s="82">
        <f t="shared" si="14"/>
        <v>0</v>
      </c>
    </row>
    <row r="237" spans="1:9" s="10" customFormat="1" ht="42" x14ac:dyDescent="0.35">
      <c r="A237" s="12" t="s">
        <v>442</v>
      </c>
      <c r="B237" s="13" t="s">
        <v>2</v>
      </c>
      <c r="C237" s="12" t="s">
        <v>443</v>
      </c>
      <c r="D237" s="25">
        <v>100</v>
      </c>
      <c r="E237" s="85">
        <v>6.45</v>
      </c>
      <c r="F237" s="86"/>
      <c r="G237" s="87">
        <f t="shared" si="12"/>
        <v>0</v>
      </c>
      <c r="H237" s="87">
        <f t="shared" si="13"/>
        <v>0</v>
      </c>
      <c r="I237" s="82">
        <f t="shared" si="14"/>
        <v>0</v>
      </c>
    </row>
    <row r="238" spans="1:9" s="10" customFormat="1" ht="31.5" x14ac:dyDescent="0.35">
      <c r="A238" s="12" t="s">
        <v>444</v>
      </c>
      <c r="B238" s="13" t="s">
        <v>2</v>
      </c>
      <c r="C238" s="12" t="s">
        <v>445</v>
      </c>
      <c r="D238" s="25">
        <v>100</v>
      </c>
      <c r="E238" s="85">
        <v>5.83</v>
      </c>
      <c r="F238" s="86"/>
      <c r="G238" s="87">
        <f t="shared" si="12"/>
        <v>0</v>
      </c>
      <c r="H238" s="87">
        <f t="shared" si="13"/>
        <v>0</v>
      </c>
      <c r="I238" s="82">
        <f t="shared" si="14"/>
        <v>0</v>
      </c>
    </row>
    <row r="239" spans="1:9" s="10" customFormat="1" ht="52.5" x14ac:dyDescent="0.35">
      <c r="A239" s="12" t="s">
        <v>446</v>
      </c>
      <c r="B239" s="13" t="s">
        <v>16</v>
      </c>
      <c r="C239" s="12" t="s">
        <v>447</v>
      </c>
      <c r="D239" s="25">
        <v>10</v>
      </c>
      <c r="E239" s="85">
        <v>91.14</v>
      </c>
      <c r="F239" s="86"/>
      <c r="G239" s="87">
        <f t="shared" si="12"/>
        <v>0</v>
      </c>
      <c r="H239" s="87">
        <f t="shared" si="13"/>
        <v>0</v>
      </c>
      <c r="I239" s="82">
        <f t="shared" si="14"/>
        <v>0</v>
      </c>
    </row>
    <row r="240" spans="1:9" s="10" customFormat="1" ht="52.5" x14ac:dyDescent="0.35">
      <c r="A240" s="12" t="s">
        <v>448</v>
      </c>
      <c r="B240" s="13" t="s">
        <v>16</v>
      </c>
      <c r="C240" s="12" t="s">
        <v>449</v>
      </c>
      <c r="D240" s="25">
        <v>10</v>
      </c>
      <c r="E240" s="85">
        <v>104.78</v>
      </c>
      <c r="F240" s="86"/>
      <c r="G240" s="87">
        <f t="shared" si="12"/>
        <v>0</v>
      </c>
      <c r="H240" s="87">
        <f t="shared" si="13"/>
        <v>0</v>
      </c>
      <c r="I240" s="82">
        <f t="shared" si="14"/>
        <v>0</v>
      </c>
    </row>
    <row r="241" spans="1:9" s="10" customFormat="1" ht="73.5" x14ac:dyDescent="0.35">
      <c r="A241" s="12" t="s">
        <v>450</v>
      </c>
      <c r="B241" s="13" t="s">
        <v>16</v>
      </c>
      <c r="C241" s="12" t="s">
        <v>451</v>
      </c>
      <c r="D241" s="25">
        <v>20</v>
      </c>
      <c r="E241" s="85">
        <v>75.89</v>
      </c>
      <c r="F241" s="86"/>
      <c r="G241" s="87">
        <f t="shared" si="12"/>
        <v>0</v>
      </c>
      <c r="H241" s="87">
        <f t="shared" si="13"/>
        <v>0</v>
      </c>
      <c r="I241" s="82">
        <f t="shared" si="14"/>
        <v>0</v>
      </c>
    </row>
    <row r="242" spans="1:9" s="10" customFormat="1" ht="73.5" x14ac:dyDescent="0.35">
      <c r="A242" s="12" t="s">
        <v>452</v>
      </c>
      <c r="B242" s="13" t="s">
        <v>16</v>
      </c>
      <c r="C242" s="12" t="s">
        <v>453</v>
      </c>
      <c r="D242" s="25">
        <v>6</v>
      </c>
      <c r="E242" s="85">
        <v>213.28</v>
      </c>
      <c r="F242" s="86"/>
      <c r="G242" s="87">
        <f t="shared" si="12"/>
        <v>0</v>
      </c>
      <c r="H242" s="87">
        <f t="shared" si="13"/>
        <v>0</v>
      </c>
      <c r="I242" s="82">
        <f t="shared" si="14"/>
        <v>0</v>
      </c>
    </row>
    <row r="243" spans="1:9" s="10" customFormat="1" ht="73.5" x14ac:dyDescent="0.35">
      <c r="A243" s="12" t="s">
        <v>454</v>
      </c>
      <c r="B243" s="13" t="s">
        <v>16</v>
      </c>
      <c r="C243" s="12" t="s">
        <v>455</v>
      </c>
      <c r="D243" s="25">
        <v>7</v>
      </c>
      <c r="E243" s="85">
        <v>291.39999999999998</v>
      </c>
      <c r="F243" s="86"/>
      <c r="G243" s="87">
        <f t="shared" si="12"/>
        <v>0</v>
      </c>
      <c r="H243" s="87">
        <f t="shared" si="13"/>
        <v>0</v>
      </c>
      <c r="I243" s="82">
        <f t="shared" si="14"/>
        <v>0</v>
      </c>
    </row>
    <row r="244" spans="1:9" s="10" customFormat="1" ht="73.5" x14ac:dyDescent="0.35">
      <c r="A244" s="12" t="s">
        <v>456</v>
      </c>
      <c r="B244" s="13" t="s">
        <v>16</v>
      </c>
      <c r="C244" s="12" t="s">
        <v>457</v>
      </c>
      <c r="D244" s="25">
        <v>7</v>
      </c>
      <c r="E244" s="85">
        <v>347.2</v>
      </c>
      <c r="F244" s="86"/>
      <c r="G244" s="87">
        <f t="shared" si="12"/>
        <v>0</v>
      </c>
      <c r="H244" s="87">
        <f t="shared" si="13"/>
        <v>0</v>
      </c>
      <c r="I244" s="82">
        <f t="shared" si="14"/>
        <v>0</v>
      </c>
    </row>
    <row r="245" spans="1:9" s="10" customFormat="1" ht="21" x14ac:dyDescent="0.35">
      <c r="A245" s="12" t="s">
        <v>458</v>
      </c>
      <c r="B245" s="13" t="s">
        <v>16</v>
      </c>
      <c r="C245" s="12" t="s">
        <v>459</v>
      </c>
      <c r="D245" s="25">
        <v>25</v>
      </c>
      <c r="E245" s="85">
        <v>1.98</v>
      </c>
      <c r="F245" s="86"/>
      <c r="G245" s="87">
        <f t="shared" si="12"/>
        <v>0</v>
      </c>
      <c r="H245" s="87">
        <f t="shared" si="13"/>
        <v>0</v>
      </c>
      <c r="I245" s="82">
        <f t="shared" si="14"/>
        <v>0</v>
      </c>
    </row>
    <row r="246" spans="1:9" s="10" customFormat="1" ht="21" x14ac:dyDescent="0.35">
      <c r="A246" s="12" t="s">
        <v>460</v>
      </c>
      <c r="B246" s="13" t="s">
        <v>16</v>
      </c>
      <c r="C246" s="12" t="s">
        <v>461</v>
      </c>
      <c r="D246" s="25">
        <v>25</v>
      </c>
      <c r="E246" s="85">
        <v>2.48</v>
      </c>
      <c r="F246" s="86"/>
      <c r="G246" s="87">
        <f t="shared" si="12"/>
        <v>0</v>
      </c>
      <c r="H246" s="87">
        <f t="shared" si="13"/>
        <v>0</v>
      </c>
      <c r="I246" s="82">
        <f t="shared" si="14"/>
        <v>0</v>
      </c>
    </row>
    <row r="247" spans="1:9" s="10" customFormat="1" x14ac:dyDescent="0.35">
      <c r="A247" s="12" t="s">
        <v>462</v>
      </c>
      <c r="B247" s="13" t="s">
        <v>16</v>
      </c>
      <c r="C247" s="12" t="s">
        <v>463</v>
      </c>
      <c r="D247" s="25">
        <v>5</v>
      </c>
      <c r="E247" s="85">
        <v>8.06</v>
      </c>
      <c r="F247" s="86"/>
      <c r="G247" s="87">
        <f t="shared" si="12"/>
        <v>0</v>
      </c>
      <c r="H247" s="87">
        <f t="shared" si="13"/>
        <v>0</v>
      </c>
      <c r="I247" s="82">
        <f t="shared" si="14"/>
        <v>0</v>
      </c>
    </row>
    <row r="248" spans="1:9" s="10" customFormat="1" x14ac:dyDescent="0.35">
      <c r="A248" s="12" t="s">
        <v>464</v>
      </c>
      <c r="B248" s="13" t="s">
        <v>16</v>
      </c>
      <c r="C248" s="12" t="s">
        <v>465</v>
      </c>
      <c r="D248" s="25">
        <v>5</v>
      </c>
      <c r="E248" s="85">
        <v>11.9</v>
      </c>
      <c r="F248" s="86"/>
      <c r="G248" s="87">
        <f t="shared" si="12"/>
        <v>0</v>
      </c>
      <c r="H248" s="87">
        <f t="shared" si="13"/>
        <v>0</v>
      </c>
      <c r="I248" s="82">
        <f t="shared" si="14"/>
        <v>0</v>
      </c>
    </row>
    <row r="249" spans="1:9" s="10" customFormat="1" x14ac:dyDescent="0.35">
      <c r="A249" s="12" t="s">
        <v>466</v>
      </c>
      <c r="B249" s="13" t="s">
        <v>16</v>
      </c>
      <c r="C249" s="12" t="s">
        <v>467</v>
      </c>
      <c r="D249" s="25">
        <v>5</v>
      </c>
      <c r="E249" s="85">
        <v>26.78</v>
      </c>
      <c r="F249" s="86"/>
      <c r="G249" s="87">
        <f t="shared" si="12"/>
        <v>0</v>
      </c>
      <c r="H249" s="87">
        <f t="shared" si="13"/>
        <v>0</v>
      </c>
      <c r="I249" s="82">
        <f t="shared" si="14"/>
        <v>0</v>
      </c>
    </row>
    <row r="250" spans="1:9" s="10" customFormat="1" x14ac:dyDescent="0.35">
      <c r="A250" s="12" t="s">
        <v>468</v>
      </c>
      <c r="B250" s="13" t="s">
        <v>16</v>
      </c>
      <c r="C250" s="12" t="s">
        <v>469</v>
      </c>
      <c r="D250" s="25">
        <v>2</v>
      </c>
      <c r="E250" s="85">
        <v>47.32</v>
      </c>
      <c r="F250" s="86"/>
      <c r="G250" s="87">
        <f t="shared" si="12"/>
        <v>0</v>
      </c>
      <c r="H250" s="87">
        <f t="shared" si="13"/>
        <v>0</v>
      </c>
      <c r="I250" s="82">
        <f t="shared" si="14"/>
        <v>0</v>
      </c>
    </row>
    <row r="251" spans="1:9" s="10" customFormat="1" x14ac:dyDescent="0.35">
      <c r="A251" s="12" t="s">
        <v>470</v>
      </c>
      <c r="B251" s="13" t="s">
        <v>16</v>
      </c>
      <c r="C251" s="12" t="s">
        <v>471</v>
      </c>
      <c r="D251" s="25">
        <v>3</v>
      </c>
      <c r="E251" s="85">
        <v>147.44</v>
      </c>
      <c r="F251" s="86"/>
      <c r="G251" s="87">
        <f t="shared" si="12"/>
        <v>0</v>
      </c>
      <c r="H251" s="87">
        <f t="shared" si="13"/>
        <v>0</v>
      </c>
      <c r="I251" s="82">
        <f t="shared" si="14"/>
        <v>0</v>
      </c>
    </row>
    <row r="252" spans="1:9" s="10" customFormat="1" ht="52.5" x14ac:dyDescent="0.35">
      <c r="A252" s="12" t="s">
        <v>472</v>
      </c>
      <c r="B252" s="13" t="s">
        <v>16</v>
      </c>
      <c r="C252" s="12" t="s">
        <v>473</v>
      </c>
      <c r="D252" s="25">
        <v>10</v>
      </c>
      <c r="E252" s="85">
        <v>8.06</v>
      </c>
      <c r="F252" s="86"/>
      <c r="G252" s="87">
        <f t="shared" si="12"/>
        <v>0</v>
      </c>
      <c r="H252" s="87">
        <f t="shared" si="13"/>
        <v>0</v>
      </c>
      <c r="I252" s="82">
        <f t="shared" si="14"/>
        <v>0</v>
      </c>
    </row>
    <row r="253" spans="1:9" s="10" customFormat="1" ht="52.5" x14ac:dyDescent="0.35">
      <c r="A253" s="12" t="s">
        <v>474</v>
      </c>
      <c r="B253" s="13" t="s">
        <v>16</v>
      </c>
      <c r="C253" s="12" t="s">
        <v>475</v>
      </c>
      <c r="D253" s="25">
        <v>10</v>
      </c>
      <c r="E253" s="85">
        <v>11.74</v>
      </c>
      <c r="F253" s="86"/>
      <c r="G253" s="87">
        <f t="shared" si="12"/>
        <v>0</v>
      </c>
      <c r="H253" s="87">
        <f t="shared" si="13"/>
        <v>0</v>
      </c>
      <c r="I253" s="82">
        <f t="shared" si="14"/>
        <v>0</v>
      </c>
    </row>
    <row r="254" spans="1:9" s="10" customFormat="1" ht="52.5" x14ac:dyDescent="0.35">
      <c r="A254" s="12" t="s">
        <v>476</v>
      </c>
      <c r="B254" s="13" t="s">
        <v>16</v>
      </c>
      <c r="C254" s="12" t="s">
        <v>477</v>
      </c>
      <c r="D254" s="25">
        <v>5</v>
      </c>
      <c r="E254" s="85">
        <v>14.4</v>
      </c>
      <c r="F254" s="86"/>
      <c r="G254" s="87">
        <f t="shared" si="12"/>
        <v>0</v>
      </c>
      <c r="H254" s="87">
        <f t="shared" si="13"/>
        <v>0</v>
      </c>
      <c r="I254" s="82">
        <f t="shared" si="14"/>
        <v>0</v>
      </c>
    </row>
    <row r="255" spans="1:9" s="10" customFormat="1" ht="52.5" x14ac:dyDescent="0.35">
      <c r="A255" s="12" t="s">
        <v>478</v>
      </c>
      <c r="B255" s="13" t="s">
        <v>16</v>
      </c>
      <c r="C255" s="12" t="s">
        <v>479</v>
      </c>
      <c r="D255" s="25">
        <v>10</v>
      </c>
      <c r="E255" s="85">
        <v>23.34</v>
      </c>
      <c r="F255" s="86"/>
      <c r="G255" s="87">
        <f t="shared" si="12"/>
        <v>0</v>
      </c>
      <c r="H255" s="87">
        <f t="shared" si="13"/>
        <v>0</v>
      </c>
      <c r="I255" s="82">
        <f t="shared" si="14"/>
        <v>0</v>
      </c>
    </row>
    <row r="256" spans="1:9" s="10" customFormat="1" ht="52.5" x14ac:dyDescent="0.35">
      <c r="A256" s="12" t="s">
        <v>480</v>
      </c>
      <c r="B256" s="13" t="s">
        <v>16</v>
      </c>
      <c r="C256" s="12" t="s">
        <v>481</v>
      </c>
      <c r="D256" s="25">
        <v>6</v>
      </c>
      <c r="E256" s="85">
        <v>41.96</v>
      </c>
      <c r="F256" s="86"/>
      <c r="G256" s="87">
        <f t="shared" si="12"/>
        <v>0</v>
      </c>
      <c r="H256" s="87">
        <f t="shared" si="13"/>
        <v>0</v>
      </c>
      <c r="I256" s="82">
        <f t="shared" si="14"/>
        <v>0</v>
      </c>
    </row>
    <row r="257" spans="1:9" s="10" customFormat="1" ht="52.5" x14ac:dyDescent="0.35">
      <c r="A257" s="12" t="s">
        <v>482</v>
      </c>
      <c r="B257" s="13" t="s">
        <v>16</v>
      </c>
      <c r="C257" s="12" t="s">
        <v>483</v>
      </c>
      <c r="D257" s="25">
        <v>6</v>
      </c>
      <c r="E257" s="85">
        <v>67.069999999999993</v>
      </c>
      <c r="F257" s="86"/>
      <c r="G257" s="87">
        <f t="shared" si="12"/>
        <v>0</v>
      </c>
      <c r="H257" s="87">
        <f t="shared" si="13"/>
        <v>0</v>
      </c>
      <c r="I257" s="82">
        <f t="shared" si="14"/>
        <v>0</v>
      </c>
    </row>
    <row r="258" spans="1:9" s="10" customFormat="1" ht="52.5" x14ac:dyDescent="0.35">
      <c r="A258" s="12" t="s">
        <v>484</v>
      </c>
      <c r="B258" s="13" t="s">
        <v>16</v>
      </c>
      <c r="C258" s="12" t="s">
        <v>485</v>
      </c>
      <c r="D258" s="25">
        <v>6</v>
      </c>
      <c r="E258" s="85">
        <v>119.97</v>
      </c>
      <c r="F258" s="86"/>
      <c r="G258" s="87">
        <f t="shared" si="12"/>
        <v>0</v>
      </c>
      <c r="H258" s="87">
        <f t="shared" si="13"/>
        <v>0</v>
      </c>
      <c r="I258" s="82">
        <f t="shared" si="14"/>
        <v>0</v>
      </c>
    </row>
    <row r="259" spans="1:9" s="10" customFormat="1" x14ac:dyDescent="0.35">
      <c r="A259" s="12" t="s">
        <v>486</v>
      </c>
      <c r="B259" s="13" t="s">
        <v>2</v>
      </c>
      <c r="C259" s="12" t="s">
        <v>487</v>
      </c>
      <c r="D259" s="25">
        <v>1</v>
      </c>
      <c r="E259" s="85">
        <v>85.26</v>
      </c>
      <c r="F259" s="86"/>
      <c r="G259" s="87">
        <f t="shared" si="12"/>
        <v>0</v>
      </c>
      <c r="H259" s="87">
        <f t="shared" si="13"/>
        <v>0</v>
      </c>
      <c r="I259" s="82">
        <f t="shared" si="14"/>
        <v>0</v>
      </c>
    </row>
    <row r="260" spans="1:9" s="10" customFormat="1" x14ac:dyDescent="0.35">
      <c r="A260" s="12" t="s">
        <v>488</v>
      </c>
      <c r="B260" s="13" t="s">
        <v>2</v>
      </c>
      <c r="C260" s="12" t="s">
        <v>489</v>
      </c>
      <c r="D260" s="25">
        <v>1</v>
      </c>
      <c r="E260" s="85">
        <v>210.48</v>
      </c>
      <c r="F260" s="86"/>
      <c r="G260" s="87">
        <f t="shared" si="12"/>
        <v>0</v>
      </c>
      <c r="H260" s="87">
        <f t="shared" si="13"/>
        <v>0</v>
      </c>
      <c r="I260" s="82">
        <f t="shared" si="14"/>
        <v>0</v>
      </c>
    </row>
    <row r="261" spans="1:9" s="10" customFormat="1" x14ac:dyDescent="0.35">
      <c r="A261" s="12" t="s">
        <v>490</v>
      </c>
      <c r="B261" s="13" t="s">
        <v>2</v>
      </c>
      <c r="C261" s="12" t="s">
        <v>491</v>
      </c>
      <c r="D261" s="25">
        <v>2</v>
      </c>
      <c r="E261" s="85">
        <v>352.1</v>
      </c>
      <c r="F261" s="86"/>
      <c r="G261" s="87">
        <f t="shared" si="12"/>
        <v>0</v>
      </c>
      <c r="H261" s="87">
        <f t="shared" si="13"/>
        <v>0</v>
      </c>
      <c r="I261" s="82">
        <f t="shared" si="14"/>
        <v>0</v>
      </c>
    </row>
    <row r="262" spans="1:9" s="10" customFormat="1" x14ac:dyDescent="0.35">
      <c r="A262" s="12" t="s">
        <v>492</v>
      </c>
      <c r="B262" s="13" t="s">
        <v>2</v>
      </c>
      <c r="C262" s="12" t="s">
        <v>493</v>
      </c>
      <c r="D262" s="25">
        <v>1</v>
      </c>
      <c r="E262" s="85">
        <v>434.24</v>
      </c>
      <c r="F262" s="86"/>
      <c r="G262" s="87">
        <f t="shared" si="12"/>
        <v>0</v>
      </c>
      <c r="H262" s="87">
        <f t="shared" si="13"/>
        <v>0</v>
      </c>
      <c r="I262" s="82">
        <f t="shared" si="14"/>
        <v>0</v>
      </c>
    </row>
    <row r="263" spans="1:9" s="10" customFormat="1" ht="52.5" x14ac:dyDescent="0.35">
      <c r="A263" s="12" t="s">
        <v>494</v>
      </c>
      <c r="B263" s="13" t="s">
        <v>16</v>
      </c>
      <c r="C263" s="12" t="s">
        <v>495</v>
      </c>
      <c r="D263" s="25">
        <v>25</v>
      </c>
      <c r="E263" s="85">
        <v>1</v>
      </c>
      <c r="F263" s="86"/>
      <c r="G263" s="87">
        <f t="shared" si="12"/>
        <v>0</v>
      </c>
      <c r="H263" s="87">
        <f t="shared" si="13"/>
        <v>0</v>
      </c>
      <c r="I263" s="82">
        <f t="shared" si="14"/>
        <v>0</v>
      </c>
    </row>
    <row r="264" spans="1:9" s="10" customFormat="1" ht="52.5" x14ac:dyDescent="0.35">
      <c r="A264" s="12" t="s">
        <v>496</v>
      </c>
      <c r="B264" s="13" t="s">
        <v>16</v>
      </c>
      <c r="C264" s="12" t="s">
        <v>497</v>
      </c>
      <c r="D264" s="25">
        <v>25</v>
      </c>
      <c r="E264" s="85">
        <v>1.9</v>
      </c>
      <c r="F264" s="86"/>
      <c r="G264" s="87">
        <f t="shared" si="12"/>
        <v>0</v>
      </c>
      <c r="H264" s="87">
        <f t="shared" si="13"/>
        <v>0</v>
      </c>
      <c r="I264" s="82">
        <f t="shared" si="14"/>
        <v>0</v>
      </c>
    </row>
    <row r="265" spans="1:9" s="10" customFormat="1" ht="73.5" x14ac:dyDescent="0.35">
      <c r="A265" s="12" t="s">
        <v>498</v>
      </c>
      <c r="B265" s="13" t="s">
        <v>16</v>
      </c>
      <c r="C265" s="12" t="s">
        <v>499</v>
      </c>
      <c r="D265" s="25">
        <v>1000</v>
      </c>
      <c r="E265" s="85">
        <v>9.67</v>
      </c>
      <c r="F265" s="86"/>
      <c r="G265" s="87">
        <f t="shared" si="12"/>
        <v>0</v>
      </c>
      <c r="H265" s="87">
        <f t="shared" si="13"/>
        <v>0</v>
      </c>
      <c r="I265" s="82">
        <f t="shared" si="14"/>
        <v>0</v>
      </c>
    </row>
    <row r="266" spans="1:9" s="10" customFormat="1" ht="52.5" x14ac:dyDescent="0.35">
      <c r="A266" s="12" t="s">
        <v>500</v>
      </c>
      <c r="B266" s="13" t="s">
        <v>2</v>
      </c>
      <c r="C266" s="12" t="s">
        <v>501</v>
      </c>
      <c r="D266" s="25">
        <v>5</v>
      </c>
      <c r="E266" s="85">
        <v>172.48</v>
      </c>
      <c r="F266" s="86"/>
      <c r="G266" s="87">
        <f t="shared" si="12"/>
        <v>0</v>
      </c>
      <c r="H266" s="87">
        <f t="shared" si="13"/>
        <v>0</v>
      </c>
      <c r="I266" s="82">
        <f t="shared" si="14"/>
        <v>0</v>
      </c>
    </row>
    <row r="267" spans="1:9" s="10" customFormat="1" ht="52.5" x14ac:dyDescent="0.35">
      <c r="A267" s="12" t="s">
        <v>502</v>
      </c>
      <c r="B267" s="13" t="s">
        <v>2</v>
      </c>
      <c r="C267" s="12" t="s">
        <v>503</v>
      </c>
      <c r="D267" s="25">
        <v>5</v>
      </c>
      <c r="E267" s="85">
        <v>116.19</v>
      </c>
      <c r="F267" s="86"/>
      <c r="G267" s="87">
        <f t="shared" si="12"/>
        <v>0</v>
      </c>
      <c r="H267" s="87">
        <f t="shared" si="13"/>
        <v>0</v>
      </c>
      <c r="I267" s="82">
        <f t="shared" si="14"/>
        <v>0</v>
      </c>
    </row>
    <row r="268" spans="1:9" s="10" customFormat="1" ht="63" x14ac:dyDescent="0.35">
      <c r="A268" s="12" t="s">
        <v>504</v>
      </c>
      <c r="B268" s="13" t="s">
        <v>2</v>
      </c>
      <c r="C268" s="12" t="s">
        <v>505</v>
      </c>
      <c r="D268" s="25">
        <v>7</v>
      </c>
      <c r="E268" s="85">
        <v>390.6</v>
      </c>
      <c r="F268" s="86"/>
      <c r="G268" s="87">
        <f t="shared" si="12"/>
        <v>0</v>
      </c>
      <c r="H268" s="87">
        <f t="shared" si="13"/>
        <v>0</v>
      </c>
      <c r="I268" s="82">
        <f t="shared" si="14"/>
        <v>0</v>
      </c>
    </row>
    <row r="269" spans="1:9" s="10" customFormat="1" ht="52.5" x14ac:dyDescent="0.35">
      <c r="A269" s="12" t="s">
        <v>506</v>
      </c>
      <c r="B269" s="13" t="s">
        <v>2</v>
      </c>
      <c r="C269" s="12" t="s">
        <v>507</v>
      </c>
      <c r="D269" s="25">
        <v>7</v>
      </c>
      <c r="E269" s="85">
        <v>678.28</v>
      </c>
      <c r="F269" s="86"/>
      <c r="G269" s="87">
        <f t="shared" si="12"/>
        <v>0</v>
      </c>
      <c r="H269" s="87">
        <f t="shared" si="13"/>
        <v>0</v>
      </c>
      <c r="I269" s="82">
        <f t="shared" si="14"/>
        <v>0</v>
      </c>
    </row>
    <row r="270" spans="1:9" s="10" customFormat="1" ht="52.5" x14ac:dyDescent="0.35">
      <c r="A270" s="12" t="s">
        <v>508</v>
      </c>
      <c r="B270" s="13" t="s">
        <v>2</v>
      </c>
      <c r="C270" s="12" t="s">
        <v>509</v>
      </c>
      <c r="D270" s="25">
        <v>5</v>
      </c>
      <c r="E270" s="85">
        <v>47.49</v>
      </c>
      <c r="F270" s="86"/>
      <c r="G270" s="87">
        <f t="shared" si="12"/>
        <v>0</v>
      </c>
      <c r="H270" s="87">
        <f t="shared" si="13"/>
        <v>0</v>
      </c>
      <c r="I270" s="82">
        <f t="shared" si="14"/>
        <v>0</v>
      </c>
    </row>
    <row r="271" spans="1:9" s="10" customFormat="1" ht="52.5" x14ac:dyDescent="0.35">
      <c r="A271" s="12" t="s">
        <v>510</v>
      </c>
      <c r="B271" s="13" t="s">
        <v>2</v>
      </c>
      <c r="C271" s="12" t="s">
        <v>511</v>
      </c>
      <c r="D271" s="25">
        <v>5</v>
      </c>
      <c r="E271" s="85">
        <v>114.58</v>
      </c>
      <c r="F271" s="86"/>
      <c r="G271" s="87">
        <f t="shared" si="12"/>
        <v>0</v>
      </c>
      <c r="H271" s="87">
        <f t="shared" si="13"/>
        <v>0</v>
      </c>
      <c r="I271" s="82">
        <f t="shared" si="14"/>
        <v>0</v>
      </c>
    </row>
    <row r="272" spans="1:9" s="10" customFormat="1" ht="63" x14ac:dyDescent="0.35">
      <c r="A272" s="12" t="s">
        <v>512</v>
      </c>
      <c r="B272" s="13" t="s">
        <v>2</v>
      </c>
      <c r="C272" s="12" t="s">
        <v>513</v>
      </c>
      <c r="D272" s="25">
        <v>10</v>
      </c>
      <c r="E272" s="85">
        <v>139.38</v>
      </c>
      <c r="F272" s="86"/>
      <c r="G272" s="87">
        <f t="shared" si="12"/>
        <v>0</v>
      </c>
      <c r="H272" s="87">
        <f t="shared" si="13"/>
        <v>0</v>
      </c>
      <c r="I272" s="82">
        <f t="shared" si="14"/>
        <v>0</v>
      </c>
    </row>
    <row r="273" spans="1:9" s="10" customFormat="1" ht="31.5" x14ac:dyDescent="0.35">
      <c r="A273" s="12" t="s">
        <v>514</v>
      </c>
      <c r="B273" s="13" t="s">
        <v>267</v>
      </c>
      <c r="C273" s="12" t="s">
        <v>515</v>
      </c>
      <c r="D273" s="25">
        <v>200</v>
      </c>
      <c r="E273" s="85">
        <v>41.91</v>
      </c>
      <c r="F273" s="86"/>
      <c r="G273" s="87">
        <f t="shared" si="12"/>
        <v>0</v>
      </c>
      <c r="H273" s="87">
        <f t="shared" si="13"/>
        <v>0</v>
      </c>
      <c r="I273" s="82">
        <f t="shared" si="14"/>
        <v>0</v>
      </c>
    </row>
    <row r="274" spans="1:9" s="10" customFormat="1" ht="42" x14ac:dyDescent="0.35">
      <c r="A274" s="12" t="s">
        <v>516</v>
      </c>
      <c r="B274" s="13" t="s">
        <v>267</v>
      </c>
      <c r="C274" s="12" t="s">
        <v>517</v>
      </c>
      <c r="D274" s="25">
        <v>550</v>
      </c>
      <c r="E274" s="85">
        <v>49.1</v>
      </c>
      <c r="F274" s="86"/>
      <c r="G274" s="87">
        <f t="shared" si="12"/>
        <v>0</v>
      </c>
      <c r="H274" s="87">
        <f t="shared" si="13"/>
        <v>0</v>
      </c>
      <c r="I274" s="82">
        <f t="shared" si="14"/>
        <v>0</v>
      </c>
    </row>
    <row r="275" spans="1:9" s="10" customFormat="1" ht="31.5" x14ac:dyDescent="0.35">
      <c r="A275" s="12" t="s">
        <v>518</v>
      </c>
      <c r="B275" s="13" t="s">
        <v>28</v>
      </c>
      <c r="C275" s="12" t="s">
        <v>519</v>
      </c>
      <c r="D275" s="25">
        <v>100</v>
      </c>
      <c r="E275" s="85">
        <v>47.49</v>
      </c>
      <c r="F275" s="86"/>
      <c r="G275" s="87">
        <f t="shared" si="12"/>
        <v>0</v>
      </c>
      <c r="H275" s="87">
        <f t="shared" si="13"/>
        <v>0</v>
      </c>
      <c r="I275" s="82">
        <f t="shared" si="14"/>
        <v>0</v>
      </c>
    </row>
    <row r="276" spans="1:9" s="10" customFormat="1" ht="42" x14ac:dyDescent="0.35">
      <c r="A276" s="12" t="s">
        <v>520</v>
      </c>
      <c r="B276" s="13" t="s">
        <v>2</v>
      </c>
      <c r="C276" s="12" t="s">
        <v>521</v>
      </c>
      <c r="D276" s="25">
        <v>10</v>
      </c>
      <c r="E276" s="85">
        <v>151.4</v>
      </c>
      <c r="F276" s="86"/>
      <c r="G276" s="87">
        <f t="shared" si="12"/>
        <v>0</v>
      </c>
      <c r="H276" s="87">
        <f t="shared" si="13"/>
        <v>0</v>
      </c>
      <c r="I276" s="82">
        <f t="shared" si="14"/>
        <v>0</v>
      </c>
    </row>
    <row r="277" spans="1:9" s="10" customFormat="1" ht="63" x14ac:dyDescent="0.35">
      <c r="A277" s="12" t="s">
        <v>522</v>
      </c>
      <c r="B277" s="13" t="s">
        <v>2</v>
      </c>
      <c r="C277" s="12" t="s">
        <v>523</v>
      </c>
      <c r="D277" s="25">
        <v>1</v>
      </c>
      <c r="E277" s="85">
        <v>793.6</v>
      </c>
      <c r="F277" s="86"/>
      <c r="G277" s="87">
        <f t="shared" si="12"/>
        <v>0</v>
      </c>
      <c r="H277" s="87">
        <f t="shared" si="13"/>
        <v>0</v>
      </c>
      <c r="I277" s="82">
        <f t="shared" si="14"/>
        <v>0</v>
      </c>
    </row>
    <row r="278" spans="1:9" s="10" customFormat="1" ht="52.5" x14ac:dyDescent="0.35">
      <c r="A278" s="12" t="s">
        <v>524</v>
      </c>
      <c r="B278" s="13" t="s">
        <v>2</v>
      </c>
      <c r="C278" s="12" t="s">
        <v>525</v>
      </c>
      <c r="D278" s="25">
        <v>1</v>
      </c>
      <c r="E278" s="85">
        <v>1754.6</v>
      </c>
      <c r="F278" s="86"/>
      <c r="G278" s="87">
        <f t="shared" ref="G278:G286" si="15">ROUND(F278*0.21,4)</f>
        <v>0</v>
      </c>
      <c r="H278" s="87">
        <f t="shared" ref="H278:H286" si="16">G278+F278</f>
        <v>0</v>
      </c>
      <c r="I278" s="82">
        <f t="shared" ref="I278:I286" si="17">ROUND(ROUND(D278,4)*ROUND(H278,4),4)</f>
        <v>0</v>
      </c>
    </row>
    <row r="279" spans="1:9" s="10" customFormat="1" ht="42" x14ac:dyDescent="0.35">
      <c r="A279" s="12" t="s">
        <v>526</v>
      </c>
      <c r="B279" s="13" t="s">
        <v>2</v>
      </c>
      <c r="C279" s="12" t="s">
        <v>527</v>
      </c>
      <c r="D279" s="25">
        <v>1</v>
      </c>
      <c r="E279" s="85">
        <v>496</v>
      </c>
      <c r="F279" s="86"/>
      <c r="G279" s="87">
        <f t="shared" si="15"/>
        <v>0</v>
      </c>
      <c r="H279" s="87">
        <f t="shared" si="16"/>
        <v>0</v>
      </c>
      <c r="I279" s="82">
        <f t="shared" si="17"/>
        <v>0</v>
      </c>
    </row>
    <row r="280" spans="1:9" s="10" customFormat="1" ht="31.5" x14ac:dyDescent="0.35">
      <c r="A280" s="12" t="s">
        <v>528</v>
      </c>
      <c r="B280" s="13" t="s">
        <v>16</v>
      </c>
      <c r="C280" s="12" t="s">
        <v>529</v>
      </c>
      <c r="D280" s="25">
        <v>50</v>
      </c>
      <c r="E280" s="85">
        <v>52.2</v>
      </c>
      <c r="F280" s="86"/>
      <c r="G280" s="87">
        <f t="shared" si="15"/>
        <v>0</v>
      </c>
      <c r="H280" s="87">
        <f t="shared" si="16"/>
        <v>0</v>
      </c>
      <c r="I280" s="82">
        <f t="shared" si="17"/>
        <v>0</v>
      </c>
    </row>
    <row r="281" spans="1:9" s="10" customFormat="1" ht="31.5" x14ac:dyDescent="0.35">
      <c r="A281" s="12" t="s">
        <v>530</v>
      </c>
      <c r="B281" s="13" t="s">
        <v>2</v>
      </c>
      <c r="C281" s="12" t="s">
        <v>531</v>
      </c>
      <c r="D281" s="25">
        <v>6</v>
      </c>
      <c r="E281" s="85">
        <v>12.77</v>
      </c>
      <c r="F281" s="86"/>
      <c r="G281" s="87">
        <f t="shared" si="15"/>
        <v>0</v>
      </c>
      <c r="H281" s="87">
        <f t="shared" si="16"/>
        <v>0</v>
      </c>
      <c r="I281" s="82">
        <f t="shared" si="17"/>
        <v>0</v>
      </c>
    </row>
    <row r="282" spans="1:9" s="10" customFormat="1" ht="21" x14ac:dyDescent="0.35">
      <c r="A282" s="12" t="s">
        <v>532</v>
      </c>
      <c r="B282" s="13" t="s">
        <v>16</v>
      </c>
      <c r="C282" s="12" t="s">
        <v>533</v>
      </c>
      <c r="D282" s="25">
        <v>6</v>
      </c>
      <c r="E282" s="85">
        <v>291.39999999999998</v>
      </c>
      <c r="F282" s="86"/>
      <c r="G282" s="87">
        <f t="shared" si="15"/>
        <v>0</v>
      </c>
      <c r="H282" s="87">
        <f t="shared" si="16"/>
        <v>0</v>
      </c>
      <c r="I282" s="82">
        <f t="shared" si="17"/>
        <v>0</v>
      </c>
    </row>
    <row r="283" spans="1:9" s="10" customFormat="1" ht="31.5" x14ac:dyDescent="0.35">
      <c r="A283" s="12" t="s">
        <v>534</v>
      </c>
      <c r="B283" s="13" t="s">
        <v>272</v>
      </c>
      <c r="C283" s="12" t="s">
        <v>535</v>
      </c>
      <c r="D283" s="25">
        <v>500</v>
      </c>
      <c r="E283" s="85">
        <v>0.62</v>
      </c>
      <c r="F283" s="86"/>
      <c r="G283" s="87">
        <f t="shared" si="15"/>
        <v>0</v>
      </c>
      <c r="H283" s="87">
        <f t="shared" si="16"/>
        <v>0</v>
      </c>
      <c r="I283" s="82">
        <f t="shared" si="17"/>
        <v>0</v>
      </c>
    </row>
    <row r="284" spans="1:9" s="10" customFormat="1" ht="31.5" x14ac:dyDescent="0.35">
      <c r="A284" s="12" t="s">
        <v>536</v>
      </c>
      <c r="B284" s="13" t="s">
        <v>272</v>
      </c>
      <c r="C284" s="12" t="s">
        <v>537</v>
      </c>
      <c r="D284" s="25">
        <v>650</v>
      </c>
      <c r="E284" s="85">
        <v>3.84</v>
      </c>
      <c r="F284" s="86"/>
      <c r="G284" s="87">
        <f t="shared" si="15"/>
        <v>0</v>
      </c>
      <c r="H284" s="87">
        <f t="shared" si="16"/>
        <v>0</v>
      </c>
      <c r="I284" s="82">
        <f t="shared" si="17"/>
        <v>0</v>
      </c>
    </row>
    <row r="285" spans="1:9" s="10" customFormat="1" ht="42" x14ac:dyDescent="0.35">
      <c r="A285" s="12" t="s">
        <v>538</v>
      </c>
      <c r="B285" s="13" t="s">
        <v>2</v>
      </c>
      <c r="C285" s="12" t="s">
        <v>539</v>
      </c>
      <c r="D285" s="25">
        <v>5</v>
      </c>
      <c r="E285" s="85">
        <v>456</v>
      </c>
      <c r="F285" s="86"/>
      <c r="G285" s="87">
        <f t="shared" si="15"/>
        <v>0</v>
      </c>
      <c r="H285" s="87">
        <f t="shared" si="16"/>
        <v>0</v>
      </c>
      <c r="I285" s="82">
        <f t="shared" si="17"/>
        <v>0</v>
      </c>
    </row>
    <row r="286" spans="1:9" s="10" customFormat="1" ht="21.5" thickBot="1" x14ac:dyDescent="0.4">
      <c r="A286" s="14" t="s">
        <v>540</v>
      </c>
      <c r="B286" s="15" t="s">
        <v>28</v>
      </c>
      <c r="C286" s="14" t="s">
        <v>541</v>
      </c>
      <c r="D286" s="26">
        <v>25</v>
      </c>
      <c r="E286" s="88">
        <v>25.11</v>
      </c>
      <c r="F286" s="89"/>
      <c r="G286" s="90">
        <f t="shared" si="15"/>
        <v>0</v>
      </c>
      <c r="H286" s="90">
        <f t="shared" si="16"/>
        <v>0</v>
      </c>
      <c r="I286" s="83">
        <f t="shared" si="17"/>
        <v>0</v>
      </c>
    </row>
    <row r="287" spans="1:9" s="10" customFormat="1" ht="15.5" customHeight="1" x14ac:dyDescent="0.35">
      <c r="A287" s="11"/>
      <c r="B287" s="11"/>
      <c r="C287" s="101" t="s">
        <v>561</v>
      </c>
      <c r="D287" s="101"/>
      <c r="E287" s="31"/>
      <c r="F287" s="31"/>
      <c r="G287" s="30"/>
      <c r="H287" s="104">
        <f>SUM(I150:I286)</f>
        <v>0</v>
      </c>
      <c r="I287" s="104"/>
    </row>
    <row r="288" spans="1:9" s="10" customFormat="1" x14ac:dyDescent="0.35">
      <c r="A288" s="11"/>
      <c r="B288" s="11"/>
      <c r="C288" s="11"/>
      <c r="D288" s="11"/>
      <c r="E288" s="17"/>
      <c r="F288" s="17"/>
      <c r="G288" s="11"/>
      <c r="H288" s="11"/>
      <c r="I288" s="11"/>
    </row>
    <row r="289" spans="1:9" s="10" customFormat="1" ht="15" customHeight="1" x14ac:dyDescent="0.35">
      <c r="A289" s="108" t="s">
        <v>547</v>
      </c>
      <c r="B289" s="108"/>
      <c r="C289" s="108"/>
      <c r="D289" s="11"/>
      <c r="E289" s="17"/>
      <c r="F289" s="17"/>
      <c r="G289" s="11"/>
      <c r="H289" s="11"/>
      <c r="I289" s="11"/>
    </row>
    <row r="290" spans="1:9" s="10" customFormat="1" ht="15" customHeight="1" x14ac:dyDescent="0.35">
      <c r="A290" s="108" t="s">
        <v>542</v>
      </c>
      <c r="B290" s="108"/>
      <c r="C290" s="108"/>
      <c r="D290" s="11"/>
      <c r="E290" s="17"/>
      <c r="F290" s="17"/>
      <c r="G290" s="11"/>
      <c r="H290" s="11"/>
      <c r="I290" s="11"/>
    </row>
    <row r="291" spans="1:9" s="10" customFormat="1" ht="32" thickBot="1" x14ac:dyDescent="0.4">
      <c r="A291" s="37" t="s">
        <v>554</v>
      </c>
      <c r="B291" s="37" t="s">
        <v>555</v>
      </c>
      <c r="C291" s="37" t="s">
        <v>546</v>
      </c>
      <c r="D291" s="37" t="s">
        <v>0</v>
      </c>
      <c r="E291" s="38" t="s">
        <v>548</v>
      </c>
      <c r="F291" s="38" t="s">
        <v>549</v>
      </c>
      <c r="G291" s="37" t="s">
        <v>550</v>
      </c>
      <c r="H291" s="37" t="s">
        <v>551</v>
      </c>
      <c r="I291" s="37" t="s">
        <v>552</v>
      </c>
    </row>
    <row r="292" spans="1:9" s="10" customFormat="1" ht="21.5" thickBot="1" x14ac:dyDescent="0.4">
      <c r="A292" s="39" t="s">
        <v>543</v>
      </c>
      <c r="B292" s="40" t="s">
        <v>544</v>
      </c>
      <c r="C292" s="39" t="s">
        <v>545</v>
      </c>
      <c r="D292" s="41">
        <v>1</v>
      </c>
      <c r="E292" s="94">
        <v>10580.2</v>
      </c>
      <c r="F292" s="95"/>
      <c r="G292" s="96">
        <f>ROUND(F292*0.21,4)</f>
        <v>0</v>
      </c>
      <c r="H292" s="96">
        <f>G292+F292</f>
        <v>0</v>
      </c>
      <c r="I292" s="80">
        <f>ROUND(ROUND(D292,4)*ROUND(H292,4),4)</f>
        <v>0</v>
      </c>
    </row>
    <row r="293" spans="1:9" x14ac:dyDescent="0.35">
      <c r="A293" s="1"/>
      <c r="B293" s="1"/>
      <c r="C293" s="105" t="s">
        <v>562</v>
      </c>
      <c r="D293" s="105"/>
      <c r="E293" s="18"/>
      <c r="F293" s="18"/>
      <c r="G293" s="2"/>
      <c r="H293" s="106">
        <f>SUM(I292:I292)</f>
        <v>0</v>
      </c>
      <c r="I293" s="106"/>
    </row>
    <row r="294" spans="1:9" x14ac:dyDescent="0.35">
      <c r="A294" s="1"/>
      <c r="B294" s="1"/>
      <c r="C294" s="2"/>
      <c r="D294" s="2"/>
      <c r="E294" s="18"/>
      <c r="F294" s="18"/>
      <c r="G294" s="2"/>
      <c r="H294" s="2"/>
      <c r="I294" s="4"/>
    </row>
    <row r="295" spans="1:9" x14ac:dyDescent="0.35">
      <c r="A295" s="23" t="s">
        <v>559</v>
      </c>
      <c r="B295" s="1"/>
      <c r="C295" s="2"/>
      <c r="D295" s="2"/>
      <c r="E295" s="18"/>
      <c r="F295" s="18"/>
      <c r="G295" s="2"/>
      <c r="H295" s="2"/>
      <c r="I295" s="4"/>
    </row>
    <row r="296" spans="1:9" x14ac:dyDescent="0.35">
      <c r="A296" s="1"/>
      <c r="B296" s="1"/>
      <c r="C296" s="2"/>
      <c r="D296" s="2"/>
      <c r="E296" s="18"/>
      <c r="F296" s="18"/>
      <c r="G296" s="2"/>
      <c r="H296" s="2"/>
      <c r="I296" s="4"/>
    </row>
    <row r="297" spans="1:9" x14ac:dyDescent="0.35">
      <c r="A297" s="1"/>
      <c r="B297" s="32">
        <v>1</v>
      </c>
      <c r="C297" s="5" t="s">
        <v>556</v>
      </c>
      <c r="D297" s="5"/>
      <c r="E297" s="33"/>
      <c r="F297" s="33"/>
      <c r="G297" s="5"/>
      <c r="H297" s="97">
        <f>H145</f>
        <v>0</v>
      </c>
      <c r="I297" s="97"/>
    </row>
    <row r="298" spans="1:9" x14ac:dyDescent="0.35">
      <c r="A298" s="1"/>
      <c r="B298" s="32"/>
      <c r="C298" s="5"/>
      <c r="D298" s="5"/>
      <c r="E298" s="33"/>
      <c r="F298" s="33"/>
      <c r="G298" s="5"/>
      <c r="H298" s="33"/>
      <c r="I298" s="33"/>
    </row>
    <row r="299" spans="1:9" x14ac:dyDescent="0.35">
      <c r="A299" s="1"/>
      <c r="B299" s="32">
        <v>2</v>
      </c>
      <c r="C299" s="5" t="s">
        <v>557</v>
      </c>
      <c r="D299" s="5"/>
      <c r="E299" s="33"/>
      <c r="F299" s="33"/>
      <c r="G299" s="5"/>
      <c r="H299" s="97">
        <f>H287</f>
        <v>0</v>
      </c>
      <c r="I299" s="97"/>
    </row>
    <row r="300" spans="1:9" x14ac:dyDescent="0.35">
      <c r="A300" s="1"/>
      <c r="B300" s="32"/>
      <c r="C300" s="5"/>
      <c r="D300" s="5"/>
      <c r="E300" s="33"/>
      <c r="F300" s="33"/>
      <c r="G300" s="5"/>
      <c r="H300" s="33"/>
      <c r="I300" s="33"/>
    </row>
    <row r="301" spans="1:9" x14ac:dyDescent="0.35">
      <c r="A301" s="1"/>
      <c r="B301" s="32">
        <v>3</v>
      </c>
      <c r="C301" s="5" t="s">
        <v>558</v>
      </c>
      <c r="D301" s="5"/>
      <c r="E301" s="33"/>
      <c r="F301" s="33"/>
      <c r="G301" s="5"/>
      <c r="H301" s="97">
        <f>H293</f>
        <v>0</v>
      </c>
      <c r="I301" s="97"/>
    </row>
    <row r="302" spans="1:9" ht="15" thickBot="1" x14ac:dyDescent="0.4">
      <c r="A302" s="1"/>
      <c r="B302" s="1"/>
      <c r="C302" s="2"/>
      <c r="D302" s="2"/>
      <c r="E302" s="18"/>
      <c r="F302" s="18"/>
      <c r="G302" s="2"/>
      <c r="H302" s="18"/>
      <c r="I302" s="18"/>
    </row>
    <row r="303" spans="1:9" ht="15" thickTop="1" x14ac:dyDescent="0.35">
      <c r="A303" s="20"/>
      <c r="B303" s="20"/>
      <c r="C303" s="21"/>
      <c r="D303" s="21"/>
      <c r="E303" s="22"/>
      <c r="F303" s="22"/>
      <c r="G303" s="21"/>
      <c r="H303" s="22"/>
      <c r="I303" s="22"/>
    </row>
    <row r="304" spans="1:9" ht="15" thickBot="1" x14ac:dyDescent="0.4">
      <c r="A304" s="1"/>
      <c r="B304" s="1"/>
      <c r="C304" s="2"/>
      <c r="D304" s="2"/>
      <c r="E304" s="18"/>
      <c r="F304" s="18"/>
      <c r="G304" s="2"/>
      <c r="H304" s="18"/>
      <c r="I304" s="18"/>
    </row>
    <row r="305" spans="1:9" ht="15" thickTop="1" x14ac:dyDescent="0.35">
      <c r="A305" s="1"/>
      <c r="B305" s="42"/>
      <c r="C305" s="43"/>
      <c r="D305" s="43"/>
      <c r="E305" s="44"/>
      <c r="F305" s="44"/>
      <c r="G305" s="43"/>
      <c r="H305" s="44"/>
      <c r="I305" s="45"/>
    </row>
    <row r="306" spans="1:9" x14ac:dyDescent="0.35">
      <c r="A306" s="1"/>
      <c r="B306" s="46"/>
      <c r="C306" s="47" t="s">
        <v>565</v>
      </c>
      <c r="D306" s="48"/>
      <c r="E306" s="49"/>
      <c r="F306" s="99"/>
      <c r="G306" s="99"/>
      <c r="H306" s="109">
        <f>H301+H299+H297</f>
        <v>0</v>
      </c>
      <c r="I306" s="110"/>
    </row>
    <row r="307" spans="1:9" ht="15" thickBot="1" x14ac:dyDescent="0.4">
      <c r="B307" s="50"/>
      <c r="C307" s="51"/>
      <c r="D307" s="51"/>
      <c r="E307" s="52"/>
      <c r="F307" s="52"/>
      <c r="G307" s="51"/>
      <c r="H307" s="51"/>
      <c r="I307" s="53"/>
    </row>
    <row r="308" spans="1:9" ht="15" thickTop="1" x14ac:dyDescent="0.35"/>
  </sheetData>
  <mergeCells count="17">
    <mergeCell ref="H297:I297"/>
    <mergeCell ref="H299:I299"/>
    <mergeCell ref="C8:I8"/>
    <mergeCell ref="F306:G306"/>
    <mergeCell ref="A6:I7"/>
    <mergeCell ref="A147:C147"/>
    <mergeCell ref="A9:I9"/>
    <mergeCell ref="H145:I145"/>
    <mergeCell ref="C287:D287"/>
    <mergeCell ref="H287:I287"/>
    <mergeCell ref="C293:D293"/>
    <mergeCell ref="H293:I293"/>
    <mergeCell ref="H301:I301"/>
    <mergeCell ref="A149:C149"/>
    <mergeCell ref="A289:C289"/>
    <mergeCell ref="A290:C290"/>
    <mergeCell ref="H306:I306"/>
  </mergeCells>
  <pageMargins left="0.70866141732283472" right="0.70866141732283472" top="0.74803149606299213" bottom="0.74803149606299213" header="0.31496062992125984" footer="0.31496062992125984"/>
  <pageSetup paperSize="9" orientation="portrait" r:id="rId1"/>
  <rowBreaks count="1" manualBreakCount="1">
    <brk id="293"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LOT 2</vt:lpstr>
      <vt:lpstr>'LOT 2'!Área_de_impresión</vt:lpstr>
      <vt:lpstr>'LOT 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Eagle's nest turo</dc:creator>
  <cp:lastModifiedBy>Eagle's nest turo</cp:lastModifiedBy>
  <cp:lastPrinted>2025-11-23T09:57:10Z</cp:lastPrinted>
  <dcterms:created xsi:type="dcterms:W3CDTF">2025-11-22T17:03:15Z</dcterms:created>
  <dcterms:modified xsi:type="dcterms:W3CDTF">2026-02-03T20:56:58Z</dcterms:modified>
</cp:coreProperties>
</file>