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T:\contractacio\09_CONTRACTACIÓ 2026\CO2026006ST X0471 Obres enderroc i reurbanització Plaça Ermita\docs Perfil C\Per publicar excel i tcq\"/>
    </mc:Choice>
  </mc:AlternateContent>
  <xr:revisionPtr revIDLastSave="0" documentId="13_ncr:1_{4D42969D-5119-4115-860D-2F4A5A6C738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T-PR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9" i="2" l="1"/>
  <c r="H111" i="2"/>
  <c r="H110" i="2"/>
  <c r="H104" i="2"/>
  <c r="H105" i="2" s="1"/>
  <c r="H99" i="2"/>
  <c r="H98" i="2"/>
  <c r="H92" i="2"/>
  <c r="H91" i="2"/>
  <c r="H90" i="2"/>
  <c r="H89" i="2"/>
  <c r="H88" i="2"/>
  <c r="H87" i="2"/>
  <c r="H86" i="2"/>
  <c r="H85" i="2"/>
  <c r="H84" i="2"/>
  <c r="H83" i="2"/>
  <c r="H82" i="2"/>
  <c r="H76" i="2"/>
  <c r="H75" i="2"/>
  <c r="H74" i="2"/>
  <c r="H77" i="2" s="1"/>
  <c r="H68" i="2"/>
  <c r="H67" i="2"/>
  <c r="H66" i="2"/>
  <c r="H60" i="2"/>
  <c r="H58" i="2"/>
  <c r="H57" i="2"/>
  <c r="H56" i="2"/>
  <c r="H55" i="2"/>
  <c r="H49" i="2"/>
  <c r="H48" i="2"/>
  <c r="H47" i="2"/>
  <c r="H46" i="2"/>
  <c r="H45" i="2"/>
  <c r="H44" i="2"/>
  <c r="H43" i="2"/>
  <c r="H42" i="2"/>
  <c r="H41" i="2"/>
  <c r="H40" i="2"/>
  <c r="H39" i="2"/>
  <c r="H38" i="2"/>
  <c r="H32" i="2"/>
  <c r="H31" i="2"/>
  <c r="H30" i="2"/>
  <c r="H29" i="2"/>
  <c r="H28" i="2"/>
  <c r="H33" i="2" s="1"/>
  <c r="H22" i="2"/>
  <c r="H21" i="2"/>
  <c r="H20" i="2"/>
  <c r="H23" i="2" s="1"/>
  <c r="H14" i="2"/>
  <c r="H13" i="2"/>
  <c r="H93" i="2" l="1"/>
  <c r="H50" i="2"/>
  <c r="H61" i="2"/>
  <c r="H15" i="2"/>
  <c r="H114" i="2" s="1"/>
  <c r="H69" i="2"/>
  <c r="H112" i="2"/>
</calcChain>
</file>

<file path=xl/sharedStrings.xml><?xml version="1.0" encoding="utf-8"?>
<sst xmlns="http://schemas.openxmlformats.org/spreadsheetml/2006/main" count="282" uniqueCount="147">
  <si>
    <t>PLAÇA DE L'ERMITA</t>
  </si>
  <si>
    <t>Amidament</t>
  </si>
  <si>
    <t>Obra</t>
  </si>
  <si>
    <t>01</t>
  </si>
  <si>
    <t>Pressupost2025.041</t>
  </si>
  <si>
    <t>Capítol</t>
  </si>
  <si>
    <t>Treballs previs</t>
  </si>
  <si>
    <t>01.01</t>
  </si>
  <si>
    <t>P21R0-92HS</t>
  </si>
  <si>
    <t>u</t>
  </si>
  <si>
    <t>Tallada controlada de forma directa, d'arbre de 6 a 10 m d'alçària de port mitjà, arrencant la soca, aplec de la brossa generada, càrrega sobre camió grua amb pinça i transport a planta de compostatge (no més lluny de 20 km)</t>
  </si>
  <si>
    <t>P2143-HYQW</t>
  </si>
  <si>
    <t>m2</t>
  </si>
  <si>
    <t>Arrencada de paviment de panot, amb compressor i càrrega manual i mecànica de runa sobre camió o contenidor</t>
  </si>
  <si>
    <t>TOTAL</t>
  </si>
  <si>
    <t>02</t>
  </si>
  <si>
    <t>Moviment de terres</t>
  </si>
  <si>
    <t>01.02</t>
  </si>
  <si>
    <t>P2217-55T8</t>
  </si>
  <si>
    <t>m3</t>
  </si>
  <si>
    <t>Excavació per a rebaix en terreny compacte (SPT 20-50), realitzada amb pala excavadora i càrrega directa sobre camió</t>
  </si>
  <si>
    <t>P221C-DYZM</t>
  </si>
  <si>
    <t>Excavació de rasa de fins a 1 m d'amplària i fins a 2 m de fondària, en terreny compacte, amb retroexcavadora i amb les terres deixades a la vora</t>
  </si>
  <si>
    <t>P2252-549L</t>
  </si>
  <si>
    <t>Estesa i piconatge de sòl adequat d'aportació, en tongades de 25 cm de gruix, com a màxim, amb compactació del 95 % PM, utilitzant corró vibratori autopropulsat, i amb necessitat d'humectació</t>
  </si>
  <si>
    <t>03</t>
  </si>
  <si>
    <t>Estructura</t>
  </si>
  <si>
    <t>01.03</t>
  </si>
  <si>
    <t>P312-I0IK</t>
  </si>
  <si>
    <t>Formigonament de rases i pous, amb formigó en massa HM - 20 / B / 20 / X0 amb una quantitat de ciment de 200 kg/m3 i relació aigua ciment =&lt; 0.6, abocat amb cubilot</t>
  </si>
  <si>
    <t>P312-I60V</t>
  </si>
  <si>
    <t>Formigonament de rases i pous, amb formigó per armar amb additiu hidròfug HA - 25 / B / 20 / XC2 amb una quantitat de ciment de 275 kg/m3 i relació aigua ciment =&lt; 0.6, abocat amb cubilot</t>
  </si>
  <si>
    <t>P4520-I2C6</t>
  </si>
  <si>
    <t>Formigonament per a mur, amb formigó per armar HA - 25 / B / 20 / XC2 amb una quantitat de ciment de 275 kg/m3 i relació aigua ciment =&lt; 0.6, abocat amb cubilot</t>
  </si>
  <si>
    <t>P310-D51P</t>
  </si>
  <si>
    <t>kg</t>
  </si>
  <si>
    <t>Armadura de rases i pous AP500 SD d'acer en barres corrugades B500SD de límit elàstic &gt;= 500 N/mm2</t>
  </si>
  <si>
    <t>P4DG-3XSP</t>
  </si>
  <si>
    <t>Muntatge i desmuntatge d'una cara d'encofrat, amb tauler de fusta de pi, per a murs de base rectilínia, encofrats a dues cares, d'alçària &lt;= 3 m, per a deixar el formigó vist</t>
  </si>
  <si>
    <t>04</t>
  </si>
  <si>
    <t>Paviments i acabats</t>
  </si>
  <si>
    <t>01.04</t>
  </si>
  <si>
    <t>P92A-DX8D</t>
  </si>
  <si>
    <t>Subbase de tot-u artificial, amb estesa i piconatge del material al 95% del PM</t>
  </si>
  <si>
    <t>P7B1-6Q3H</t>
  </si>
  <si>
    <t>Geotèxtil format per feltre de polièster no teixit lligat mecànicament de 110 a 130 g/m2, col·locat sense adherir</t>
  </si>
  <si>
    <t>P936-E3FR</t>
  </si>
  <si>
    <t>Base de sauló, amb estesa i piconatge del material al 95 % del PM</t>
  </si>
  <si>
    <t>P93M-JQBX</t>
  </si>
  <si>
    <t>Solera de formigó per armar amb additiu hidròfug HA - 30 / B / 20 / XC3 amb una quantitat de ciment de 300 kg/m3 i relació aigua ciment =&lt; 0.55, de gruix 15 cm, abocat des de camió</t>
  </si>
  <si>
    <t>P9Z3-DP5O</t>
  </si>
  <si>
    <t>Armadura de lloses de formigó AP500 SD amb malla electrosoldada de barres corrugades d'acer ME 20x20 cm D:8-8 mm 6x2,2 m B500SD UNE-EN 10080</t>
  </si>
  <si>
    <t>P9N0-4YVL</t>
  </si>
  <si>
    <t>Paviment de llosetes de suro de 6 mm de gruix, col·locades amb adhesiu</t>
  </si>
  <si>
    <t>P923-I4RV</t>
  </si>
  <si>
    <t>Subbase de formigó en massa HM - 20 / B / 20 / X0 amb una quantitat de ciment de 200 kg/m3 i relació aigua ciment =&lt; 0.6, abocat amb transport interior mecànic amb estesa i vibrat manual, amb acabat reglejat, amb dúmper de gasoil</t>
  </si>
  <si>
    <t>P9F3-H859</t>
  </si>
  <si>
    <t>Paviment de llosa de formigó per a paviments igual o equivalent a les existents, textura pètria, preu alt, col·locats amb morter de ciment 1:6</t>
  </si>
  <si>
    <t>P992-4IEE</t>
  </si>
  <si>
    <t>Escocell de 120x120 cm i 25 cm de fondària, amb un cantell bisellat, rejuntades, amb morter i col·locat sobre base de formigó d'ús no estructural HNE-15/P/40</t>
  </si>
  <si>
    <t>P967-E9VC</t>
  </si>
  <si>
    <t>m</t>
  </si>
  <si>
    <t>Peça recta de formigó per a vorades, doble capa, amb secció normalitzada per a vianants A1 20x14 cm, segons UNE 127340, de classe climàtica B, classe resistent a l'abrasió H i classe resistent a flexió S (R-3,5 MPa) segons UNE-EN 1340, col·locada sobre base de formigó no estructural HNE-15/P/40 de 10 a 20 cm d'alçària, i rejuntat amb morter per a ram de paleta</t>
  </si>
  <si>
    <t>P879-4UCN</t>
  </si>
  <si>
    <t>Preparació de superfície de formigó per a rehabilitació superficial amb raig de sorra seca eliminant escames i òxids</t>
  </si>
  <si>
    <t>P9B7-35MV</t>
  </si>
  <si>
    <t>Paviment de pedra granítica nacional amb una cara flamejada, igual a l'existent, preu alt, de 30 mm de gruix amb aresta viva a les quatre vores 1251 a 2500 cm2, col·locada a truc de maceta amb morter mixt 1:2:10</t>
  </si>
  <si>
    <t>05</t>
  </si>
  <si>
    <t>Tancaments i mobiliari urbà</t>
  </si>
  <si>
    <t>01.05</t>
  </si>
  <si>
    <t>PQ19-8GBB</t>
  </si>
  <si>
    <t>Banc d'estructura metàl·lica, d'un mòdul, de 2,2 m de llargària, amb 1 respatller de fusta, i estructura de planxa d'acer, col·locat amb fixacions mecàniques. Mateix model que bancs existents.</t>
  </si>
  <si>
    <t>PR92-IRQX</t>
  </si>
  <si>
    <t>Tanca de fusta de pi tornejada i tractada amb autoclau (grau de proteció IV), de la mateixa alçada i característiques que la tanca existent, feta amb muntants de fusta de 7 cm de diàmetre cada 2 m, ancorats a daus de formigó de 40x40x40 cm, un passamà superior i un inferior de 3 cm, i revestiment de panells verticals de fusta.</t>
  </si>
  <si>
    <t>PR92-IRQW</t>
  </si>
  <si>
    <t>Porta de fusta per a tanca de fusta de pi tornejada i tractada amb autoclau (grau de proteció IV), de la mateixa alçada i característiques que la tanca existent</t>
  </si>
  <si>
    <t>PQ16-8GIW</t>
  </si>
  <si>
    <t>Respatller de posts de pi roig tractat en autoclau, de 3,7 m de llargària, amb respatller de fusta i amb suports d'acer galvanitzat, col·locat amb fixacions mecàniques</t>
  </si>
  <si>
    <t>MU001</t>
  </si>
  <si>
    <t>Reubicació element de joc infantil</t>
  </si>
  <si>
    <t>MU002</t>
  </si>
  <si>
    <t>pa</t>
  </si>
  <si>
    <t>Subministrament i col·locació d'elements de joc infantil</t>
  </si>
  <si>
    <t>06</t>
  </si>
  <si>
    <t>Protecció solar</t>
  </si>
  <si>
    <t>01.06</t>
  </si>
  <si>
    <t>LSS040</t>
  </si>
  <si>
    <t>Kit d'accessoris per a fixació de tendal de vela tensada</t>
  </si>
  <si>
    <t>LSS020</t>
  </si>
  <si>
    <t>Mastil per a tendal de vela tensada, de perfil buit rodó d'acer galvanitzat de 100 mm de diàmetre i 3 mm de gruix, soldat a la placa d'ancoratge de 300x300 mm i 10 mm de gruix amb perns per a fixació al suport.</t>
  </si>
  <si>
    <t>PAVT-I6TA</t>
  </si>
  <si>
    <t>Tendal de vela tensada, format per una lona de teixit impermeable, igual o equivalent al tendal existent, de forma irregular, amb una massa superficial de 270 g/m², tall radial amb costures d'alta resistència i reforços en perímetre i cantonades.</t>
  </si>
  <si>
    <t>07</t>
  </si>
  <si>
    <t>Il·luminació</t>
  </si>
  <si>
    <t>01.07</t>
  </si>
  <si>
    <t>PHQE-C079</t>
  </si>
  <si>
    <t>Projector per a exterior amb leds amb una vida útil &lt;= 80000 h, de forma rectangular, amb distribució de la llum asimètrica extensiva, de 31 W de potència, flux lluminós de 4320 lm, amb equip elèctric no regulable, aïllament classe I, cos d'alumini injectat, difusor de vidre trempat i grau de protecció IP66, col·locat
Inclou instal·lació necessària degudament executada segons normativa vigent per tal d'ampliar la il·luminació existent.</t>
  </si>
  <si>
    <t>ILLUMIN01</t>
  </si>
  <si>
    <t>Reubicació de fanal existent</t>
  </si>
  <si>
    <t>ILLUMIN02</t>
  </si>
  <si>
    <t>Reubicació de projector d'il·luminació</t>
  </si>
  <si>
    <t>08</t>
  </si>
  <si>
    <t>Jardineria i arbrat</t>
  </si>
  <si>
    <t>01.08</t>
  </si>
  <si>
    <t>PR60-8YKV</t>
  </si>
  <si>
    <t>Plantació d'arbre  amb pa de terra o contenidor, de 16 a 30 cm de perímetre de tronc a 1 m d'alçària (a partir del coll de l'arrel), excavació de clot de plantació de 100x100x60 cm amb mitjans mecànics, en un pendent inferior al 25 %, reblert del clot amb substitució parcial del 40% de terra de l'excavació compost (70%-30%), tub d'aireació i primer reg.</t>
  </si>
  <si>
    <t>PR61-8ZJQ</t>
  </si>
  <si>
    <t>Plantació d'arbust o arbre de petit format en contenidor de 1.5 a 3 l en obres d'urbanització, excavació de clot de plantació de 30x30x30 cm amb mitjans manuals, en un pendent inferior al 35 %, reblert del clot amb terra de l'excavació barrejada amb un 10% de compost i primer reg</t>
  </si>
  <si>
    <t>PR001</t>
  </si>
  <si>
    <t>Subministrament d'arbrat espècie a determinar  de 18 a 20 cm de perímetre de tronc a 1 m d'alçària (a partir del coll de l'arrel). Pa de terra. Segons NTJ</t>
  </si>
  <si>
    <t>PR002</t>
  </si>
  <si>
    <t>Transport arbrat fins a Sant Joan Despí</t>
  </si>
  <si>
    <t>PRZ0-906C</t>
  </si>
  <si>
    <t>Aspratge doble d'arbre mitjançant 2 rolls de fusta de pi tractada en autoclau de secció circular, de 8 cm de diàmetre i 2,5 m de llargària, clavat al fons del forat de plantació 30 cm, i amb 2 abraçadores regulables de goma o cautxú</t>
  </si>
  <si>
    <t>REG01</t>
  </si>
  <si>
    <t>Conjunt de valvuleria per pericó rectangular de polietilè per a instal·lacions de reg de 84x61 cm i 46 cm d'alçada amb tapa amb cargol per a tancar, col·locada sobre llit de grava i reblert de terra lateral, amb electrovalvula i by-pass. Inclou electrovàlvula, vàlvula de tall, filtre, programador de 2 a 4 estacions, amb telegestió SAMCLA INFINITE i elements de connexió (colze i derivacions), tot els els elments de connexió per tuberia</t>
  </si>
  <si>
    <t>REG02</t>
  </si>
  <si>
    <t>Conjunt de valvuleria per a sistema de degoteig dins de pericó de descàrrega, inclou vàlvula ventosa, vàlvula de rentat manual i vàlvula de descàrrega</t>
  </si>
  <si>
    <t>REG03</t>
  </si>
  <si>
    <t>Tub de polietilè de designació PE 40, de 25 mm de diàmetre nominal, de 10 bar de pressió nominal, sèrie SDR 7,4, UNE-EN 12201-2, connectat a pressió, amb obertura i tancament de rasa inclosos.</t>
  </si>
  <si>
    <t>REG04</t>
  </si>
  <si>
    <t>Anella per a reg per degoteig amb tub de poilietilè de densitat baixa de 16 mm de diàmetre, amb degoters autocompensats integrats cada 30 cm, amb un diàmetre d'anella de 100 cm, per a un cabal de 2,7 l/h, soterrada 10 cm, amb l'obertura i el tancament de la rasa inclosos. Inclou part proporcional de connexió a xarxa secundària de 25 mm, inclòs peces especials i tot el material necessari per a la correcta execució de la partida.</t>
  </si>
  <si>
    <t>REG05</t>
  </si>
  <si>
    <t>Canonada de tub per a reg per degoteig de 16 mm de diàmetre, amb degoters autocompensats integrats cada 33 cm, instal·lada superficialment, fixada amb piquetes col·locades cada 5 m</t>
  </si>
  <si>
    <t>REG06</t>
  </si>
  <si>
    <t>Pericó de fàbrica de maó per comptador per a instal·lacions de reg de mides interiors 60x60x60 cm per a un o dos capçals, format amb parets de 15 cm de gruix de maó calat de 290x140x100 mm, arrebossada i lliscada interiorment amb morter amb una proporció en volum 1:2:10, sobre una base de formigó d'ús no estructural HNE-15/P/20 de resistència a compressió 15 N/mm2, consistència plàstica i grandària màxima del granulat 20 mm i capa drenant de 20 cm de grava, bastiment d'acer galvanitzat amb una tapa per a pericó d'instal·lacions de servei de 636x636 mm (llarg.x ampl.) classe B125 segons norma UNE-EN 124.</t>
  </si>
  <si>
    <t>09</t>
  </si>
  <si>
    <t>Seguretat i salut</t>
  </si>
  <si>
    <t>01.09</t>
  </si>
  <si>
    <t>XPA000SS</t>
  </si>
  <si>
    <t>Partida alçada a justificar per la Seguretat i Salut de l'obra</t>
  </si>
  <si>
    <t>10</t>
  </si>
  <si>
    <t>Control de qualitat</t>
  </si>
  <si>
    <t>01.10</t>
  </si>
  <si>
    <t>XPA000CQ</t>
  </si>
  <si>
    <t>Partida alçada pel control de qualitat</t>
  </si>
  <si>
    <t>11</t>
  </si>
  <si>
    <t>Gestió de residus</t>
  </si>
  <si>
    <t>01.11</t>
  </si>
  <si>
    <t>GSR001</t>
  </si>
  <si>
    <t>Partida alçada a justificar la gestió de residus de l'obra</t>
  </si>
  <si>
    <t>P2R4-VSRP</t>
  </si>
  <si>
    <t>Càrrega amb mitjans mecànics i transport de terres no contaminades a obra exterior o centre de valorització, amb camió de 7 t, amb un recorregut de més de 15 i fins a 20 km</t>
  </si>
  <si>
    <t>Oferta preu unitari</t>
  </si>
  <si>
    <t>Oferta preu total</t>
  </si>
  <si>
    <t>Oferta reurbanització</t>
  </si>
  <si>
    <t>Oferta obres reurbanització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</si>
</sst>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,###,##0.000"/>
  </numFmts>
  <fonts count="5" x14ac:knownFonts="1"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  <bgColor rgb="FFFFFFCC"/>
      </patternFill>
    </fill>
  </fills>
  <borders count="1">
    <border>
      <left/>
      <right/>
      <top/>
      <bottom/>
      <diagonal/>
    </border>
  </borders>
  <cellStyleXfs count="1">
    <xf numFmtId="0" fontId="0" fillId="0" borderId="0" applyNumberFormat="0" applyBorder="0" applyAlignment="0"/>
  </cellStyleXfs>
  <cellXfs count="17">
    <xf numFmtId="0" fontId="0" fillId="0" borderId="0" xfId="0" applyFill="1" applyProtection="1"/>
    <xf numFmtId="0" fontId="1" fillId="0" borderId="0" xfId="0" applyFont="1" applyFill="1" applyProtection="1"/>
    <xf numFmtId="0" fontId="0" fillId="2" borderId="0" xfId="0" applyFill="1" applyProtection="1"/>
    <xf numFmtId="0" fontId="3" fillId="3" borderId="0" xfId="0" applyFont="1" applyFill="1" applyAlignment="1" applyProtection="1">
      <alignment horizontal="right"/>
    </xf>
    <xf numFmtId="0" fontId="3" fillId="0" borderId="0" xfId="0" applyFont="1" applyFill="1" applyProtection="1"/>
    <xf numFmtId="49" fontId="3" fillId="0" borderId="0" xfId="0" applyNumberFormat="1" applyFont="1" applyFill="1" applyProtection="1"/>
    <xf numFmtId="49" fontId="1" fillId="0" borderId="0" xfId="0" applyNumberFormat="1" applyFont="1" applyFill="1" applyProtection="1"/>
    <xf numFmtId="0" fontId="1" fillId="0" borderId="0" xfId="0" applyFont="1" applyFill="1" applyProtection="1"/>
    <xf numFmtId="164" fontId="1" fillId="4" borderId="0" xfId="0" applyNumberFormat="1" applyFont="1" applyFill="1" applyProtection="1">
      <protection locked="0"/>
    </xf>
    <xf numFmtId="164" fontId="1" fillId="0" borderId="0" xfId="0" applyNumberFormat="1" applyFont="1" applyFill="1" applyProtection="1"/>
    <xf numFmtId="164" fontId="3" fillId="0" borderId="0" xfId="0" applyNumberFormat="1" applyFont="1" applyFill="1" applyProtection="1"/>
    <xf numFmtId="0" fontId="1" fillId="0" borderId="0" xfId="0" applyFont="1" applyFill="1" applyAlignment="1" applyProtection="1">
      <alignment wrapText="1"/>
    </xf>
    <xf numFmtId="0" fontId="4" fillId="0" borderId="0" xfId="0" applyFont="1" applyFill="1" applyProtection="1"/>
    <xf numFmtId="164" fontId="4" fillId="0" borderId="0" xfId="0" applyNumberFormat="1" applyFont="1" applyFill="1" applyProtection="1"/>
    <xf numFmtId="165" fontId="1" fillId="4" borderId="0" xfId="0" applyNumberFormat="1" applyFont="1" applyFill="1" applyProtection="1"/>
    <xf numFmtId="0" fontId="2" fillId="2" borderId="0" xfId="0" applyFont="1" applyFill="1" applyAlignment="1" applyProtection="1">
      <alignment horizontal="left"/>
    </xf>
    <xf numFmtId="0" fontId="1" fillId="0" borderId="0" xfId="0" applyFont="1" applyFill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4"/>
  <sheetViews>
    <sheetView tabSelected="1" workbookViewId="0">
      <pane ySplit="8" topLeftCell="A102" activePane="bottomLeft" state="frozenSplit"/>
      <selection pane="bottomLeft" activeCell="E111" sqref="E111"/>
    </sheetView>
  </sheetViews>
  <sheetFormatPr baseColWidth="10" defaultColWidth="9.140625" defaultRowHeight="15" x14ac:dyDescent="0.25"/>
  <cols>
    <col min="1" max="1" width="18.7109375" customWidth="1"/>
    <col min="2" max="2" width="3.42578125" customWidth="1"/>
    <col min="3" max="3" width="13.7109375" customWidth="1"/>
    <col min="4" max="4" width="4.42578125" customWidth="1"/>
    <col min="5" max="5" width="48.7109375" customWidth="1"/>
    <col min="6" max="7" width="12.7109375" customWidth="1"/>
    <col min="8" max="8" width="13.7109375" customWidth="1"/>
  </cols>
  <sheetData>
    <row r="1" spans="1:8" x14ac:dyDescent="0.25">
      <c r="E1" s="16" t="s">
        <v>0</v>
      </c>
      <c r="F1" s="16" t="s">
        <v>0</v>
      </c>
      <c r="G1" s="16" t="s">
        <v>0</v>
      </c>
      <c r="H1" s="16" t="s">
        <v>0</v>
      </c>
    </row>
    <row r="2" spans="1:8" x14ac:dyDescent="0.25">
      <c r="E2" s="16"/>
      <c r="F2" s="16"/>
      <c r="G2" s="16"/>
      <c r="H2" s="16"/>
    </row>
    <row r="3" spans="1:8" x14ac:dyDescent="0.25">
      <c r="E3" s="16"/>
      <c r="F3" s="16"/>
      <c r="G3" s="16"/>
      <c r="H3" s="16"/>
    </row>
    <row r="4" spans="1:8" x14ac:dyDescent="0.25">
      <c r="E4" s="16"/>
      <c r="F4" s="16"/>
      <c r="G4" s="16"/>
      <c r="H4" s="16"/>
    </row>
    <row r="6" spans="1:8" ht="18.75" x14ac:dyDescent="0.3">
      <c r="C6" s="2"/>
      <c r="D6" s="2"/>
      <c r="E6" s="15" t="s">
        <v>145</v>
      </c>
      <c r="F6" s="2"/>
      <c r="G6" s="2"/>
      <c r="H6" s="2"/>
    </row>
    <row r="8" spans="1:8" x14ac:dyDescent="0.25">
      <c r="F8" s="3" t="s">
        <v>143</v>
      </c>
      <c r="G8" s="3" t="s">
        <v>1</v>
      </c>
      <c r="H8" s="3" t="s">
        <v>144</v>
      </c>
    </row>
    <row r="10" spans="1:8" x14ac:dyDescent="0.25">
      <c r="C10" s="4" t="s">
        <v>2</v>
      </c>
      <c r="D10" s="5" t="s">
        <v>3</v>
      </c>
      <c r="E10" s="4" t="s">
        <v>4</v>
      </c>
    </row>
    <row r="11" spans="1:8" x14ac:dyDescent="0.25">
      <c r="C11" s="4" t="s">
        <v>5</v>
      </c>
      <c r="D11" s="5" t="s">
        <v>3</v>
      </c>
      <c r="E11" s="4" t="s">
        <v>6</v>
      </c>
    </row>
    <row r="13" spans="1:8" x14ac:dyDescent="0.25">
      <c r="A13" s="1" t="s">
        <v>7</v>
      </c>
      <c r="B13" s="1">
        <v>1</v>
      </c>
      <c r="C13" s="1" t="s">
        <v>8</v>
      </c>
      <c r="D13" s="6" t="s">
        <v>9</v>
      </c>
      <c r="E13" s="7" t="s">
        <v>10</v>
      </c>
      <c r="F13" s="8">
        <v>0</v>
      </c>
      <c r="G13" s="14">
        <v>8</v>
      </c>
      <c r="H13" s="9">
        <f>ROUND(ROUND(F13,2)*ROUND(G13,3),2)</f>
        <v>0</v>
      </c>
    </row>
    <row r="14" spans="1:8" x14ac:dyDescent="0.25">
      <c r="A14" s="1" t="s">
        <v>7</v>
      </c>
      <c r="B14" s="1">
        <v>2</v>
      </c>
      <c r="C14" s="1" t="s">
        <v>11</v>
      </c>
      <c r="D14" s="6" t="s">
        <v>12</v>
      </c>
      <c r="E14" s="7" t="s">
        <v>13</v>
      </c>
      <c r="F14" s="8">
        <v>0</v>
      </c>
      <c r="G14" s="14">
        <v>15</v>
      </c>
      <c r="H14" s="9">
        <f>ROUND(ROUND(F14,2)*ROUND(G14,3),2)</f>
        <v>0</v>
      </c>
    </row>
    <row r="15" spans="1:8" x14ac:dyDescent="0.25">
      <c r="E15" s="4" t="s">
        <v>14</v>
      </c>
      <c r="F15" s="4"/>
      <c r="G15" s="4"/>
      <c r="H15" s="10">
        <f>SUM(H13:H14)</f>
        <v>0</v>
      </c>
    </row>
    <row r="17" spans="1:8" x14ac:dyDescent="0.25">
      <c r="C17" s="4" t="s">
        <v>2</v>
      </c>
      <c r="D17" s="5" t="s">
        <v>3</v>
      </c>
      <c r="E17" s="4" t="s">
        <v>4</v>
      </c>
    </row>
    <row r="18" spans="1:8" x14ac:dyDescent="0.25">
      <c r="C18" s="4" t="s">
        <v>5</v>
      </c>
      <c r="D18" s="5" t="s">
        <v>15</v>
      </c>
      <c r="E18" s="4" t="s">
        <v>16</v>
      </c>
    </row>
    <row r="20" spans="1:8" x14ac:dyDescent="0.25">
      <c r="A20" s="1" t="s">
        <v>17</v>
      </c>
      <c r="B20" s="1">
        <v>1</v>
      </c>
      <c r="C20" s="1" t="s">
        <v>18</v>
      </c>
      <c r="D20" s="6" t="s">
        <v>19</v>
      </c>
      <c r="E20" s="7" t="s">
        <v>20</v>
      </c>
      <c r="F20" s="8">
        <v>0</v>
      </c>
      <c r="G20" s="14">
        <v>130</v>
      </c>
      <c r="H20" s="9">
        <f>ROUND(ROUND(F20,2)*ROUND(G20,3),2)</f>
        <v>0</v>
      </c>
    </row>
    <row r="21" spans="1:8" x14ac:dyDescent="0.25">
      <c r="A21" s="1" t="s">
        <v>17</v>
      </c>
      <c r="B21" s="1">
        <v>2</v>
      </c>
      <c r="C21" s="1" t="s">
        <v>21</v>
      </c>
      <c r="D21" s="6" t="s">
        <v>19</v>
      </c>
      <c r="E21" s="7" t="s">
        <v>22</v>
      </c>
      <c r="F21" s="8">
        <v>0</v>
      </c>
      <c r="G21" s="14">
        <v>14.496</v>
      </c>
      <c r="H21" s="9">
        <f>ROUND(ROUND(F21,2)*ROUND(G21,3),2)</f>
        <v>0</v>
      </c>
    </row>
    <row r="22" spans="1:8" x14ac:dyDescent="0.25">
      <c r="A22" s="1" t="s">
        <v>17</v>
      </c>
      <c r="B22" s="1">
        <v>3</v>
      </c>
      <c r="C22" s="1" t="s">
        <v>23</v>
      </c>
      <c r="D22" s="6" t="s">
        <v>19</v>
      </c>
      <c r="E22" s="7" t="s">
        <v>24</v>
      </c>
      <c r="F22" s="8">
        <v>0</v>
      </c>
      <c r="G22" s="14">
        <v>6.02</v>
      </c>
      <c r="H22" s="9">
        <f>ROUND(ROUND(F22,2)*ROUND(G22,3),2)</f>
        <v>0</v>
      </c>
    </row>
    <row r="23" spans="1:8" x14ac:dyDescent="0.25">
      <c r="E23" s="4" t="s">
        <v>14</v>
      </c>
      <c r="F23" s="4"/>
      <c r="G23" s="4"/>
      <c r="H23" s="10">
        <f>SUM(H20:H22)</f>
        <v>0</v>
      </c>
    </row>
    <row r="25" spans="1:8" x14ac:dyDescent="0.25">
      <c r="C25" s="4" t="s">
        <v>2</v>
      </c>
      <c r="D25" s="5" t="s">
        <v>3</v>
      </c>
      <c r="E25" s="4" t="s">
        <v>4</v>
      </c>
    </row>
    <row r="26" spans="1:8" x14ac:dyDescent="0.25">
      <c r="C26" s="4" t="s">
        <v>5</v>
      </c>
      <c r="D26" s="5" t="s">
        <v>25</v>
      </c>
      <c r="E26" s="4" t="s">
        <v>26</v>
      </c>
    </row>
    <row r="28" spans="1:8" x14ac:dyDescent="0.25">
      <c r="A28" s="1" t="s">
        <v>27</v>
      </c>
      <c r="B28" s="1">
        <v>1</v>
      </c>
      <c r="C28" s="1" t="s">
        <v>28</v>
      </c>
      <c r="D28" s="6" t="s">
        <v>19</v>
      </c>
      <c r="E28" s="7" t="s">
        <v>29</v>
      </c>
      <c r="F28" s="8">
        <v>0</v>
      </c>
      <c r="G28" s="14">
        <v>1.98</v>
      </c>
      <c r="H28" s="9">
        <f>ROUND(ROUND(F28,2)*ROUND(G28,3),2)</f>
        <v>0</v>
      </c>
    </row>
    <row r="29" spans="1:8" x14ac:dyDescent="0.25">
      <c r="A29" s="1" t="s">
        <v>27</v>
      </c>
      <c r="B29" s="1">
        <v>2</v>
      </c>
      <c r="C29" s="1" t="s">
        <v>30</v>
      </c>
      <c r="D29" s="6" t="s">
        <v>19</v>
      </c>
      <c r="E29" s="7" t="s">
        <v>31</v>
      </c>
      <c r="F29" s="8">
        <v>0</v>
      </c>
      <c r="G29" s="14">
        <v>9.1760000000000002</v>
      </c>
      <c r="H29" s="9">
        <f>ROUND(ROUND(F29,2)*ROUND(G29,3),2)</f>
        <v>0</v>
      </c>
    </row>
    <row r="30" spans="1:8" x14ac:dyDescent="0.25">
      <c r="A30" s="1" t="s">
        <v>27</v>
      </c>
      <c r="B30" s="1">
        <v>3</v>
      </c>
      <c r="C30" s="1" t="s">
        <v>32</v>
      </c>
      <c r="D30" s="6" t="s">
        <v>19</v>
      </c>
      <c r="E30" s="7" t="s">
        <v>33</v>
      </c>
      <c r="F30" s="8">
        <v>0</v>
      </c>
      <c r="G30" s="14">
        <v>18.829999999999998</v>
      </c>
      <c r="H30" s="9">
        <f>ROUND(ROUND(F30,2)*ROUND(G30,3),2)</f>
        <v>0</v>
      </c>
    </row>
    <row r="31" spans="1:8" x14ac:dyDescent="0.25">
      <c r="A31" s="1" t="s">
        <v>27</v>
      </c>
      <c r="B31" s="1">
        <v>4</v>
      </c>
      <c r="C31" s="1" t="s">
        <v>34</v>
      </c>
      <c r="D31" s="6" t="s">
        <v>35</v>
      </c>
      <c r="E31" s="7" t="s">
        <v>36</v>
      </c>
      <c r="F31" s="8">
        <v>0</v>
      </c>
      <c r="G31" s="14">
        <v>562.58299999999997</v>
      </c>
      <c r="H31" s="9">
        <f>ROUND(ROUND(F31,2)*ROUND(G31,3),2)</f>
        <v>0</v>
      </c>
    </row>
    <row r="32" spans="1:8" x14ac:dyDescent="0.25">
      <c r="A32" s="1" t="s">
        <v>27</v>
      </c>
      <c r="B32" s="1">
        <v>5</v>
      </c>
      <c r="C32" s="1" t="s">
        <v>37</v>
      </c>
      <c r="D32" s="6" t="s">
        <v>12</v>
      </c>
      <c r="E32" s="7" t="s">
        <v>38</v>
      </c>
      <c r="F32" s="8">
        <v>0</v>
      </c>
      <c r="G32" s="14">
        <v>56.1</v>
      </c>
      <c r="H32" s="9">
        <f>ROUND(ROUND(F32,2)*ROUND(G32,3),2)</f>
        <v>0</v>
      </c>
    </row>
    <row r="33" spans="1:8" x14ac:dyDescent="0.25">
      <c r="E33" s="4" t="s">
        <v>14</v>
      </c>
      <c r="F33" s="4"/>
      <c r="G33" s="4"/>
      <c r="H33" s="10">
        <f>SUM(H28:H32)</f>
        <v>0</v>
      </c>
    </row>
    <row r="35" spans="1:8" x14ac:dyDescent="0.25">
      <c r="C35" s="4" t="s">
        <v>2</v>
      </c>
      <c r="D35" s="5" t="s">
        <v>3</v>
      </c>
      <c r="E35" s="4" t="s">
        <v>4</v>
      </c>
    </row>
    <row r="36" spans="1:8" x14ac:dyDescent="0.25">
      <c r="C36" s="4" t="s">
        <v>5</v>
      </c>
      <c r="D36" s="5" t="s">
        <v>39</v>
      </c>
      <c r="E36" s="4" t="s">
        <v>40</v>
      </c>
    </row>
    <row r="38" spans="1:8" x14ac:dyDescent="0.25">
      <c r="A38" s="1" t="s">
        <v>41</v>
      </c>
      <c r="B38" s="1">
        <v>1</v>
      </c>
      <c r="C38" s="1" t="s">
        <v>42</v>
      </c>
      <c r="D38" s="6" t="s">
        <v>19</v>
      </c>
      <c r="E38" s="7" t="s">
        <v>43</v>
      </c>
      <c r="F38" s="8">
        <v>0</v>
      </c>
      <c r="G38" s="14">
        <v>5.85</v>
      </c>
      <c r="H38" s="9">
        <f t="shared" ref="H38:H49" si="0">ROUND(ROUND(F38,2)*ROUND(G38,3),2)</f>
        <v>0</v>
      </c>
    </row>
    <row r="39" spans="1:8" x14ac:dyDescent="0.25">
      <c r="A39" s="1" t="s">
        <v>41</v>
      </c>
      <c r="B39" s="1">
        <v>2</v>
      </c>
      <c r="C39" s="1" t="s">
        <v>44</v>
      </c>
      <c r="D39" s="6" t="s">
        <v>12</v>
      </c>
      <c r="E39" s="7" t="s">
        <v>45</v>
      </c>
      <c r="F39" s="8">
        <v>0</v>
      </c>
      <c r="G39" s="14">
        <v>39</v>
      </c>
      <c r="H39" s="9">
        <f t="shared" si="0"/>
        <v>0</v>
      </c>
    </row>
    <row r="40" spans="1:8" x14ac:dyDescent="0.25">
      <c r="A40" s="1" t="s">
        <v>41</v>
      </c>
      <c r="B40" s="1">
        <v>3</v>
      </c>
      <c r="C40" s="1" t="s">
        <v>46</v>
      </c>
      <c r="D40" s="6" t="s">
        <v>19</v>
      </c>
      <c r="E40" s="7" t="s">
        <v>47</v>
      </c>
      <c r="F40" s="8">
        <v>0</v>
      </c>
      <c r="G40" s="14">
        <v>5.85</v>
      </c>
      <c r="H40" s="9">
        <f t="shared" si="0"/>
        <v>0</v>
      </c>
    </row>
    <row r="41" spans="1:8" x14ac:dyDescent="0.25">
      <c r="A41" s="1" t="s">
        <v>41</v>
      </c>
      <c r="B41" s="1">
        <v>4</v>
      </c>
      <c r="C41" s="1" t="s">
        <v>48</v>
      </c>
      <c r="D41" s="6" t="s">
        <v>12</v>
      </c>
      <c r="E41" s="7" t="s">
        <v>49</v>
      </c>
      <c r="F41" s="8">
        <v>0</v>
      </c>
      <c r="G41" s="14">
        <v>127.27</v>
      </c>
      <c r="H41" s="9">
        <f t="shared" si="0"/>
        <v>0</v>
      </c>
    </row>
    <row r="42" spans="1:8" x14ac:dyDescent="0.25">
      <c r="A42" s="1" t="s">
        <v>41</v>
      </c>
      <c r="B42" s="1">
        <v>5</v>
      </c>
      <c r="C42" s="1" t="s">
        <v>50</v>
      </c>
      <c r="D42" s="6" t="s">
        <v>12</v>
      </c>
      <c r="E42" s="7" t="s">
        <v>51</v>
      </c>
      <c r="F42" s="8">
        <v>0</v>
      </c>
      <c r="G42" s="14">
        <v>127.27</v>
      </c>
      <c r="H42" s="9">
        <f t="shared" si="0"/>
        <v>0</v>
      </c>
    </row>
    <row r="43" spans="1:8" x14ac:dyDescent="0.25">
      <c r="A43" s="1" t="s">
        <v>41</v>
      </c>
      <c r="B43" s="1">
        <v>6</v>
      </c>
      <c r="C43" s="1" t="s">
        <v>52</v>
      </c>
      <c r="D43" s="6" t="s">
        <v>12</v>
      </c>
      <c r="E43" s="7" t="s">
        <v>53</v>
      </c>
      <c r="F43" s="8">
        <v>0</v>
      </c>
      <c r="G43" s="14">
        <v>127.27</v>
      </c>
      <c r="H43" s="9">
        <f t="shared" si="0"/>
        <v>0</v>
      </c>
    </row>
    <row r="44" spans="1:8" x14ac:dyDescent="0.25">
      <c r="A44" s="1" t="s">
        <v>41</v>
      </c>
      <c r="B44" s="1">
        <v>7</v>
      </c>
      <c r="C44" s="1" t="s">
        <v>54</v>
      </c>
      <c r="D44" s="6" t="s">
        <v>19</v>
      </c>
      <c r="E44" s="7" t="s">
        <v>55</v>
      </c>
      <c r="F44" s="8">
        <v>0</v>
      </c>
      <c r="G44" s="14">
        <v>8.718</v>
      </c>
      <c r="H44" s="9">
        <f t="shared" si="0"/>
        <v>0</v>
      </c>
    </row>
    <row r="45" spans="1:8" x14ac:dyDescent="0.25">
      <c r="A45" s="1" t="s">
        <v>41</v>
      </c>
      <c r="B45" s="1">
        <v>8</v>
      </c>
      <c r="C45" s="1" t="s">
        <v>56</v>
      </c>
      <c r="D45" s="6" t="s">
        <v>12</v>
      </c>
      <c r="E45" s="7" t="s">
        <v>57</v>
      </c>
      <c r="F45" s="8">
        <v>0</v>
      </c>
      <c r="G45" s="14">
        <v>43.59</v>
      </c>
      <c r="H45" s="9">
        <f t="shared" si="0"/>
        <v>0</v>
      </c>
    </row>
    <row r="46" spans="1:8" x14ac:dyDescent="0.25">
      <c r="A46" s="1" t="s">
        <v>41</v>
      </c>
      <c r="B46" s="1">
        <v>9</v>
      </c>
      <c r="C46" s="1" t="s">
        <v>58</v>
      </c>
      <c r="D46" s="6" t="s">
        <v>9</v>
      </c>
      <c r="E46" s="7" t="s">
        <v>59</v>
      </c>
      <c r="F46" s="8">
        <v>0</v>
      </c>
      <c r="G46" s="14">
        <v>3</v>
      </c>
      <c r="H46" s="9">
        <f t="shared" si="0"/>
        <v>0</v>
      </c>
    </row>
    <row r="47" spans="1:8" x14ac:dyDescent="0.25">
      <c r="A47" s="1" t="s">
        <v>41</v>
      </c>
      <c r="B47" s="1">
        <v>10</v>
      </c>
      <c r="C47" s="1" t="s">
        <v>60</v>
      </c>
      <c r="D47" s="6" t="s">
        <v>61</v>
      </c>
      <c r="E47" s="7" t="s">
        <v>62</v>
      </c>
      <c r="F47" s="8">
        <v>0</v>
      </c>
      <c r="G47" s="14">
        <v>42</v>
      </c>
      <c r="H47" s="9">
        <f t="shared" si="0"/>
        <v>0</v>
      </c>
    </row>
    <row r="48" spans="1:8" x14ac:dyDescent="0.25">
      <c r="A48" s="1" t="s">
        <v>41</v>
      </c>
      <c r="B48" s="1">
        <v>11</v>
      </c>
      <c r="C48" s="1" t="s">
        <v>63</v>
      </c>
      <c r="D48" s="6" t="s">
        <v>12</v>
      </c>
      <c r="E48" s="7" t="s">
        <v>64</v>
      </c>
      <c r="F48" s="8">
        <v>0</v>
      </c>
      <c r="G48" s="14">
        <v>56.1</v>
      </c>
      <c r="H48" s="9">
        <f t="shared" si="0"/>
        <v>0</v>
      </c>
    </row>
    <row r="49" spans="1:8" x14ac:dyDescent="0.25">
      <c r="A49" s="1" t="s">
        <v>41</v>
      </c>
      <c r="B49" s="1">
        <v>12</v>
      </c>
      <c r="C49" s="1" t="s">
        <v>65</v>
      </c>
      <c r="D49" s="6" t="s">
        <v>12</v>
      </c>
      <c r="E49" s="7" t="s">
        <v>66</v>
      </c>
      <c r="F49" s="8">
        <v>0</v>
      </c>
      <c r="G49" s="14">
        <v>8.4</v>
      </c>
      <c r="H49" s="9">
        <f t="shared" si="0"/>
        <v>0</v>
      </c>
    </row>
    <row r="50" spans="1:8" x14ac:dyDescent="0.25">
      <c r="E50" s="4" t="s">
        <v>14</v>
      </c>
      <c r="F50" s="4"/>
      <c r="G50" s="4"/>
      <c r="H50" s="10">
        <f>SUM(H38:H49)</f>
        <v>0</v>
      </c>
    </row>
    <row r="52" spans="1:8" x14ac:dyDescent="0.25">
      <c r="C52" s="4" t="s">
        <v>2</v>
      </c>
      <c r="D52" s="5" t="s">
        <v>3</v>
      </c>
      <c r="E52" s="4" t="s">
        <v>4</v>
      </c>
    </row>
    <row r="53" spans="1:8" x14ac:dyDescent="0.25">
      <c r="C53" s="4" t="s">
        <v>5</v>
      </c>
      <c r="D53" s="5" t="s">
        <v>67</v>
      </c>
      <c r="E53" s="4" t="s">
        <v>68</v>
      </c>
    </row>
    <row r="55" spans="1:8" x14ac:dyDescent="0.25">
      <c r="A55" s="1" t="s">
        <v>69</v>
      </c>
      <c r="B55" s="1">
        <v>1</v>
      </c>
      <c r="C55" s="1" t="s">
        <v>70</v>
      </c>
      <c r="D55" s="6" t="s">
        <v>9</v>
      </c>
      <c r="E55" s="7" t="s">
        <v>71</v>
      </c>
      <c r="F55" s="8">
        <v>0</v>
      </c>
      <c r="G55" s="14">
        <v>3</v>
      </c>
      <c r="H55" s="9">
        <f t="shared" ref="H55:H60" si="1">ROUND(ROUND(F55,2)*ROUND(G55,3),2)</f>
        <v>0</v>
      </c>
    </row>
    <row r="56" spans="1:8" x14ac:dyDescent="0.25">
      <c r="A56" s="1" t="s">
        <v>69</v>
      </c>
      <c r="B56" s="1">
        <v>2</v>
      </c>
      <c r="C56" s="1" t="s">
        <v>72</v>
      </c>
      <c r="D56" s="6" t="s">
        <v>61</v>
      </c>
      <c r="E56" s="7" t="s">
        <v>73</v>
      </c>
      <c r="F56" s="8">
        <v>0</v>
      </c>
      <c r="G56" s="14">
        <v>4.8</v>
      </c>
      <c r="H56" s="9">
        <f t="shared" si="1"/>
        <v>0</v>
      </c>
    </row>
    <row r="57" spans="1:8" x14ac:dyDescent="0.25">
      <c r="A57" s="1" t="s">
        <v>69</v>
      </c>
      <c r="B57" s="1">
        <v>3</v>
      </c>
      <c r="C57" s="1" t="s">
        <v>74</v>
      </c>
      <c r="D57" s="6" t="s">
        <v>9</v>
      </c>
      <c r="E57" s="7" t="s">
        <v>75</v>
      </c>
      <c r="F57" s="8">
        <v>0</v>
      </c>
      <c r="G57" s="14">
        <v>1</v>
      </c>
      <c r="H57" s="9">
        <f t="shared" si="1"/>
        <v>0</v>
      </c>
    </row>
    <row r="58" spans="1:8" x14ac:dyDescent="0.25">
      <c r="A58" s="1" t="s">
        <v>69</v>
      </c>
      <c r="B58" s="1">
        <v>4</v>
      </c>
      <c r="C58" s="1" t="s">
        <v>76</v>
      </c>
      <c r="D58" s="6" t="s">
        <v>9</v>
      </c>
      <c r="E58" s="7" t="s">
        <v>77</v>
      </c>
      <c r="F58" s="8">
        <v>0</v>
      </c>
      <c r="G58" s="14">
        <v>3</v>
      </c>
      <c r="H58" s="9">
        <f t="shared" si="1"/>
        <v>0</v>
      </c>
    </row>
    <row r="59" spans="1:8" x14ac:dyDescent="0.25">
      <c r="A59" s="1" t="s">
        <v>69</v>
      </c>
      <c r="B59" s="1">
        <v>5</v>
      </c>
      <c r="C59" s="1" t="s">
        <v>78</v>
      </c>
      <c r="D59" s="6" t="s">
        <v>9</v>
      </c>
      <c r="E59" s="7" t="s">
        <v>79</v>
      </c>
      <c r="F59" s="8">
        <v>0</v>
      </c>
      <c r="G59" s="14">
        <v>1</v>
      </c>
      <c r="H59" s="9">
        <f t="shared" si="1"/>
        <v>0</v>
      </c>
    </row>
    <row r="60" spans="1:8" x14ac:dyDescent="0.25">
      <c r="A60" s="1" t="s">
        <v>69</v>
      </c>
      <c r="B60" s="1">
        <v>6</v>
      </c>
      <c r="C60" s="1" t="s">
        <v>80</v>
      </c>
      <c r="D60" s="6" t="s">
        <v>81</v>
      </c>
      <c r="E60" s="7" t="s">
        <v>82</v>
      </c>
      <c r="F60" s="8">
        <v>0</v>
      </c>
      <c r="G60" s="14">
        <v>2</v>
      </c>
      <c r="H60" s="9">
        <f t="shared" si="1"/>
        <v>0</v>
      </c>
    </row>
    <row r="61" spans="1:8" x14ac:dyDescent="0.25">
      <c r="E61" s="4" t="s">
        <v>14</v>
      </c>
      <c r="F61" s="4"/>
      <c r="G61" s="4"/>
      <c r="H61" s="10">
        <f>SUM(H55:H60)</f>
        <v>0</v>
      </c>
    </row>
    <row r="63" spans="1:8" x14ac:dyDescent="0.25">
      <c r="C63" s="4" t="s">
        <v>2</v>
      </c>
      <c r="D63" s="5" t="s">
        <v>3</v>
      </c>
      <c r="E63" s="4" t="s">
        <v>4</v>
      </c>
    </row>
    <row r="64" spans="1:8" x14ac:dyDescent="0.25">
      <c r="C64" s="4" t="s">
        <v>5</v>
      </c>
      <c r="D64" s="5" t="s">
        <v>83</v>
      </c>
      <c r="E64" s="4" t="s">
        <v>84</v>
      </c>
    </row>
    <row r="66" spans="1:8" x14ac:dyDescent="0.25">
      <c r="A66" s="1" t="s">
        <v>85</v>
      </c>
      <c r="B66" s="1">
        <v>1</v>
      </c>
      <c r="C66" s="1" t="s">
        <v>86</v>
      </c>
      <c r="D66" s="6" t="s">
        <v>9</v>
      </c>
      <c r="E66" s="7" t="s">
        <v>87</v>
      </c>
      <c r="F66" s="8">
        <v>0</v>
      </c>
      <c r="G66" s="14">
        <v>8</v>
      </c>
      <c r="H66" s="9">
        <f>ROUND(ROUND(F66,2)*ROUND(G66,3),2)</f>
        <v>0</v>
      </c>
    </row>
    <row r="67" spans="1:8" x14ac:dyDescent="0.25">
      <c r="A67" s="1" t="s">
        <v>85</v>
      </c>
      <c r="B67" s="1">
        <v>2</v>
      </c>
      <c r="C67" s="1" t="s">
        <v>88</v>
      </c>
      <c r="D67" s="6" t="s">
        <v>9</v>
      </c>
      <c r="E67" s="7" t="s">
        <v>89</v>
      </c>
      <c r="F67" s="8">
        <v>0</v>
      </c>
      <c r="G67" s="14">
        <v>4</v>
      </c>
      <c r="H67" s="9">
        <f>ROUND(ROUND(F67,2)*ROUND(G67,3),2)</f>
        <v>0</v>
      </c>
    </row>
    <row r="68" spans="1:8" x14ac:dyDescent="0.25">
      <c r="A68" s="1" t="s">
        <v>85</v>
      </c>
      <c r="B68" s="1">
        <v>3</v>
      </c>
      <c r="C68" s="1" t="s">
        <v>90</v>
      </c>
      <c r="D68" s="6" t="s">
        <v>12</v>
      </c>
      <c r="E68" s="7" t="s">
        <v>91</v>
      </c>
      <c r="F68" s="8">
        <v>0</v>
      </c>
      <c r="G68" s="14">
        <v>160</v>
      </c>
      <c r="H68" s="9">
        <f>ROUND(ROUND(F68,2)*ROUND(G68,3),2)</f>
        <v>0</v>
      </c>
    </row>
    <row r="69" spans="1:8" x14ac:dyDescent="0.25">
      <c r="E69" s="4" t="s">
        <v>14</v>
      </c>
      <c r="F69" s="4"/>
      <c r="G69" s="4"/>
      <c r="H69" s="10">
        <f>SUM(H66:H68)</f>
        <v>0</v>
      </c>
    </row>
    <row r="71" spans="1:8" x14ac:dyDescent="0.25">
      <c r="C71" s="4" t="s">
        <v>2</v>
      </c>
      <c r="D71" s="5" t="s">
        <v>3</v>
      </c>
      <c r="E71" s="4" t="s">
        <v>4</v>
      </c>
    </row>
    <row r="72" spans="1:8" x14ac:dyDescent="0.25">
      <c r="C72" s="4" t="s">
        <v>5</v>
      </c>
      <c r="D72" s="5" t="s">
        <v>92</v>
      </c>
      <c r="E72" s="4" t="s">
        <v>93</v>
      </c>
    </row>
    <row r="74" spans="1:8" ht="79.5" x14ac:dyDescent="0.25">
      <c r="A74" s="1" t="s">
        <v>94</v>
      </c>
      <c r="B74" s="1">
        <v>1</v>
      </c>
      <c r="C74" s="1" t="s">
        <v>95</v>
      </c>
      <c r="D74" s="6" t="s">
        <v>9</v>
      </c>
      <c r="E74" s="11" t="s">
        <v>96</v>
      </c>
      <c r="F74" s="8">
        <v>0</v>
      </c>
      <c r="G74" s="14">
        <v>4</v>
      </c>
      <c r="H74" s="9">
        <f>ROUND(ROUND(F74,2)*ROUND(G74,3),2)</f>
        <v>0</v>
      </c>
    </row>
    <row r="75" spans="1:8" x14ac:dyDescent="0.25">
      <c r="A75" s="1" t="s">
        <v>94</v>
      </c>
      <c r="B75" s="1">
        <v>2</v>
      </c>
      <c r="C75" s="1" t="s">
        <v>97</v>
      </c>
      <c r="D75" s="6" t="s">
        <v>9</v>
      </c>
      <c r="E75" s="7" t="s">
        <v>98</v>
      </c>
      <c r="F75" s="8">
        <v>0</v>
      </c>
      <c r="G75" s="14">
        <v>3</v>
      </c>
      <c r="H75" s="9">
        <f>ROUND(ROUND(F75,2)*ROUND(G75,3),2)</f>
        <v>0</v>
      </c>
    </row>
    <row r="76" spans="1:8" x14ac:dyDescent="0.25">
      <c r="A76" s="1" t="s">
        <v>94</v>
      </c>
      <c r="B76" s="1">
        <v>3</v>
      </c>
      <c r="C76" s="1" t="s">
        <v>99</v>
      </c>
      <c r="D76" s="6" t="s">
        <v>9</v>
      </c>
      <c r="E76" s="7" t="s">
        <v>100</v>
      </c>
      <c r="F76" s="8">
        <v>0</v>
      </c>
      <c r="G76" s="14">
        <v>4</v>
      </c>
      <c r="H76" s="9">
        <f>ROUND(ROUND(F76,2)*ROUND(G76,3),2)</f>
        <v>0</v>
      </c>
    </row>
    <row r="77" spans="1:8" x14ac:dyDescent="0.25">
      <c r="E77" s="4" t="s">
        <v>14</v>
      </c>
      <c r="F77" s="4"/>
      <c r="G77" s="4"/>
      <c r="H77" s="10">
        <f>SUM(H74:H76)</f>
        <v>0</v>
      </c>
    </row>
    <row r="79" spans="1:8" x14ac:dyDescent="0.25">
      <c r="C79" s="4" t="s">
        <v>2</v>
      </c>
      <c r="D79" s="5" t="s">
        <v>3</v>
      </c>
      <c r="E79" s="4" t="s">
        <v>4</v>
      </c>
    </row>
    <row r="80" spans="1:8" x14ac:dyDescent="0.25">
      <c r="C80" s="4" t="s">
        <v>5</v>
      </c>
      <c r="D80" s="5" t="s">
        <v>101</v>
      </c>
      <c r="E80" s="4" t="s">
        <v>102</v>
      </c>
    </row>
    <row r="82" spans="1:8" x14ac:dyDescent="0.25">
      <c r="A82" s="1" t="s">
        <v>103</v>
      </c>
      <c r="B82" s="1">
        <v>1</v>
      </c>
      <c r="C82" s="1" t="s">
        <v>104</v>
      </c>
      <c r="D82" s="6" t="s">
        <v>9</v>
      </c>
      <c r="E82" s="7" t="s">
        <v>105</v>
      </c>
      <c r="F82" s="8">
        <v>0</v>
      </c>
      <c r="G82" s="14">
        <v>7</v>
      </c>
      <c r="H82" s="9">
        <f t="shared" ref="H82:H92" si="2">ROUND(ROUND(F82,2)*ROUND(G82,3),2)</f>
        <v>0</v>
      </c>
    </row>
    <row r="83" spans="1:8" x14ac:dyDescent="0.25">
      <c r="A83" s="1" t="s">
        <v>103</v>
      </c>
      <c r="B83" s="1">
        <v>2</v>
      </c>
      <c r="C83" s="1" t="s">
        <v>106</v>
      </c>
      <c r="D83" s="6" t="s">
        <v>9</v>
      </c>
      <c r="E83" s="7" t="s">
        <v>107</v>
      </c>
      <c r="F83" s="8">
        <v>0</v>
      </c>
      <c r="G83" s="14">
        <v>160</v>
      </c>
      <c r="H83" s="9">
        <f t="shared" si="2"/>
        <v>0</v>
      </c>
    </row>
    <row r="84" spans="1:8" x14ac:dyDescent="0.25">
      <c r="A84" s="1" t="s">
        <v>103</v>
      </c>
      <c r="B84" s="1">
        <v>3</v>
      </c>
      <c r="C84" s="1" t="s">
        <v>108</v>
      </c>
      <c r="D84" s="6" t="s">
        <v>9</v>
      </c>
      <c r="E84" s="7" t="s">
        <v>109</v>
      </c>
      <c r="F84" s="8">
        <v>0</v>
      </c>
      <c r="G84" s="14">
        <v>7</v>
      </c>
      <c r="H84" s="9">
        <f t="shared" si="2"/>
        <v>0</v>
      </c>
    </row>
    <row r="85" spans="1:8" x14ac:dyDescent="0.25">
      <c r="A85" s="1" t="s">
        <v>103</v>
      </c>
      <c r="B85" s="1">
        <v>4</v>
      </c>
      <c r="C85" s="1" t="s">
        <v>110</v>
      </c>
      <c r="D85" s="6" t="s">
        <v>9</v>
      </c>
      <c r="E85" s="7" t="s">
        <v>111</v>
      </c>
      <c r="F85" s="8">
        <v>0</v>
      </c>
      <c r="G85" s="14">
        <v>7</v>
      </c>
      <c r="H85" s="9">
        <f t="shared" si="2"/>
        <v>0</v>
      </c>
    </row>
    <row r="86" spans="1:8" x14ac:dyDescent="0.25">
      <c r="A86" s="1" t="s">
        <v>103</v>
      </c>
      <c r="B86" s="1">
        <v>5</v>
      </c>
      <c r="C86" s="1" t="s">
        <v>112</v>
      </c>
      <c r="D86" s="6" t="s">
        <v>9</v>
      </c>
      <c r="E86" s="7" t="s">
        <v>113</v>
      </c>
      <c r="F86" s="8">
        <v>0</v>
      </c>
      <c r="G86" s="14">
        <v>7</v>
      </c>
      <c r="H86" s="9">
        <f t="shared" si="2"/>
        <v>0</v>
      </c>
    </row>
    <row r="87" spans="1:8" x14ac:dyDescent="0.25">
      <c r="A87" s="1" t="s">
        <v>103</v>
      </c>
      <c r="B87" s="1">
        <v>6</v>
      </c>
      <c r="C87" s="1" t="s">
        <v>114</v>
      </c>
      <c r="D87" s="6" t="s">
        <v>9</v>
      </c>
      <c r="E87" s="7" t="s">
        <v>115</v>
      </c>
      <c r="F87" s="8">
        <v>0</v>
      </c>
      <c r="G87" s="14">
        <v>1</v>
      </c>
      <c r="H87" s="9">
        <f t="shared" si="2"/>
        <v>0</v>
      </c>
    </row>
    <row r="88" spans="1:8" x14ac:dyDescent="0.25">
      <c r="A88" s="1" t="s">
        <v>103</v>
      </c>
      <c r="B88" s="1">
        <v>7</v>
      </c>
      <c r="C88" s="1" t="s">
        <v>116</v>
      </c>
      <c r="D88" s="6" t="s">
        <v>9</v>
      </c>
      <c r="E88" s="7" t="s">
        <v>117</v>
      </c>
      <c r="F88" s="8">
        <v>0</v>
      </c>
      <c r="G88" s="14">
        <v>2</v>
      </c>
      <c r="H88" s="9">
        <f t="shared" si="2"/>
        <v>0</v>
      </c>
    </row>
    <row r="89" spans="1:8" x14ac:dyDescent="0.25">
      <c r="A89" s="1" t="s">
        <v>103</v>
      </c>
      <c r="B89" s="1">
        <v>8</v>
      </c>
      <c r="C89" s="1" t="s">
        <v>118</v>
      </c>
      <c r="D89" s="6" t="s">
        <v>61</v>
      </c>
      <c r="E89" s="7" t="s">
        <v>119</v>
      </c>
      <c r="F89" s="8">
        <v>0</v>
      </c>
      <c r="G89" s="14">
        <v>26</v>
      </c>
      <c r="H89" s="9">
        <f t="shared" si="2"/>
        <v>0</v>
      </c>
    </row>
    <row r="90" spans="1:8" x14ac:dyDescent="0.25">
      <c r="A90" s="1" t="s">
        <v>103</v>
      </c>
      <c r="B90" s="1">
        <v>9</v>
      </c>
      <c r="C90" s="1" t="s">
        <v>120</v>
      </c>
      <c r="D90" s="6" t="s">
        <v>9</v>
      </c>
      <c r="E90" s="7" t="s">
        <v>121</v>
      </c>
      <c r="F90" s="8">
        <v>0</v>
      </c>
      <c r="G90" s="14">
        <v>2</v>
      </c>
      <c r="H90" s="9">
        <f t="shared" si="2"/>
        <v>0</v>
      </c>
    </row>
    <row r="91" spans="1:8" x14ac:dyDescent="0.25">
      <c r="A91" s="1" t="s">
        <v>103</v>
      </c>
      <c r="B91" s="1">
        <v>10</v>
      </c>
      <c r="C91" s="1" t="s">
        <v>122</v>
      </c>
      <c r="D91" s="6" t="s">
        <v>61</v>
      </c>
      <c r="E91" s="7" t="s">
        <v>123</v>
      </c>
      <c r="F91" s="8">
        <v>0</v>
      </c>
      <c r="G91" s="14">
        <v>52</v>
      </c>
      <c r="H91" s="9">
        <f t="shared" si="2"/>
        <v>0</v>
      </c>
    </row>
    <row r="92" spans="1:8" x14ac:dyDescent="0.25">
      <c r="A92" s="1" t="s">
        <v>103</v>
      </c>
      <c r="B92" s="1">
        <v>11</v>
      </c>
      <c r="C92" s="1" t="s">
        <v>124</v>
      </c>
      <c r="D92" s="6" t="s">
        <v>9</v>
      </c>
      <c r="E92" s="7" t="s">
        <v>125</v>
      </c>
      <c r="F92" s="8">
        <v>0</v>
      </c>
      <c r="G92" s="14">
        <v>2</v>
      </c>
      <c r="H92" s="9">
        <f t="shared" si="2"/>
        <v>0</v>
      </c>
    </row>
    <row r="93" spans="1:8" x14ac:dyDescent="0.25">
      <c r="E93" s="4" t="s">
        <v>14</v>
      </c>
      <c r="F93" s="4"/>
      <c r="G93" s="4"/>
      <c r="H93" s="10">
        <f>SUM(H82:H92)</f>
        <v>0</v>
      </c>
    </row>
    <row r="95" spans="1:8" x14ac:dyDescent="0.25">
      <c r="C95" s="4" t="s">
        <v>2</v>
      </c>
      <c r="D95" s="5" t="s">
        <v>3</v>
      </c>
      <c r="E95" s="4" t="s">
        <v>4</v>
      </c>
    </row>
    <row r="96" spans="1:8" x14ac:dyDescent="0.25">
      <c r="C96" s="4" t="s">
        <v>5</v>
      </c>
      <c r="D96" s="5" t="s">
        <v>126</v>
      </c>
      <c r="E96" s="4" t="s">
        <v>127</v>
      </c>
    </row>
    <row r="98" spans="1:8" x14ac:dyDescent="0.25">
      <c r="A98" s="1" t="s">
        <v>128</v>
      </c>
      <c r="B98" s="1">
        <v>1</v>
      </c>
      <c r="C98" s="1" t="s">
        <v>129</v>
      </c>
      <c r="D98" s="6" t="s">
        <v>81</v>
      </c>
      <c r="E98" s="7" t="s">
        <v>130</v>
      </c>
      <c r="F98" s="8">
        <v>0</v>
      </c>
      <c r="G98" s="14">
        <v>1</v>
      </c>
      <c r="H98" s="9">
        <f>ROUND(ROUND(F98,2)*ROUND(G98,3),2)</f>
        <v>0</v>
      </c>
    </row>
    <row r="99" spans="1:8" x14ac:dyDescent="0.25">
      <c r="E99" s="4" t="s">
        <v>14</v>
      </c>
      <c r="F99" s="4"/>
      <c r="G99" s="4"/>
      <c r="H99" s="10">
        <f>SUM(H98:H98)</f>
        <v>0</v>
      </c>
    </row>
    <row r="101" spans="1:8" x14ac:dyDescent="0.25">
      <c r="C101" s="4" t="s">
        <v>2</v>
      </c>
      <c r="D101" s="5" t="s">
        <v>3</v>
      </c>
      <c r="E101" s="4" t="s">
        <v>4</v>
      </c>
    </row>
    <row r="102" spans="1:8" x14ac:dyDescent="0.25">
      <c r="C102" s="4" t="s">
        <v>5</v>
      </c>
      <c r="D102" s="5" t="s">
        <v>131</v>
      </c>
      <c r="E102" s="4" t="s">
        <v>132</v>
      </c>
    </row>
    <row r="104" spans="1:8" x14ac:dyDescent="0.25">
      <c r="A104" s="1" t="s">
        <v>133</v>
      </c>
      <c r="B104" s="1">
        <v>1</v>
      </c>
      <c r="C104" s="1" t="s">
        <v>134</v>
      </c>
      <c r="D104" s="6" t="s">
        <v>81</v>
      </c>
      <c r="E104" s="7" t="s">
        <v>135</v>
      </c>
      <c r="F104" s="8">
        <v>0</v>
      </c>
      <c r="G104" s="14">
        <v>1</v>
      </c>
      <c r="H104" s="9">
        <f>ROUND(ROUND(F104,2)*ROUND(G104,3),2)</f>
        <v>0</v>
      </c>
    </row>
    <row r="105" spans="1:8" x14ac:dyDescent="0.25">
      <c r="E105" s="4" t="s">
        <v>14</v>
      </c>
      <c r="F105" s="4"/>
      <c r="G105" s="4"/>
      <c r="H105" s="10">
        <f>SUM(H104:H104)</f>
        <v>0</v>
      </c>
    </row>
    <row r="107" spans="1:8" x14ac:dyDescent="0.25">
      <c r="C107" s="4" t="s">
        <v>2</v>
      </c>
      <c r="D107" s="5" t="s">
        <v>3</v>
      </c>
      <c r="E107" s="4" t="s">
        <v>4</v>
      </c>
    </row>
    <row r="108" spans="1:8" x14ac:dyDescent="0.25">
      <c r="C108" s="4" t="s">
        <v>5</v>
      </c>
      <c r="D108" s="5" t="s">
        <v>136</v>
      </c>
      <c r="E108" s="4" t="s">
        <v>137</v>
      </c>
    </row>
    <row r="110" spans="1:8" x14ac:dyDescent="0.25">
      <c r="A110" s="1" t="s">
        <v>138</v>
      </c>
      <c r="B110" s="1">
        <v>1</v>
      </c>
      <c r="C110" s="1" t="s">
        <v>139</v>
      </c>
      <c r="D110" s="6" t="s">
        <v>81</v>
      </c>
      <c r="E110" s="7" t="s">
        <v>140</v>
      </c>
      <c r="F110" s="8">
        <v>0</v>
      </c>
      <c r="G110" s="14">
        <v>1</v>
      </c>
      <c r="H110" s="9">
        <f>ROUND(ROUND(F110,2)*ROUND(G110,3),2)</f>
        <v>0</v>
      </c>
    </row>
    <row r="111" spans="1:8" x14ac:dyDescent="0.25">
      <c r="A111" s="1" t="s">
        <v>138</v>
      </c>
      <c r="B111" s="1">
        <v>2</v>
      </c>
      <c r="C111" s="1" t="s">
        <v>141</v>
      </c>
      <c r="D111" s="6" t="s">
        <v>19</v>
      </c>
      <c r="E111" s="7" t="s">
        <v>142</v>
      </c>
      <c r="F111" s="8">
        <v>0</v>
      </c>
      <c r="G111" s="14">
        <v>190</v>
      </c>
      <c r="H111" s="9">
        <f>ROUND(ROUND(F111,2)*ROUND(G111,3),2)</f>
        <v>0</v>
      </c>
    </row>
    <row r="112" spans="1:8" x14ac:dyDescent="0.25">
      <c r="E112" s="4" t="s">
        <v>14</v>
      </c>
      <c r="F112" s="4"/>
      <c r="G112" s="4"/>
      <c r="H112" s="10">
        <f>SUM(H110:H111)</f>
        <v>0</v>
      </c>
    </row>
    <row r="114" spans="5:8" x14ac:dyDescent="0.25">
      <c r="E114" s="12" t="s">
        <v>146</v>
      </c>
      <c r="H114" s="13">
        <f>SUM(H9:H113)/2</f>
        <v>0</v>
      </c>
    </row>
  </sheetData>
  <sheetProtection algorithmName="SHA-512" hashValue="jRGlz8Xm0cKdAHsFEqewFzztY6M9iPQcrikYH0iR568d8B9RFXge3xYEWiJHSpYcWZ9ftu2IbnwL1Gcv9i8JtQ==" saltValue="NRuZQSu4xM0QZyeModE7wg==" spinCount="100000" sheet="1" objects="1" scenarios="1"/>
  <mergeCells count="4">
    <mergeCell ref="E1:H1"/>
    <mergeCell ref="E2:H2"/>
    <mergeCell ref="E3:H3"/>
    <mergeCell ref="E4:H4"/>
  </mergeCells>
  <pageMargins left="0.75" right="0.75" top="0.75" bottom="0.5" header="0.5" footer="0.7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T-PRES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María Beltran Miguel</dc:creator>
  <cp:lastModifiedBy>Sara María Beltran Miguel</cp:lastModifiedBy>
  <dcterms:created xsi:type="dcterms:W3CDTF">2026-02-17T16:27:37Z</dcterms:created>
  <dcterms:modified xsi:type="dcterms:W3CDTF">2026-02-18T14:16:32Z</dcterms:modified>
</cp:coreProperties>
</file>