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GENERIC\SMVP Servei Manteniment Via Pública\TVP Intervencions VP\2. Intervencions en Curs\25.11 Manteniment vehicles +3500 kg\PPT + MEMORIA 2_2025_1408\"/>
    </mc:Choice>
  </mc:AlternateContent>
  <xr:revisionPtr revIDLastSave="0" documentId="13_ncr:1_{0CB7D981-5A60-4CCD-A5BE-ADDCD0CEA02F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Presentació ofer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3" i="1" s="1"/>
  <c r="J14" i="1"/>
  <c r="K14" i="1" s="1"/>
  <c r="J15" i="1"/>
  <c r="K15" i="1" s="1"/>
  <c r="J12" i="1"/>
  <c r="K12" i="1" s="1"/>
  <c r="I13" i="1"/>
  <c r="I14" i="1"/>
  <c r="I15" i="1"/>
  <c r="I12" i="1"/>
  <c r="I16" i="1" l="1"/>
  <c r="J16" i="1"/>
  <c r="C18" i="1" s="1"/>
  <c r="E16" i="1" l="1"/>
  <c r="K16" i="1" l="1"/>
  <c r="F16" i="1"/>
  <c r="G13" i="1" l="1"/>
  <c r="G14" i="1"/>
  <c r="G15" i="1"/>
  <c r="G12" i="1"/>
  <c r="G16" i="1" l="1"/>
  <c r="H15" i="1" s="1"/>
  <c r="C15" i="1" s="1"/>
  <c r="H13" i="1" l="1"/>
  <c r="C13" i="1" s="1"/>
  <c r="H14" i="1"/>
  <c r="C14" i="1" s="1"/>
  <c r="H12" i="1"/>
  <c r="C12" i="1" s="1"/>
  <c r="C16" i="1" l="1"/>
  <c r="H16" i="1"/>
</calcChain>
</file>

<file path=xl/sharedStrings.xml><?xml version="1.0" encoding="utf-8"?>
<sst xmlns="http://schemas.openxmlformats.org/spreadsheetml/2006/main" count="62" uniqueCount="62">
  <si>
    <t>Atenció: Cal complimentar TOTES les caselles ombrejades en groc</t>
  </si>
  <si>
    <t>Dades identificatives:</t>
  </si>
  <si>
    <t>Nom de l'empresa que presenta l'oferta:</t>
  </si>
  <si>
    <t>CIF:</t>
  </si>
  <si>
    <t>Preu unitari Licitació 
(sense IVA)</t>
  </si>
  <si>
    <t>Import 
Total
(sense IVA)</t>
  </si>
  <si>
    <t>%</t>
  </si>
  <si>
    <t>Puntació 
Màxima</t>
  </si>
  <si>
    <t>Preu unitari Oferta
(amb 21% IVA)</t>
  </si>
  <si>
    <t>Unitats
anuals previstes</t>
  </si>
  <si>
    <t>Tarifa de preus unitaris</t>
  </si>
  <si>
    <t>Preu Total
(sense IVA)</t>
  </si>
  <si>
    <t>Preu Total
(amb 21% IVA)</t>
  </si>
  <si>
    <t>Oferta econòmica (sense IVA)</t>
  </si>
  <si>
    <t>Preu unitari Oferta (€)
(sense IVA)</t>
  </si>
  <si>
    <t>MANTENIMENT ORDINARI</t>
  </si>
  <si>
    <t>REVISIÓ ITV VEHICLES</t>
  </si>
  <si>
    <t>REVISIÓ ITV REMOLCS</t>
  </si>
  <si>
    <t>Tipus servei</t>
  </si>
  <si>
    <t>HORES MÀ OBRA</t>
  </si>
  <si>
    <t>Descompte sobre tarifes dels RECANVIS</t>
  </si>
  <si>
    <t>Descompte sobre tarifes dels PNEUMÀTICS</t>
  </si>
  <si>
    <t>Descompte sobre tarifes de les BATERIES</t>
  </si>
  <si>
    <t>MESOS</t>
  </si>
  <si>
    <r>
      <t xml:space="preserve">Quilometres ANADA i TORNADA taller
</t>
    </r>
    <r>
      <rPr>
        <sz val="11"/>
        <color theme="1"/>
        <rFont val="Calibri"/>
        <family val="2"/>
        <scheme val="minor"/>
      </rPr>
      <t>(marcar l'opció del desplegable)</t>
    </r>
  </si>
  <si>
    <r>
      <t xml:space="preserve">Preservar vehicle lloc no visible i cobert
</t>
    </r>
    <r>
      <rPr>
        <sz val="11"/>
        <color theme="1"/>
        <rFont val="Calibri"/>
        <family val="2"/>
        <scheme val="minor"/>
      </rPr>
      <t>(marcar l' opció del desplegable)</t>
    </r>
  </si>
  <si>
    <r>
      <t xml:space="preserve">Fraccionament del temps
</t>
    </r>
    <r>
      <rPr>
        <sz val="11"/>
        <color theme="1"/>
        <rFont val="Calibri"/>
        <family val="2"/>
        <scheme val="minor"/>
      </rPr>
      <t>(marcar l' opció del desplegable)</t>
    </r>
  </si>
  <si>
    <r>
      <t xml:space="preserve">Accés tarifes i temps treball on-line
</t>
    </r>
    <r>
      <rPr>
        <sz val="11"/>
        <color theme="1"/>
        <rFont val="Calibri"/>
        <family val="2"/>
        <scheme val="minor"/>
      </rPr>
      <t>(marcar l' opció del desplegable)</t>
    </r>
  </si>
  <si>
    <r>
      <t xml:space="preserve">Plataforma web per contactar
</t>
    </r>
    <r>
      <rPr>
        <sz val="11"/>
        <color theme="1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</si>
  <si>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 xml:space="preserve">Termini entrada vehicle al taller
</t>
    </r>
    <r>
      <rPr>
        <sz val="11"/>
        <color theme="1"/>
        <rFont val="Calibri"/>
        <family val="2"/>
        <scheme val="minor"/>
      </rPr>
      <t>(marcar l' opció del desplegable)</t>
    </r>
  </si>
  <si>
    <t>DESCOMPTE OFERTAT (%)</t>
  </si>
  <si>
    <t>Termini de garantia</t>
  </si>
  <si>
    <t>7.Quilometres ANADA i TORNADA taller</t>
  </si>
  <si>
    <t>De 6,99 a 5 Km</t>
  </si>
  <si>
    <t>De 4,99 a 2 Km</t>
  </si>
  <si>
    <t>De 1,99 a 1 Km</t>
  </si>
  <si>
    <t>Menys d'1 Km</t>
  </si>
  <si>
    <t>Més de 10 Km</t>
  </si>
  <si>
    <t>De 10 a 7 Km</t>
  </si>
  <si>
    <t>8. Preservar vehicle lloc no visible i cobert</t>
  </si>
  <si>
    <t>Sí</t>
  </si>
  <si>
    <t>No</t>
  </si>
  <si>
    <t>9. Fraccionament del temps</t>
  </si>
  <si>
    <t>1 hora</t>
  </si>
  <si>
    <t>1/2 hora</t>
  </si>
  <si>
    <t>1/4 hora</t>
  </si>
  <si>
    <t>10. Termini entrada vehicle al taller</t>
  </si>
  <si>
    <t>≤ 1 hora des de l'avís</t>
  </si>
  <si>
    <t>El mateix dia de l'avís</t>
  </si>
  <si>
    <t>1 dia després de l'avís</t>
  </si>
  <si>
    <t>2 dies després de l'avís</t>
  </si>
  <si>
    <t>3 dies després de l'avís</t>
  </si>
  <si>
    <t>11. Accés tarifes i temps treball on-line</t>
  </si>
  <si>
    <t>12. Plataforma web per contactar</t>
  </si>
  <si>
    <t>Accés tarifa preus via on-line</t>
  </si>
  <si>
    <t>Accés temps de treball via on-line</t>
  </si>
  <si>
    <t>Acés a la tarifa preus i als temps de treball via on-line</t>
  </si>
  <si>
    <t>No accés</t>
  </si>
  <si>
    <t>Disposa i presenta</t>
  </si>
  <si>
    <t>No disposa o no presenta</t>
  </si>
  <si>
    <t>ANNEX 1 - PRESENTACIÓ OFERTA (29/2025/1408)</t>
  </si>
  <si>
    <t>SERVEI DE MANTENIMENT I REPARACIÓ DELS CAMIONS PMA&gt;3.500 KG, TRACTORS, CARRETONS ELEVADORS I REMOLCS PROPIETAT DE L’AJUNTAMENT DE VILAFRANCA DEL PENEDÈS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</si>
</sst>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0.0000"/>
  </numFmts>
  <fonts count="14" x14ac:knownFonts="1">
    <font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Protection="1"/>
    <xf numFmtId="0" fontId="0" fillId="0" borderId="0" xfId="0" applyAlignment="1" applyProtection="1">
      <alignment wrapText="1"/>
    </xf>
    <xf numFmtId="2" fontId="0" fillId="0" borderId="0" xfId="0" applyNumberFormat="1" applyProtection="1"/>
    <xf numFmtId="164" fontId="0" fillId="0" borderId="0" xfId="0" applyNumberForma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4" fillId="3" borderId="0" xfId="0" applyFont="1" applyFill="1" applyBorder="1" applyAlignment="1" applyProtection="1"/>
    <xf numFmtId="0" fontId="0" fillId="0" borderId="0" xfId="0" applyProtection="1"/>
    <xf numFmtId="44" fontId="0" fillId="0" borderId="0" xfId="0" applyNumberFormat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/>
    <xf numFmtId="0" fontId="6" fillId="0" borderId="0" xfId="0" applyFont="1" applyProtection="1"/>
    <xf numFmtId="10" fontId="0" fillId="0" borderId="0" xfId="0" applyNumberFormat="1" applyProtection="1"/>
    <xf numFmtId="164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2" fontId="0" fillId="0" borderId="0" xfId="0" applyNumberFormat="1" applyFont="1" applyProtection="1"/>
    <xf numFmtId="0" fontId="9" fillId="6" borderId="1" xfId="0" applyFon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</xf>
    <xf numFmtId="0" fontId="9" fillId="6" borderId="5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44" fontId="0" fillId="5" borderId="1" xfId="1" applyFont="1" applyFill="1" applyBorder="1" applyAlignment="1" applyProtection="1">
      <alignment vertical="center"/>
    </xf>
    <xf numFmtId="44" fontId="0" fillId="5" borderId="1" xfId="0" applyNumberFormat="1" applyFill="1" applyBorder="1" applyAlignment="1" applyProtection="1">
      <alignment vertical="center"/>
    </xf>
    <xf numFmtId="10" fontId="0" fillId="5" borderId="1" xfId="2" applyNumberFormat="1" applyFont="1" applyFill="1" applyBorder="1" applyAlignment="1" applyProtection="1">
      <alignment vertical="center"/>
    </xf>
    <xf numFmtId="44" fontId="0" fillId="3" borderId="1" xfId="1" applyFont="1" applyFill="1" applyBorder="1" applyAlignment="1" applyProtection="1">
      <alignment vertical="center"/>
    </xf>
    <xf numFmtId="165" fontId="0" fillId="0" borderId="0" xfId="0" applyNumberFormat="1" applyProtection="1"/>
    <xf numFmtId="2" fontId="0" fillId="0" borderId="1" xfId="0" applyNumberFormat="1" applyBorder="1" applyAlignment="1" applyProtection="1">
      <alignment vertical="center"/>
    </xf>
    <xf numFmtId="44" fontId="0" fillId="4" borderId="1" xfId="1" applyNumberFormat="1" applyFont="1" applyFill="1" applyBorder="1" applyAlignment="1" applyProtection="1">
      <alignment vertical="center"/>
      <protection locked="0"/>
    </xf>
    <xf numFmtId="0" fontId="6" fillId="6" borderId="5" xfId="0" applyFont="1" applyFill="1" applyBorder="1" applyAlignment="1" applyProtection="1">
      <alignment horizontal="left" vertical="center" wrapText="1"/>
    </xf>
    <xf numFmtId="0" fontId="10" fillId="0" borderId="0" xfId="0" applyFont="1" applyProtection="1"/>
    <xf numFmtId="0" fontId="10" fillId="0" borderId="0" xfId="0" applyFont="1" applyFill="1" applyBorder="1" applyProtection="1"/>
    <xf numFmtId="0" fontId="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6" fillId="6" borderId="5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4" fontId="0" fillId="0" borderId="1" xfId="1" applyFont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vertical="center" wrapText="1"/>
    </xf>
    <xf numFmtId="0" fontId="6" fillId="0" borderId="1" xfId="0" applyFont="1" applyBorder="1" applyProtection="1"/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44" fontId="11" fillId="7" borderId="1" xfId="0" applyNumberFormat="1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4" fillId="2" borderId="2" xfId="0" applyFont="1" applyFill="1" applyBorder="1" applyAlignment="1" applyProtection="1"/>
    <xf numFmtId="0" fontId="4" fillId="2" borderId="4" xfId="0" applyFont="1" applyFill="1" applyBorder="1" applyAlignment="1" applyProtection="1"/>
    <xf numFmtId="0" fontId="5" fillId="0" borderId="1" xfId="0" applyFont="1" applyBorder="1" applyAlignment="1" applyProtection="1">
      <alignment vertical="center"/>
    </xf>
    <xf numFmtId="0" fontId="8" fillId="4" borderId="2" xfId="0" applyFont="1" applyFill="1" applyBorder="1" applyAlignment="1" applyProtection="1">
      <alignment vertical="center" wrapText="1"/>
      <protection locked="0"/>
    </xf>
    <xf numFmtId="0" fontId="8" fillId="4" borderId="3" xfId="0" applyFont="1" applyFill="1" applyBorder="1" applyAlignment="1" applyProtection="1">
      <alignment vertical="center" wrapText="1"/>
      <protection locked="0"/>
    </xf>
    <xf numFmtId="0" fontId="8" fillId="4" borderId="4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10" fontId="11" fillId="4" borderId="1" xfId="2" applyNumberFormat="1" applyFont="1" applyFill="1" applyBorder="1" applyAlignment="1" applyProtection="1">
      <alignment horizontal="center" vertical="center"/>
      <protection locked="0"/>
    </xf>
    <xf numFmtId="10" fontId="11" fillId="4" borderId="2" xfId="2" applyNumberFormat="1" applyFont="1" applyFill="1" applyBorder="1" applyAlignment="1" applyProtection="1">
      <alignment horizontal="center" vertical="center"/>
      <protection locked="0"/>
    </xf>
    <xf numFmtId="10" fontId="11" fillId="4" borderId="3" xfId="2" applyNumberFormat="1" applyFont="1" applyFill="1" applyBorder="1" applyAlignment="1" applyProtection="1">
      <alignment horizontal="center" vertical="center"/>
      <protection locked="0"/>
    </xf>
    <xf numFmtId="10" fontId="11" fillId="4" borderId="4" xfId="2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Normal="100" workbookViewId="0">
      <selection activeCell="C7" sqref="C7:K7"/>
    </sheetView>
  </sheetViews>
  <sheetFormatPr defaultColWidth="9.140625" defaultRowHeight="15" x14ac:dyDescent="0.25"/>
  <cols>
    <col min="1" max="1" width="10" style="8" customWidth="1"/>
    <col min="2" max="2" width="58.140625" style="8" customWidth="1"/>
    <col min="3" max="3" width="10.28515625" style="8" customWidth="1"/>
    <col min="4" max="4" width="11.5703125" style="8" customWidth="1"/>
    <col min="5" max="5" width="13.28515625" style="8" customWidth="1"/>
    <col min="6" max="6" width="15.28515625" style="8" hidden="1" customWidth="1"/>
    <col min="7" max="7" width="14.5703125" style="8" hidden="1" customWidth="1"/>
    <col min="8" max="8" width="9.140625" style="8" hidden="1" customWidth="1"/>
    <col min="9" max="9" width="15" style="8" customWidth="1"/>
    <col min="10" max="10" width="13.7109375" style="8" customWidth="1"/>
    <col min="11" max="11" width="15" style="8" customWidth="1"/>
    <col min="12" max="12" width="4.42578125" style="8" customWidth="1"/>
    <col min="13" max="16384" width="9.140625" style="8"/>
  </cols>
  <sheetData>
    <row r="1" spans="1:11" ht="25.5" customHeight="1" x14ac:dyDescent="0.25">
      <c r="A1" s="33" t="s">
        <v>60</v>
      </c>
      <c r="B1" s="2"/>
      <c r="C1" s="2"/>
      <c r="D1" s="2"/>
      <c r="E1" s="2"/>
      <c r="F1" s="3"/>
      <c r="G1" s="3"/>
      <c r="H1" s="3"/>
      <c r="I1" s="4"/>
      <c r="J1" s="4"/>
      <c r="K1" s="4"/>
    </row>
    <row r="2" spans="1:11" ht="22.5" customHeight="1" x14ac:dyDescent="0.35">
      <c r="A2" s="34" t="s">
        <v>61</v>
      </c>
      <c r="B2" s="1"/>
      <c r="C2" s="1"/>
      <c r="D2" s="1"/>
      <c r="E2" s="1"/>
      <c r="F2" s="5"/>
      <c r="G2" s="3"/>
      <c r="H2" s="3"/>
      <c r="I2" s="4"/>
      <c r="J2" s="4"/>
      <c r="K2" s="4"/>
    </row>
    <row r="3" spans="1:11" ht="22.5" customHeight="1" x14ac:dyDescent="0.35">
      <c r="A3" s="1"/>
      <c r="B3" s="1"/>
      <c r="C3" s="1"/>
      <c r="D3" s="1"/>
      <c r="E3" s="1"/>
      <c r="F3" s="5"/>
      <c r="G3" s="3"/>
      <c r="H3" s="3"/>
      <c r="I3" s="4"/>
      <c r="J3" s="4"/>
      <c r="K3" s="4"/>
    </row>
    <row r="4" spans="1:11" ht="21" customHeight="1" x14ac:dyDescent="0.35">
      <c r="A4" s="6" t="s">
        <v>0</v>
      </c>
      <c r="B4" s="6"/>
      <c r="C4" s="6"/>
      <c r="D4" s="6"/>
      <c r="E4" s="6"/>
      <c r="F4" s="5"/>
      <c r="G4" s="3"/>
      <c r="H4" s="3"/>
      <c r="I4" s="4"/>
      <c r="J4" s="4"/>
      <c r="K4" s="4"/>
    </row>
    <row r="5" spans="1:11" ht="9.75" customHeight="1" x14ac:dyDescent="0.35">
      <c r="A5" s="6"/>
      <c r="B5" s="6"/>
      <c r="C5" s="6"/>
      <c r="D5" s="6"/>
      <c r="E5" s="6"/>
      <c r="F5" s="5"/>
      <c r="G5" s="3"/>
      <c r="H5" s="3"/>
      <c r="I5" s="4"/>
      <c r="J5" s="4"/>
      <c r="K5" s="4"/>
    </row>
    <row r="6" spans="1:11" x14ac:dyDescent="0.25">
      <c r="A6" s="48" t="s">
        <v>1</v>
      </c>
      <c r="B6" s="49"/>
      <c r="C6" s="7"/>
      <c r="D6" s="7"/>
      <c r="E6" s="7"/>
      <c r="F6" s="7"/>
      <c r="G6" s="3"/>
      <c r="H6" s="3"/>
      <c r="I6" s="4"/>
      <c r="J6" s="4"/>
      <c r="K6" s="4"/>
    </row>
    <row r="7" spans="1:11" ht="44.25" customHeight="1" x14ac:dyDescent="0.25">
      <c r="A7" s="50" t="s">
        <v>2</v>
      </c>
      <c r="B7" s="50"/>
      <c r="C7" s="51"/>
      <c r="D7" s="52"/>
      <c r="E7" s="52"/>
      <c r="F7" s="52"/>
      <c r="G7" s="52"/>
      <c r="H7" s="52"/>
      <c r="I7" s="52"/>
      <c r="J7" s="52"/>
      <c r="K7" s="53"/>
    </row>
    <row r="8" spans="1:11" ht="31.5" customHeight="1" x14ac:dyDescent="0.25">
      <c r="A8" s="54" t="s">
        <v>3</v>
      </c>
      <c r="B8" s="54"/>
      <c r="C8" s="55"/>
      <c r="D8" s="56"/>
      <c r="E8" s="56"/>
      <c r="F8" s="56"/>
      <c r="G8" s="56"/>
      <c r="H8" s="56"/>
      <c r="I8" s="56"/>
      <c r="J8" s="56"/>
      <c r="K8" s="57"/>
    </row>
    <row r="10" spans="1:11" ht="21" x14ac:dyDescent="0.25">
      <c r="A10" s="19">
        <v>1</v>
      </c>
      <c r="B10" s="35" t="s">
        <v>10</v>
      </c>
    </row>
    <row r="11" spans="1:11" ht="54" customHeight="1" x14ac:dyDescent="0.25">
      <c r="A11" s="38" t="s">
        <v>18</v>
      </c>
      <c r="B11" s="38"/>
      <c r="C11" s="14" t="s">
        <v>7</v>
      </c>
      <c r="D11" s="36" t="s">
        <v>9</v>
      </c>
      <c r="E11" s="14" t="s">
        <v>14</v>
      </c>
      <c r="F11" s="36" t="s">
        <v>4</v>
      </c>
      <c r="G11" s="36" t="s">
        <v>5</v>
      </c>
      <c r="H11" s="36" t="s">
        <v>6</v>
      </c>
      <c r="I11" s="14" t="s">
        <v>8</v>
      </c>
      <c r="J11" s="14" t="s">
        <v>11</v>
      </c>
      <c r="K11" s="14" t="s">
        <v>12</v>
      </c>
    </row>
    <row r="12" spans="1:11" x14ac:dyDescent="0.25">
      <c r="A12" s="39" t="s">
        <v>15</v>
      </c>
      <c r="B12" s="39"/>
      <c r="C12" s="28">
        <f>ROUND(H12*30,2)</f>
        <v>2.1</v>
      </c>
      <c r="D12" s="22">
        <v>3</v>
      </c>
      <c r="E12" s="29"/>
      <c r="F12" s="23">
        <v>112.5</v>
      </c>
      <c r="G12" s="24">
        <f t="shared" ref="G12:G15" si="0">F12*D12</f>
        <v>337.5</v>
      </c>
      <c r="H12" s="25">
        <f>ROUND(G12/$G$16,2)</f>
        <v>7.0000000000000007E-2</v>
      </c>
      <c r="I12" s="26">
        <f t="shared" ref="I12:I15" si="1">E12*1.21</f>
        <v>0</v>
      </c>
      <c r="J12" s="26">
        <f t="shared" ref="J12:J15" si="2">E12*D12</f>
        <v>0</v>
      </c>
      <c r="K12" s="37">
        <f>J12*1.21</f>
        <v>0</v>
      </c>
    </row>
    <row r="13" spans="1:11" x14ac:dyDescent="0.25">
      <c r="A13" s="40" t="s">
        <v>16</v>
      </c>
      <c r="B13" s="40"/>
      <c r="C13" s="28">
        <f>ROUND(H13*30,2)</f>
        <v>9.6</v>
      </c>
      <c r="D13" s="22">
        <v>10</v>
      </c>
      <c r="E13" s="29"/>
      <c r="F13" s="23">
        <v>157.5</v>
      </c>
      <c r="G13" s="24">
        <f t="shared" si="0"/>
        <v>1575</v>
      </c>
      <c r="H13" s="25">
        <f>ROUND(G13/$G$16,2)</f>
        <v>0.32</v>
      </c>
      <c r="I13" s="26">
        <f t="shared" si="1"/>
        <v>0</v>
      </c>
      <c r="J13" s="26">
        <f t="shared" si="2"/>
        <v>0</v>
      </c>
      <c r="K13" s="37">
        <f t="shared" ref="K13:K15" si="3">J13*1.21</f>
        <v>0</v>
      </c>
    </row>
    <row r="14" spans="1:11" x14ac:dyDescent="0.25">
      <c r="A14" s="39" t="s">
        <v>17</v>
      </c>
      <c r="B14" s="39"/>
      <c r="C14" s="28">
        <f>ROUND(H14*30,2)</f>
        <v>4.5</v>
      </c>
      <c r="D14" s="22">
        <v>8</v>
      </c>
      <c r="E14" s="29"/>
      <c r="F14" s="23">
        <v>90</v>
      </c>
      <c r="G14" s="24">
        <f t="shared" si="0"/>
        <v>720</v>
      </c>
      <c r="H14" s="25">
        <f>ROUND(G14/$G$16,2)</f>
        <v>0.15</v>
      </c>
      <c r="I14" s="26">
        <f t="shared" si="1"/>
        <v>0</v>
      </c>
      <c r="J14" s="26">
        <f t="shared" si="2"/>
        <v>0</v>
      </c>
      <c r="K14" s="37">
        <f t="shared" si="3"/>
        <v>0</v>
      </c>
    </row>
    <row r="15" spans="1:11" x14ac:dyDescent="0.25">
      <c r="A15" s="39" t="s">
        <v>19</v>
      </c>
      <c r="B15" s="39"/>
      <c r="C15" s="28">
        <f>ROUND(H15*30,2)</f>
        <v>13.8</v>
      </c>
      <c r="D15" s="22">
        <v>50</v>
      </c>
      <c r="E15" s="29"/>
      <c r="F15" s="23">
        <v>45</v>
      </c>
      <c r="G15" s="24">
        <f t="shared" si="0"/>
        <v>2250</v>
      </c>
      <c r="H15" s="25">
        <f>ROUND(G15/$G$16,2)</f>
        <v>0.46</v>
      </c>
      <c r="I15" s="26">
        <f t="shared" si="1"/>
        <v>0</v>
      </c>
      <c r="J15" s="26">
        <f t="shared" si="2"/>
        <v>0</v>
      </c>
      <c r="K15" s="37">
        <f t="shared" si="3"/>
        <v>0</v>
      </c>
    </row>
    <row r="16" spans="1:11" x14ac:dyDescent="0.25">
      <c r="C16" s="16">
        <f>SUM(C12:C15)</f>
        <v>30</v>
      </c>
      <c r="D16" s="16"/>
      <c r="E16" s="9">
        <f t="shared" ref="E16:K16" si="4">SUM(E12:E15)</f>
        <v>0</v>
      </c>
      <c r="F16" s="9">
        <f t="shared" si="4"/>
        <v>405</v>
      </c>
      <c r="G16" s="9">
        <f t="shared" si="4"/>
        <v>4882.5</v>
      </c>
      <c r="H16" s="13">
        <f t="shared" si="4"/>
        <v>1</v>
      </c>
      <c r="I16" s="9">
        <f t="shared" si="4"/>
        <v>0</v>
      </c>
      <c r="J16" s="9">
        <f t="shared" si="4"/>
        <v>0</v>
      </c>
      <c r="K16" s="9">
        <f t="shared" si="4"/>
        <v>0</v>
      </c>
    </row>
    <row r="18" spans="1:10" ht="21" x14ac:dyDescent="0.25">
      <c r="A18" s="17">
        <v>2</v>
      </c>
      <c r="B18" s="20" t="s">
        <v>13</v>
      </c>
      <c r="C18" s="44">
        <f>J16</f>
        <v>0</v>
      </c>
      <c r="D18" s="45"/>
      <c r="E18" s="45"/>
    </row>
    <row r="19" spans="1:10" x14ac:dyDescent="0.25">
      <c r="J19" s="27"/>
    </row>
    <row r="20" spans="1:10" x14ac:dyDescent="0.25">
      <c r="C20" s="46" t="s">
        <v>30</v>
      </c>
      <c r="D20" s="46"/>
      <c r="E20" s="46"/>
      <c r="J20" s="27"/>
    </row>
    <row r="21" spans="1:10" ht="21" x14ac:dyDescent="0.25">
      <c r="A21" s="17">
        <v>3</v>
      </c>
      <c r="B21" s="20" t="s">
        <v>20</v>
      </c>
      <c r="C21" s="58"/>
      <c r="D21" s="58"/>
      <c r="E21" s="58"/>
      <c r="J21" s="27"/>
    </row>
    <row r="22" spans="1:10" ht="21" x14ac:dyDescent="0.25">
      <c r="A22" s="17">
        <v>4</v>
      </c>
      <c r="B22" s="20" t="s">
        <v>22</v>
      </c>
      <c r="C22" s="58"/>
      <c r="D22" s="58"/>
      <c r="E22" s="58"/>
      <c r="J22" s="27"/>
    </row>
    <row r="23" spans="1:10" ht="21" x14ac:dyDescent="0.25">
      <c r="A23" s="17">
        <v>5</v>
      </c>
      <c r="B23" s="20" t="s">
        <v>21</v>
      </c>
      <c r="C23" s="59"/>
      <c r="D23" s="60"/>
      <c r="E23" s="61"/>
      <c r="J23" s="27"/>
    </row>
    <row r="24" spans="1:10" x14ac:dyDescent="0.25">
      <c r="A24" s="15"/>
      <c r="B24" s="15"/>
      <c r="C24" s="15"/>
      <c r="D24" s="15"/>
      <c r="E24" s="15"/>
      <c r="J24" s="27"/>
    </row>
    <row r="25" spans="1:10" x14ac:dyDescent="0.25">
      <c r="A25" s="15"/>
      <c r="B25" s="15"/>
      <c r="C25" s="47" t="s">
        <v>23</v>
      </c>
      <c r="D25" s="47"/>
      <c r="E25" s="47"/>
      <c r="J25" s="27"/>
    </row>
    <row r="26" spans="1:10" ht="21" x14ac:dyDescent="0.25">
      <c r="A26" s="17">
        <v>6</v>
      </c>
      <c r="B26" s="20" t="s">
        <v>31</v>
      </c>
      <c r="C26" s="62"/>
      <c r="D26" s="62"/>
      <c r="E26" s="62"/>
      <c r="J26" s="27"/>
    </row>
    <row r="27" spans="1:10" x14ac:dyDescent="0.25">
      <c r="A27" s="15"/>
      <c r="B27" s="15"/>
      <c r="C27" s="15"/>
      <c r="D27" s="15"/>
      <c r="E27" s="15"/>
      <c r="J27" s="27"/>
    </row>
    <row r="28" spans="1:10" ht="33" customHeight="1" x14ac:dyDescent="0.25">
      <c r="A28" s="17">
        <v>7</v>
      </c>
      <c r="B28" s="20" t="s">
        <v>24</v>
      </c>
      <c r="C28" s="41"/>
      <c r="D28" s="42"/>
      <c r="E28" s="43"/>
      <c r="F28" s="21"/>
      <c r="G28" s="10"/>
      <c r="H28" s="10"/>
      <c r="J28" s="27"/>
    </row>
    <row r="29" spans="1:10" ht="34.5" customHeight="1" x14ac:dyDescent="0.25">
      <c r="A29" s="19">
        <v>8</v>
      </c>
      <c r="B29" s="30" t="s">
        <v>25</v>
      </c>
      <c r="C29" s="41"/>
      <c r="D29" s="42"/>
      <c r="E29" s="43"/>
      <c r="F29" s="21"/>
      <c r="G29" s="11"/>
      <c r="H29" s="11"/>
    </row>
    <row r="30" spans="1:10" ht="34.5" customHeight="1" x14ac:dyDescent="0.25">
      <c r="A30" s="17">
        <v>9</v>
      </c>
      <c r="B30" s="20" t="s">
        <v>26</v>
      </c>
      <c r="C30" s="41"/>
      <c r="D30" s="42"/>
      <c r="E30" s="43"/>
      <c r="F30" s="21"/>
      <c r="G30" s="11"/>
      <c r="H30" s="11"/>
    </row>
    <row r="31" spans="1:10" ht="34.5" customHeight="1" x14ac:dyDescent="0.25">
      <c r="A31" s="17">
        <v>10</v>
      </c>
      <c r="B31" s="18" t="s">
        <v>29</v>
      </c>
      <c r="C31" s="41"/>
      <c r="D31" s="42"/>
      <c r="E31" s="43"/>
      <c r="F31" s="21"/>
      <c r="G31" s="11"/>
      <c r="H31" s="11"/>
    </row>
    <row r="32" spans="1:10" ht="30.75" customHeight="1" x14ac:dyDescent="0.25">
      <c r="A32" s="17">
        <v>11</v>
      </c>
      <c r="B32" s="20" t="s">
        <v>27</v>
      </c>
      <c r="C32" s="41"/>
      <c r="D32" s="42"/>
      <c r="E32" s="43"/>
      <c r="F32" s="21"/>
      <c r="G32" s="11"/>
      <c r="H32" s="11"/>
    </row>
    <row r="33" spans="1:8" ht="41.25" customHeight="1" x14ac:dyDescent="0.25">
      <c r="A33" s="17">
        <v>12</v>
      </c>
      <c r="B33" s="20" t="s">
        <v>28</v>
      </c>
      <c r="C33" s="41"/>
      <c r="D33" s="42"/>
      <c r="E33" s="43"/>
      <c r="F33" s="21"/>
      <c r="G33" s="11"/>
      <c r="H33" s="11"/>
    </row>
    <row r="35" spans="1:8" hidden="1" x14ac:dyDescent="0.25"/>
    <row r="36" spans="1:8" hidden="1" x14ac:dyDescent="0.25">
      <c r="A36" s="12" t="s">
        <v>32</v>
      </c>
    </row>
    <row r="37" spans="1:8" hidden="1" x14ac:dyDescent="0.25">
      <c r="A37" s="8" t="s">
        <v>37</v>
      </c>
    </row>
    <row r="38" spans="1:8" hidden="1" x14ac:dyDescent="0.25">
      <c r="A38" s="8" t="s">
        <v>38</v>
      </c>
    </row>
    <row r="39" spans="1:8" hidden="1" x14ac:dyDescent="0.25">
      <c r="A39" s="8" t="s">
        <v>33</v>
      </c>
    </row>
    <row r="40" spans="1:8" hidden="1" x14ac:dyDescent="0.25">
      <c r="A40" s="8" t="s">
        <v>34</v>
      </c>
    </row>
    <row r="41" spans="1:8" hidden="1" x14ac:dyDescent="0.25">
      <c r="A41" s="8" t="s">
        <v>35</v>
      </c>
    </row>
    <row r="42" spans="1:8" hidden="1" x14ac:dyDescent="0.25">
      <c r="A42" s="8" t="s">
        <v>36</v>
      </c>
    </row>
    <row r="43" spans="1:8" hidden="1" x14ac:dyDescent="0.25"/>
    <row r="44" spans="1:8" hidden="1" x14ac:dyDescent="0.25">
      <c r="A44" s="12" t="s">
        <v>39</v>
      </c>
    </row>
    <row r="45" spans="1:8" hidden="1" x14ac:dyDescent="0.25">
      <c r="A45" s="8" t="s">
        <v>40</v>
      </c>
    </row>
    <row r="46" spans="1:8" hidden="1" x14ac:dyDescent="0.25">
      <c r="A46" s="8" t="s">
        <v>41</v>
      </c>
    </row>
    <row r="47" spans="1:8" hidden="1" x14ac:dyDescent="0.25"/>
    <row r="48" spans="1:8" hidden="1" x14ac:dyDescent="0.25">
      <c r="A48" s="12" t="s">
        <v>42</v>
      </c>
    </row>
    <row r="49" spans="1:1" hidden="1" x14ac:dyDescent="0.25">
      <c r="A49" s="8" t="s">
        <v>43</v>
      </c>
    </row>
    <row r="50" spans="1:1" hidden="1" x14ac:dyDescent="0.25">
      <c r="A50" s="8" t="s">
        <v>44</v>
      </c>
    </row>
    <row r="51" spans="1:1" hidden="1" x14ac:dyDescent="0.25">
      <c r="A51" s="8" t="s">
        <v>45</v>
      </c>
    </row>
    <row r="52" spans="1:1" hidden="1" x14ac:dyDescent="0.25"/>
    <row r="53" spans="1:1" hidden="1" x14ac:dyDescent="0.25">
      <c r="A53" s="12" t="s">
        <v>46</v>
      </c>
    </row>
    <row r="54" spans="1:1" hidden="1" x14ac:dyDescent="0.25">
      <c r="A54" s="31" t="s">
        <v>47</v>
      </c>
    </row>
    <row r="55" spans="1:1" hidden="1" x14ac:dyDescent="0.25">
      <c r="A55" s="32" t="s">
        <v>48</v>
      </c>
    </row>
    <row r="56" spans="1:1" hidden="1" x14ac:dyDescent="0.25">
      <c r="A56" s="32" t="s">
        <v>49</v>
      </c>
    </row>
    <row r="57" spans="1:1" hidden="1" x14ac:dyDescent="0.25">
      <c r="A57" s="32" t="s">
        <v>50</v>
      </c>
    </row>
    <row r="58" spans="1:1" hidden="1" x14ac:dyDescent="0.25">
      <c r="A58" s="32" t="s">
        <v>51</v>
      </c>
    </row>
    <row r="59" spans="1:1" hidden="1" x14ac:dyDescent="0.25"/>
    <row r="60" spans="1:1" hidden="1" x14ac:dyDescent="0.25">
      <c r="A60" s="12" t="s">
        <v>52</v>
      </c>
    </row>
    <row r="61" spans="1:1" hidden="1" x14ac:dyDescent="0.25">
      <c r="A61" s="8" t="s">
        <v>54</v>
      </c>
    </row>
    <row r="62" spans="1:1" hidden="1" x14ac:dyDescent="0.25">
      <c r="A62" s="8" t="s">
        <v>55</v>
      </c>
    </row>
    <row r="63" spans="1:1" hidden="1" x14ac:dyDescent="0.25">
      <c r="A63" s="8" t="s">
        <v>56</v>
      </c>
    </row>
    <row r="64" spans="1:1" hidden="1" x14ac:dyDescent="0.25">
      <c r="A64" s="8" t="s">
        <v>57</v>
      </c>
    </row>
    <row r="65" spans="1:1" hidden="1" x14ac:dyDescent="0.25"/>
    <row r="66" spans="1:1" hidden="1" x14ac:dyDescent="0.25">
      <c r="A66" s="12" t="s">
        <v>53</v>
      </c>
    </row>
    <row r="67" spans="1:1" hidden="1" x14ac:dyDescent="0.25">
      <c r="A67" s="8" t="s">
        <v>58</v>
      </c>
    </row>
    <row r="68" spans="1:1" hidden="1" x14ac:dyDescent="0.25">
      <c r="A68" s="8" t="s">
        <v>59</v>
      </c>
    </row>
    <row r="69" spans="1:1" hidden="1" x14ac:dyDescent="0.25"/>
  </sheetData>
  <sheetProtection algorithmName="SHA-512" hashValue="wHNCCLJqsEXgu8uCj788LkWpgu1hNgJQ89+HNCZke8d2RzZ5rQ642OeK+z8G2AspGgaJe8JogQzWUYL13Q5rFQ==" saltValue="e5zdw/6mu21x8vTonIOxfw==" spinCount="100000" sheet="1" selectLockedCells="1"/>
  <mergeCells count="23">
    <mergeCell ref="A6:B6"/>
    <mergeCell ref="A7:B7"/>
    <mergeCell ref="C7:K7"/>
    <mergeCell ref="A8:B8"/>
    <mergeCell ref="C8:K8"/>
    <mergeCell ref="C32:E32"/>
    <mergeCell ref="C29:E29"/>
    <mergeCell ref="C28:E28"/>
    <mergeCell ref="C33:E33"/>
    <mergeCell ref="C18:E18"/>
    <mergeCell ref="C30:E30"/>
    <mergeCell ref="C31:E31"/>
    <mergeCell ref="C21:E21"/>
    <mergeCell ref="C22:E22"/>
    <mergeCell ref="C23:E23"/>
    <mergeCell ref="C20:E20"/>
    <mergeCell ref="C26:E26"/>
    <mergeCell ref="C25:E25"/>
    <mergeCell ref="A11:B11"/>
    <mergeCell ref="A12:B12"/>
    <mergeCell ref="A13:B13"/>
    <mergeCell ref="A14:B14"/>
    <mergeCell ref="A15:B15"/>
  </mergeCells>
  <dataValidations count="11">
    <dataValidation type="list" allowBlank="1" showInputMessage="1" showErrorMessage="1" sqref="H30" xr:uid="{F7EC78D5-D204-4F14-8520-107F20C1E599}">
      <formula1>$B$51:$B$53</formula1>
    </dataValidation>
    <dataValidation type="list" allowBlank="1" showInputMessage="1" showErrorMessage="1" sqref="C28:E28" xr:uid="{991D45DB-28F0-4FAF-BFFE-11FD433C940E}">
      <formula1>$A$37:$A$42</formula1>
    </dataValidation>
    <dataValidation type="list" allowBlank="1" showInputMessage="1" showErrorMessage="1" sqref="H32" xr:uid="{CFB0594A-4E0B-47E7-941C-504A230B6663}">
      <formula1>$B$63:$B$66</formula1>
    </dataValidation>
    <dataValidation type="list" allowBlank="1" showInputMessage="1" showErrorMessage="1" sqref="C30:E30" xr:uid="{955C0D2F-5301-4A74-9522-81B2D06BD766}">
      <formula1>$A$49:$A$51</formula1>
    </dataValidation>
    <dataValidation type="list" allowBlank="1" showInputMessage="1" showErrorMessage="1" sqref="C31:E31" xr:uid="{9BFF8F58-55D0-4AE3-90A1-12EA676ABDCD}">
      <formula1>$A$54:$A$58</formula1>
    </dataValidation>
    <dataValidation type="list" allowBlank="1" showInputMessage="1" showErrorMessage="1" sqref="C32:E32" xr:uid="{0E648156-2C8C-4954-9078-6B6B5FC78392}">
      <formula1>$A$61:$A$64</formula1>
    </dataValidation>
    <dataValidation type="list" allowBlank="1" showInputMessage="1" showErrorMessage="1" sqref="C33:E33" xr:uid="{EE039F2A-FDA1-4022-A2F4-DBFA2F48F1D9}">
      <formula1>$A$67:$A$68</formula1>
    </dataValidation>
    <dataValidation type="list" allowBlank="1" showInputMessage="1" showErrorMessage="1" sqref="H33" xr:uid="{7A41829E-376D-440A-8D7D-6CE592968238}">
      <formula1>$B$69:$B$69</formula1>
    </dataValidation>
    <dataValidation type="list" allowBlank="1" showInputMessage="1" showErrorMessage="1" sqref="H29" xr:uid="{43FC3D12-A060-47BE-9EAF-0A29961F2A77}">
      <formula1>$B$47:$B$48</formula1>
    </dataValidation>
    <dataValidation type="list" allowBlank="1" showInputMessage="1" showErrorMessage="1" sqref="C29:E29" xr:uid="{70BB9C89-3F28-4175-8522-29B704FE3781}">
      <formula1>$A$45:$A$46</formula1>
    </dataValidation>
    <dataValidation type="list" allowBlank="1" showInputMessage="1" showErrorMessage="1" sqref="H31" xr:uid="{5A13D5F8-CF47-4EDC-AE00-DCDBD776B4D2}">
      <formula1>$B$56:$B$60</formula1>
    </dataValidation>
  </dataValidations>
  <pageMargins left="0.7" right="0.7" top="0.75" bottom="0.75" header="0.3" footer="0.3"/>
  <pageSetup paperSize="9" scale="59" orientation="portrait" r:id="rId1"/>
  <ignoredErrors>
    <ignoredError sqref="I12:I15" unlockedFormula="1"/>
    <ignoredError sqref="J12:J15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Presentació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VIVO, Xavier</dc:creator>
  <cp:lastModifiedBy>Pascual Vivo, Xavier</cp:lastModifiedBy>
  <cp:lastPrinted>2025-09-29T09:53:26Z</cp:lastPrinted>
  <dcterms:created xsi:type="dcterms:W3CDTF">2015-06-05T18:17:20Z</dcterms:created>
  <dcterms:modified xsi:type="dcterms:W3CDTF">2025-09-29T12:27:09Z</dcterms:modified>
</cp:coreProperties>
</file>