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ALFA TECNOLOGIES, SL Dropbox\Carpeta del equipo de ALFA TECNOLOGIES, SL\00-CARRILS-BICI\ALTRES\VIA-VERDA-COLLEGATS\PRESSUPOST-V04\FASE1\"/>
    </mc:Choice>
  </mc:AlternateContent>
  <xr:revisionPtr revIDLastSave="0" documentId="13_ncr:1_{EA0EF5E2-3493-4C22-AA3A-B7898410908B}" xr6:coauthVersionLast="47" xr6:coauthVersionMax="47" xr10:uidLastSave="{00000000-0000-0000-0000-000000000000}"/>
  <bookViews>
    <workbookView xWindow="-108" yWindow="-108" windowWidth="23256" windowHeight="12576" xr2:uid="{B20C999D-A10B-4167-8513-ADA97ADD3A06}"/>
  </bookViews>
  <sheets>
    <sheet name="Hoja1" sheetId="1" r:id="rId1"/>
  </sheets>
  <definedNames>
    <definedName name="_xlnm.Print_Area" localSheetId="0">Hoja1!$B$3:$J$47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" i="1" l="1"/>
  <c r="M35" i="1"/>
  <c r="J10" i="1"/>
  <c r="J9" i="1"/>
  <c r="J8" i="1"/>
  <c r="J7" i="1"/>
  <c r="J6" i="1"/>
  <c r="G8" i="1"/>
  <c r="G7" i="1"/>
  <c r="G6" i="1"/>
  <c r="G34" i="1"/>
  <c r="J34" i="1" s="1"/>
  <c r="G33" i="1"/>
  <c r="J33" i="1" s="1"/>
  <c r="I32" i="1"/>
  <c r="G32" i="1"/>
  <c r="I31" i="1"/>
  <c r="G31" i="1"/>
  <c r="D49" i="1"/>
  <c r="G27" i="1"/>
  <c r="J27" i="1" s="1"/>
  <c r="G26" i="1"/>
  <c r="J26" i="1" s="1"/>
  <c r="I25" i="1"/>
  <c r="G25" i="1"/>
  <c r="I24" i="1"/>
  <c r="G24" i="1"/>
  <c r="G21" i="1"/>
  <c r="J21" i="1" s="1"/>
  <c r="G20" i="1"/>
  <c r="J20" i="1" s="1"/>
  <c r="I19" i="1"/>
  <c r="G19" i="1"/>
  <c r="I18" i="1"/>
  <c r="G18" i="1"/>
  <c r="G15" i="1"/>
  <c r="J15" i="1" s="1"/>
  <c r="G14" i="1"/>
  <c r="J14" i="1" s="1"/>
  <c r="I13" i="1"/>
  <c r="G13" i="1"/>
  <c r="I12" i="1"/>
  <c r="G12" i="1"/>
  <c r="G9" i="1"/>
  <c r="I7" i="1"/>
  <c r="I6" i="1"/>
  <c r="I39" i="1" l="1"/>
  <c r="J12" i="1"/>
  <c r="J13" i="1"/>
  <c r="J32" i="1"/>
  <c r="J31" i="1"/>
  <c r="J35" i="1" s="1"/>
  <c r="J25" i="1"/>
  <c r="J24" i="1"/>
  <c r="J28" i="1" s="1"/>
  <c r="J19" i="1"/>
  <c r="J18" i="1"/>
  <c r="J16" i="1" l="1"/>
  <c r="J22" i="1"/>
  <c r="J37" i="1" s="1"/>
</calcChain>
</file>

<file path=xl/sharedStrings.xml><?xml version="1.0" encoding="utf-8"?>
<sst xmlns="http://schemas.openxmlformats.org/spreadsheetml/2006/main" count="57" uniqueCount="25">
  <si>
    <t>AMIDAMENT BARANA PERFILERIA METÁLICA</t>
  </si>
  <si>
    <t>PERFILS TRANSVERSALS</t>
  </si>
  <si>
    <t>IPE200</t>
  </si>
  <si>
    <t>KG/ML</t>
  </si>
  <si>
    <t>PERFIL</t>
  </si>
  <si>
    <t>CONCEPTE</t>
  </si>
  <si>
    <t>LONG</t>
  </si>
  <si>
    <t>CADA</t>
  </si>
  <si>
    <t>PES</t>
  </si>
  <si>
    <t>tram1</t>
  </si>
  <si>
    <t>tram2</t>
  </si>
  <si>
    <t>tram3</t>
  </si>
  <si>
    <t>tram4</t>
  </si>
  <si>
    <t>Total</t>
  </si>
  <si>
    <t>TRAM</t>
  </si>
  <si>
    <t>UDS</t>
  </si>
  <si>
    <t>PES TOTAL</t>
  </si>
  <si>
    <t>MUNTANTS VERTICALS</t>
  </si>
  <si>
    <t>2UPN160</t>
  </si>
  <si>
    <t>TRAVESSERS HORITZ</t>
  </si>
  <si>
    <t>UPN160</t>
  </si>
  <si>
    <t>PLACA 40X40X2</t>
  </si>
  <si>
    <t>ANCORATGE</t>
  </si>
  <si>
    <t>TRAMS BARANA</t>
  </si>
  <si>
    <t>DAUS ANCORATGE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</si>
</sst>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8"/>
      <name val="Arial"/>
      <family val="2"/>
    </font>
    <font>
      <sz val="11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E7EAED"/>
        <bgColor indexed="64"/>
      </patternFill>
    </fill>
  </fills>
  <borders count="2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left" wrapText="1" readingOrder="1"/>
    </xf>
    <xf numFmtId="2" fontId="0" fillId="0" borderId="0" xfId="0" applyNumberFormat="1"/>
    <xf numFmtId="2" fontId="1" fillId="0" borderId="0" xfId="0" applyNumberFormat="1" applyFont="1"/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27615-72B3-452E-B324-BD7A0EDA753E}">
  <dimension ref="B4:N49"/>
  <sheetViews>
    <sheetView tabSelected="1" workbookViewId="0">
      <selection activeCell="B3" sqref="B3:J47"/>
    </sheetView>
  </sheetViews>
  <sheetFormatPr baseColWidth="10" defaultRowHeight="14.4" x14ac:dyDescent="0.3"/>
  <cols>
    <col min="3" max="3" width="23.109375" customWidth="1"/>
    <col min="4" max="4" width="14.77734375" customWidth="1"/>
    <col min="7" max="7" width="11.5546875" style="7"/>
    <col min="9" max="10" width="11.5546875" style="7"/>
    <col min="14" max="14" width="11.5546875" style="4"/>
  </cols>
  <sheetData>
    <row r="4" spans="2:10" ht="21" x14ac:dyDescent="0.4">
      <c r="C4" s="2" t="s">
        <v>0</v>
      </c>
    </row>
    <row r="5" spans="2:10" s="1" customFormat="1" x14ac:dyDescent="0.3">
      <c r="B5" s="1" t="s">
        <v>14</v>
      </c>
      <c r="C5" s="1" t="s">
        <v>5</v>
      </c>
      <c r="D5" s="3" t="s">
        <v>4</v>
      </c>
      <c r="E5" s="3" t="s">
        <v>3</v>
      </c>
      <c r="F5" s="3" t="s">
        <v>6</v>
      </c>
      <c r="G5" s="10" t="s">
        <v>8</v>
      </c>
      <c r="H5" s="3" t="s">
        <v>7</v>
      </c>
      <c r="I5" s="10" t="s">
        <v>15</v>
      </c>
      <c r="J5" s="8" t="s">
        <v>16</v>
      </c>
    </row>
    <row r="6" spans="2:10" x14ac:dyDescent="0.3">
      <c r="B6" s="4">
        <v>28.5</v>
      </c>
      <c r="C6" t="s">
        <v>1</v>
      </c>
      <c r="D6" s="4" t="s">
        <v>2</v>
      </c>
      <c r="E6" s="4">
        <v>22.4</v>
      </c>
      <c r="F6" s="4">
        <v>1.7</v>
      </c>
      <c r="G6" s="9">
        <f>+E6*F6</f>
        <v>38.08</v>
      </c>
      <c r="H6" s="4">
        <v>1.5</v>
      </c>
      <c r="I6" s="9">
        <f>+B6/H6+1</f>
        <v>20</v>
      </c>
      <c r="J6" s="9">
        <f>+I6*G6</f>
        <v>761.59999999999991</v>
      </c>
    </row>
    <row r="7" spans="2:10" x14ac:dyDescent="0.3">
      <c r="B7" s="4">
        <v>28.5</v>
      </c>
      <c r="C7" t="s">
        <v>17</v>
      </c>
      <c r="D7" s="4" t="s">
        <v>18</v>
      </c>
      <c r="E7" s="4">
        <v>34</v>
      </c>
      <c r="F7" s="4">
        <v>1.3</v>
      </c>
      <c r="G7" s="9">
        <f t="shared" ref="G7:G8" si="0">+E7*F7</f>
        <v>44.2</v>
      </c>
      <c r="H7" s="4">
        <v>1.5</v>
      </c>
      <c r="I7" s="9">
        <f>+B7/H7+1</f>
        <v>20</v>
      </c>
      <c r="J7" s="9">
        <f t="shared" ref="J7:J9" si="1">+I7*G7</f>
        <v>884</v>
      </c>
    </row>
    <row r="8" spans="2:10" x14ac:dyDescent="0.3">
      <c r="B8" s="4">
        <v>28.5</v>
      </c>
      <c r="C8" t="s">
        <v>19</v>
      </c>
      <c r="D8" s="4" t="s">
        <v>20</v>
      </c>
      <c r="E8" s="4">
        <v>17</v>
      </c>
      <c r="F8" s="4">
        <v>28.5</v>
      </c>
      <c r="G8" s="9">
        <f t="shared" si="0"/>
        <v>484.5</v>
      </c>
      <c r="I8" s="9">
        <v>3</v>
      </c>
      <c r="J8" s="9">
        <f t="shared" si="1"/>
        <v>1453.5</v>
      </c>
    </row>
    <row r="9" spans="2:10" x14ac:dyDescent="0.3">
      <c r="B9" s="4">
        <v>28.56</v>
      </c>
      <c r="C9" t="s">
        <v>22</v>
      </c>
      <c r="D9" t="s">
        <v>21</v>
      </c>
      <c r="G9" s="9">
        <f>0.4*0.4*0.02*7500</f>
        <v>24.000000000000004</v>
      </c>
      <c r="H9" s="4">
        <v>1.5</v>
      </c>
      <c r="I9" s="9">
        <v>20</v>
      </c>
      <c r="J9" s="9">
        <f t="shared" si="1"/>
        <v>480.00000000000006</v>
      </c>
    </row>
    <row r="10" spans="2:10" x14ac:dyDescent="0.3">
      <c r="J10" s="9">
        <f>SUM(J6:J9)</f>
        <v>3579.1</v>
      </c>
    </row>
    <row r="12" spans="2:10" x14ac:dyDescent="0.3">
      <c r="B12" s="4">
        <v>180.6</v>
      </c>
      <c r="C12" t="s">
        <v>1</v>
      </c>
      <c r="D12" s="4" t="s">
        <v>2</v>
      </c>
      <c r="E12" s="4">
        <v>22.4</v>
      </c>
      <c r="F12" s="4">
        <v>1.7</v>
      </c>
      <c r="G12" s="9">
        <f>+E12*F12</f>
        <v>38.08</v>
      </c>
      <c r="H12" s="4">
        <v>1.5</v>
      </c>
      <c r="I12" s="9">
        <f>+B12/H12+1</f>
        <v>121.39999999999999</v>
      </c>
      <c r="J12" s="9">
        <f>+G12*I12</f>
        <v>4622.9119999999994</v>
      </c>
    </row>
    <row r="13" spans="2:10" x14ac:dyDescent="0.3">
      <c r="B13" s="4">
        <v>180.6</v>
      </c>
      <c r="C13" t="s">
        <v>17</v>
      </c>
      <c r="D13" s="4" t="s">
        <v>18</v>
      </c>
      <c r="E13" s="4">
        <v>34</v>
      </c>
      <c r="F13" s="4">
        <v>1.3</v>
      </c>
      <c r="G13" s="9">
        <f>+E13*F13</f>
        <v>44.2</v>
      </c>
      <c r="H13" s="4">
        <v>1.5</v>
      </c>
      <c r="I13" s="9">
        <f>+B13/H13+1</f>
        <v>121.39999999999999</v>
      </c>
      <c r="J13" s="9">
        <f>+G13*I13</f>
        <v>5365.88</v>
      </c>
    </row>
    <row r="14" spans="2:10" x14ac:dyDescent="0.3">
      <c r="B14" s="4">
        <v>180.6</v>
      </c>
      <c r="C14" t="s">
        <v>19</v>
      </c>
      <c r="D14" s="4" t="s">
        <v>20</v>
      </c>
      <c r="E14" s="4">
        <v>17</v>
      </c>
      <c r="F14" s="4">
        <v>28.5</v>
      </c>
      <c r="G14" s="9">
        <f>+E14*F14</f>
        <v>484.5</v>
      </c>
      <c r="I14" s="9">
        <v>3</v>
      </c>
      <c r="J14" s="9">
        <f>+G14*I14</f>
        <v>1453.5</v>
      </c>
    </row>
    <row r="15" spans="2:10" x14ac:dyDescent="0.3">
      <c r="B15" s="4">
        <v>180.6</v>
      </c>
      <c r="C15" t="s">
        <v>22</v>
      </c>
      <c r="D15" t="s">
        <v>21</v>
      </c>
      <c r="G15" s="9">
        <f>0.4*0.4*0.02*7500</f>
        <v>24.000000000000004</v>
      </c>
      <c r="H15" s="4">
        <v>1.5</v>
      </c>
      <c r="I15" s="9">
        <v>20</v>
      </c>
      <c r="J15" s="9">
        <f>+G15*I15</f>
        <v>480.00000000000006</v>
      </c>
    </row>
    <row r="16" spans="2:10" x14ac:dyDescent="0.3">
      <c r="J16" s="9">
        <f>SUM(J12:J15)</f>
        <v>11922.291999999999</v>
      </c>
    </row>
    <row r="18" spans="2:10" x14ac:dyDescent="0.3">
      <c r="B18" s="4">
        <v>9.1</v>
      </c>
      <c r="C18" t="s">
        <v>1</v>
      </c>
      <c r="D18" s="4" t="s">
        <v>2</v>
      </c>
      <c r="E18" s="4">
        <v>22.4</v>
      </c>
      <c r="F18" s="4">
        <v>1.7</v>
      </c>
      <c r="G18" s="9">
        <f>+E18*F18</f>
        <v>38.08</v>
      </c>
      <c r="H18" s="4">
        <v>1.5</v>
      </c>
      <c r="I18" s="9">
        <f>+B18/H18+1</f>
        <v>7.0666666666666664</v>
      </c>
      <c r="J18" s="9">
        <f>+G18*I18</f>
        <v>269.09866666666665</v>
      </c>
    </row>
    <row r="19" spans="2:10" x14ac:dyDescent="0.3">
      <c r="B19" s="4">
        <v>9.1</v>
      </c>
      <c r="C19" t="s">
        <v>17</v>
      </c>
      <c r="D19" s="4" t="s">
        <v>18</v>
      </c>
      <c r="E19" s="4">
        <v>34</v>
      </c>
      <c r="F19" s="4">
        <v>1.3</v>
      </c>
      <c r="G19" s="9">
        <f>+E19*F19</f>
        <v>44.2</v>
      </c>
      <c r="H19" s="4">
        <v>1.5</v>
      </c>
      <c r="I19" s="9">
        <f>+B19/H19+1</f>
        <v>7.0666666666666664</v>
      </c>
      <c r="J19" s="9">
        <f>+G19*I19</f>
        <v>312.34666666666669</v>
      </c>
    </row>
    <row r="20" spans="2:10" x14ac:dyDescent="0.3">
      <c r="B20" s="4">
        <v>9.1</v>
      </c>
      <c r="C20" t="s">
        <v>19</v>
      </c>
      <c r="D20" s="4" t="s">
        <v>20</v>
      </c>
      <c r="E20" s="4">
        <v>17</v>
      </c>
      <c r="F20" s="4">
        <v>28.5</v>
      </c>
      <c r="G20" s="9">
        <f>+E20*F20</f>
        <v>484.5</v>
      </c>
      <c r="I20" s="9">
        <v>3</v>
      </c>
      <c r="J20" s="9">
        <f>+G20*I20</f>
        <v>1453.5</v>
      </c>
    </row>
    <row r="21" spans="2:10" x14ac:dyDescent="0.3">
      <c r="B21" s="4">
        <v>9.1</v>
      </c>
      <c r="C21" t="s">
        <v>22</v>
      </c>
      <c r="D21" t="s">
        <v>21</v>
      </c>
      <c r="G21" s="9">
        <f>0.4*0.4*0.02*7500</f>
        <v>24.000000000000004</v>
      </c>
      <c r="H21" s="4">
        <v>1.5</v>
      </c>
      <c r="I21" s="9">
        <v>20</v>
      </c>
      <c r="J21" s="9">
        <f>+G21*I21</f>
        <v>480.00000000000006</v>
      </c>
    </row>
    <row r="22" spans="2:10" x14ac:dyDescent="0.3">
      <c r="J22" s="9">
        <f>SUM(J18:J21)</f>
        <v>2514.9453333333336</v>
      </c>
    </row>
    <row r="24" spans="2:10" x14ac:dyDescent="0.3">
      <c r="B24" s="4">
        <v>24.5</v>
      </c>
      <c r="C24" t="s">
        <v>1</v>
      </c>
      <c r="D24" s="4" t="s">
        <v>2</v>
      </c>
      <c r="E24" s="4">
        <v>22.4</v>
      </c>
      <c r="F24" s="4">
        <v>1.7</v>
      </c>
      <c r="G24" s="9">
        <f>+E24*F24</f>
        <v>38.08</v>
      </c>
      <c r="H24" s="4">
        <v>1.5</v>
      </c>
      <c r="I24" s="9">
        <f>+B24/H24+1</f>
        <v>17.333333333333332</v>
      </c>
      <c r="J24" s="9">
        <f>+G24*I24</f>
        <v>660.05333333333328</v>
      </c>
    </row>
    <row r="25" spans="2:10" x14ac:dyDescent="0.3">
      <c r="B25" s="4">
        <v>24.5</v>
      </c>
      <c r="C25" t="s">
        <v>17</v>
      </c>
      <c r="D25" s="4" t="s">
        <v>18</v>
      </c>
      <c r="E25" s="4">
        <v>34</v>
      </c>
      <c r="F25" s="4">
        <v>1.3</v>
      </c>
      <c r="G25" s="9">
        <f>+E25*F25</f>
        <v>44.2</v>
      </c>
      <c r="H25" s="4">
        <v>1.5</v>
      </c>
      <c r="I25" s="9">
        <f>+B25/H25+1</f>
        <v>17.333333333333332</v>
      </c>
      <c r="J25" s="9">
        <f>+G25*I25</f>
        <v>766.13333333333333</v>
      </c>
    </row>
    <row r="26" spans="2:10" x14ac:dyDescent="0.3">
      <c r="B26" s="4">
        <v>24.5</v>
      </c>
      <c r="C26" t="s">
        <v>19</v>
      </c>
      <c r="D26" s="4" t="s">
        <v>20</v>
      </c>
      <c r="E26" s="4">
        <v>17</v>
      </c>
      <c r="F26" s="4">
        <v>28.5</v>
      </c>
      <c r="G26" s="9">
        <f>+E26*F26</f>
        <v>484.5</v>
      </c>
      <c r="I26" s="9">
        <v>3</v>
      </c>
      <c r="J26" s="9">
        <f>+G26*I26</f>
        <v>1453.5</v>
      </c>
    </row>
    <row r="27" spans="2:10" x14ac:dyDescent="0.3">
      <c r="B27" s="4">
        <v>24.5</v>
      </c>
      <c r="C27" t="s">
        <v>22</v>
      </c>
      <c r="D27" t="s">
        <v>21</v>
      </c>
      <c r="G27" s="9">
        <f>0.4*0.4*0.02*7500</f>
        <v>24.000000000000004</v>
      </c>
      <c r="H27" s="4">
        <v>1.5</v>
      </c>
      <c r="I27" s="9">
        <v>20</v>
      </c>
      <c r="J27" s="9">
        <f>+G27*I27</f>
        <v>480.00000000000006</v>
      </c>
    </row>
    <row r="28" spans="2:10" x14ac:dyDescent="0.3">
      <c r="J28" s="9">
        <f>SUM(J24:J27)</f>
        <v>3359.6866666666665</v>
      </c>
    </row>
    <row r="31" spans="2:10" x14ac:dyDescent="0.3">
      <c r="B31" s="4">
        <v>135.30000000000001</v>
      </c>
      <c r="C31" t="s">
        <v>1</v>
      </c>
      <c r="D31" s="4" t="s">
        <v>2</v>
      </c>
      <c r="E31" s="4">
        <v>22.4</v>
      </c>
      <c r="F31" s="4">
        <v>1.7</v>
      </c>
      <c r="G31" s="9">
        <f>+E31*F31</f>
        <v>38.08</v>
      </c>
      <c r="H31" s="4">
        <v>1.5</v>
      </c>
      <c r="I31" s="9">
        <f>+B31/H31+1</f>
        <v>91.2</v>
      </c>
      <c r="J31" s="9">
        <f>+G31*I31</f>
        <v>3472.8959999999997</v>
      </c>
    </row>
    <row r="32" spans="2:10" x14ac:dyDescent="0.3">
      <c r="B32" s="4">
        <v>135.30000000000001</v>
      </c>
      <c r="C32" t="s">
        <v>17</v>
      </c>
      <c r="D32" s="4" t="s">
        <v>18</v>
      </c>
      <c r="E32" s="4">
        <v>34</v>
      </c>
      <c r="F32" s="4">
        <v>1.3</v>
      </c>
      <c r="G32" s="9">
        <f>+E32*F32</f>
        <v>44.2</v>
      </c>
      <c r="H32" s="4">
        <v>1.5</v>
      </c>
      <c r="I32" s="9">
        <f>+B32/H32+1</f>
        <v>91.2</v>
      </c>
      <c r="J32" s="9">
        <f>+G32*I32</f>
        <v>4031.0400000000004</v>
      </c>
    </row>
    <row r="33" spans="2:13" x14ac:dyDescent="0.3">
      <c r="B33" s="4">
        <v>135.30000000000001</v>
      </c>
      <c r="C33" t="s">
        <v>19</v>
      </c>
      <c r="D33" s="4" t="s">
        <v>20</v>
      </c>
      <c r="E33" s="4">
        <v>17</v>
      </c>
      <c r="F33" s="4">
        <v>28.5</v>
      </c>
      <c r="G33" s="9">
        <f>+E33*F33</f>
        <v>484.5</v>
      </c>
      <c r="I33" s="9">
        <v>3</v>
      </c>
      <c r="J33" s="9">
        <f>+G33*I33</f>
        <v>1453.5</v>
      </c>
    </row>
    <row r="34" spans="2:13" x14ac:dyDescent="0.3">
      <c r="B34" s="4">
        <v>135.30000000000001</v>
      </c>
      <c r="C34" t="s">
        <v>22</v>
      </c>
      <c r="D34" t="s">
        <v>21</v>
      </c>
      <c r="G34" s="9">
        <f>0.4*0.4*0.02*7500</f>
        <v>24.000000000000004</v>
      </c>
      <c r="H34" s="4">
        <v>1.5</v>
      </c>
      <c r="I34" s="9">
        <v>20</v>
      </c>
      <c r="J34" s="9">
        <f>+G34*I34</f>
        <v>480.00000000000006</v>
      </c>
      <c r="M34">
        <v>2400</v>
      </c>
    </row>
    <row r="35" spans="2:13" x14ac:dyDescent="0.3">
      <c r="J35" s="9">
        <f>SUM(J31:J34)</f>
        <v>9437.4359999999997</v>
      </c>
      <c r="M35">
        <f>+M34*0.5</f>
        <v>1200</v>
      </c>
    </row>
    <row r="36" spans="2:13" x14ac:dyDescent="0.3">
      <c r="M36">
        <f>+M35*7</f>
        <v>8400</v>
      </c>
    </row>
    <row r="37" spans="2:13" x14ac:dyDescent="0.3">
      <c r="J37" s="7">
        <f>+J10+J16+J22+J28+J35</f>
        <v>30813.46</v>
      </c>
    </row>
    <row r="39" spans="2:13" x14ac:dyDescent="0.3">
      <c r="C39" t="s">
        <v>24</v>
      </c>
      <c r="I39" s="9">
        <f>+I6+I12+I18+I24+I31</f>
        <v>257</v>
      </c>
    </row>
    <row r="41" spans="2:13" ht="15" thickBot="1" x14ac:dyDescent="0.35"/>
    <row r="42" spans="2:13" ht="30.6" thickBot="1" x14ac:dyDescent="0.45">
      <c r="C42" s="5"/>
      <c r="D42" s="11" t="s">
        <v>23</v>
      </c>
    </row>
    <row r="43" spans="2:13" ht="15" thickBot="1" x14ac:dyDescent="0.35">
      <c r="C43" s="6" t="s">
        <v>9</v>
      </c>
      <c r="D43" s="11">
        <v>28.5</v>
      </c>
    </row>
    <row r="44" spans="2:13" ht="15" thickBot="1" x14ac:dyDescent="0.35">
      <c r="C44" s="6" t="s">
        <v>10</v>
      </c>
      <c r="D44" s="11">
        <v>180.6</v>
      </c>
    </row>
    <row r="45" spans="2:13" ht="15" thickBot="1" x14ac:dyDescent="0.35">
      <c r="C45" s="6" t="s">
        <v>11</v>
      </c>
      <c r="D45" s="11">
        <v>9.1</v>
      </c>
    </row>
    <row r="46" spans="2:13" ht="15" thickBot="1" x14ac:dyDescent="0.35">
      <c r="C46" s="6" t="s">
        <v>12</v>
      </c>
      <c r="D46" s="11">
        <v>24.5</v>
      </c>
    </row>
    <row r="47" spans="2:13" ht="15" thickBot="1" x14ac:dyDescent="0.35">
      <c r="C47" s="6" t="s">
        <v>13</v>
      </c>
      <c r="D47" s="11">
        <v>242.7</v>
      </c>
    </row>
    <row r="48" spans="2:13" x14ac:dyDescent="0.3">
      <c r="D48" s="4"/>
    </row>
    <row r="49" spans="4:4" x14ac:dyDescent="0.3">
      <c r="D49" s="4">
        <f>378-D47</f>
        <v>135.30000000000001</v>
      </c>
    </row>
  </sheetData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Alba</dc:creator>
  <cp:lastModifiedBy>Joan Alba</cp:lastModifiedBy>
  <cp:lastPrinted>2024-05-29T13:41:58Z</cp:lastPrinted>
  <dcterms:created xsi:type="dcterms:W3CDTF">2024-04-04T19:48:36Z</dcterms:created>
  <dcterms:modified xsi:type="dcterms:W3CDTF">2024-05-29T13:42:02Z</dcterms:modified>
</cp:coreProperties>
</file>