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-PRES" sheetId="1" state="visible" r:id="rId2"/>
    <sheet name="T-APU" sheetId="2" state="visible" r:id="rId3"/>
    <sheet name="T-SMP" sheetId="3" state="visible" r:id="rId4"/>
    <sheet name="T-DIM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<sst xmlns="http://schemas.openxmlformats.org/spreadsheetml/2006/main" count="428" uniqueCount="126">
  <si>
    <t xml:space="preserve">SUBSTITUCIÓ DE PERSIANES A L'ESCOLA LES AIGÜES, DE MATARÓ</t>
  </si>
  <si>
    <t xml:space="preserve">PRESSUPOST</t>
  </si>
  <si>
    <t xml:space="preserve">Preu</t>
  </si>
  <si>
    <t xml:space="preserve">Amidament</t>
  </si>
  <si>
    <t xml:space="preserve">Import</t>
  </si>
  <si>
    <t xml:space="preserve">Obra</t>
  </si>
  <si>
    <t xml:space="preserve">01</t>
  </si>
  <si>
    <t xml:space="preserve">PressupostLES AIGÜES</t>
  </si>
  <si>
    <t xml:space="preserve">Capítol</t>
  </si>
  <si>
    <t xml:space="preserve">ENDERROCS</t>
  </si>
  <si>
    <t xml:space="preserve">01.01</t>
  </si>
  <si>
    <t xml:space="preserve">P2141-V6N7</t>
  </si>
  <si>
    <t xml:space="preserve">u</t>
  </si>
  <si>
    <t xml:space="preserve">Arrencada de persiana enrotllable, inclosos mecanismes, plafó de caixó i accessoris, amb mitjans manuals i càrrega manual sobre camió o contenidor.
Criteri d'amidament: Unitat d'element realment arrencat o desmuntat segons les especificacions de la DT.</t>
  </si>
  <si>
    <t xml:space="preserve">TOTAL</t>
  </si>
  <si>
    <t xml:space="preserve">02</t>
  </si>
  <si>
    <t xml:space="preserve">PERSIANES</t>
  </si>
  <si>
    <t xml:space="preserve">01.02</t>
  </si>
  <si>
    <t xml:space="preserve">PAV9-VVK2</t>
  </si>
  <si>
    <t xml:space="preserve">m2</t>
  </si>
  <si>
    <t xml:space="preserve">Persiana enrotllable d'alumini, de lamel·les amb aïllament. Inclou cintes noves i accessoris per a manivela, fixacions i tot el necessari.
Criteri d'amidament: m2 de superfície de forat de finestra, segons les especificacions del projecte.</t>
  </si>
  <si>
    <t xml:space="preserve">03</t>
  </si>
  <si>
    <t xml:space="preserve">AÏLLAMENT CAIXONS</t>
  </si>
  <si>
    <t xml:space="preserve">01.03</t>
  </si>
  <si>
    <t xml:space="preserve">P7C21-V001</t>
  </si>
  <si>
    <t xml:space="preserve">Aïllament tèrmic de caixa de persiana enrotllable, amb escuma de poliuretà (PUR) de densitat 35 kg/m3, projectat.
Criteri d'amidament: m2 de superfície amidada segons les especificacions de la DT.
Amb deducció de la superfície corresponent a obertures, d'acord amb els criteris següents:
Obertures &lt;= 1 m2:  No es dedueixen
Obertures &gt; 1 m2:  Es dedueix el 100%</t>
  </si>
  <si>
    <t xml:space="preserve">04</t>
  </si>
  <si>
    <t xml:space="preserve">PLAFÓ CAIXA PERSIANA</t>
  </si>
  <si>
    <t xml:space="preserve">01.04</t>
  </si>
  <si>
    <t xml:space="preserve">PAZ5-VXJL</t>
  </si>
  <si>
    <t xml:space="preserve">Plafó fix per a caixa de persiana amb tauler de fusta DM, amb aïllament de poliestiré extruït de 40mm d e gruix, adherit al plafó, col.locat en les zones de forat de caixó. Inclou el pintat del plafó de color a escollir. Inclou fixacions pel plafó, segellats entre trams de DM, tapat de cargols, i tot el necessari per rebre cintes de persiana o altres elements.
Criteri d'amidament: Unitat mesurada segons les especificacions de la DT.</t>
  </si>
  <si>
    <t xml:space="preserve">05</t>
  </si>
  <si>
    <t xml:space="preserve">GESTIÓ DE RESIDUS</t>
  </si>
  <si>
    <t xml:space="preserve">01.05</t>
  </si>
  <si>
    <t xml:space="preserve">P2R5-DT2G</t>
  </si>
  <si>
    <t xml:space="preserve">m3</t>
  </si>
  <si>
    <t xml:space="preserve">Transport de residus a instal·lació autoritzada de gestió de residus, amb camió de 12 t i temps d'espera per a la càrrega a màquina, amb un recorregut de més de 10 i fins a 15 km</t>
  </si>
  <si>
    <t xml:space="preserve">P2RA-EU6C</t>
  </si>
  <si>
    <t xml:space="preserve">Disposició controlada en dipòsit autoritzat inclòs el cànon sobre la deposició controlada dels residus de la construcció, segons la LLEI 8/2008, de residus barrejats inerts amb una densitat 1 t/m3, procedents de construcció o demolició, amb codi 17 01 07 segons la Llista Europea de Residus
Criteri d'amidament: m3 de volum de cada tipus de residu dipositat a l'abocador o centre de recollida corresponent.
kg de pes de cada tipus de residu dipositat a l'abocador o centre de recollida corresponent.
La unitat d'obra inclou totes les despeses per la disposició de cada tipus de residu al centre corresponent.
Inclou el cànon d'abocament del residu a dipòsit controlat segons el que determina la Llei 8/2008, el pagament del qual queda suspès segons la Llei 7/2011.
La empresa receptora del residu ha de facilitar al constructor la informació necessària per complimentar el certificat de disposició de residus, d'acord amb l'article 5.3 del REAL DECRETO 105/2008.</t>
  </si>
  <si>
    <t xml:space="preserve">IMPORT TOTAL DEL PRESSUPOST : </t>
  </si>
  <si>
    <t xml:space="preserve">Justificació d'elements</t>
  </si>
  <si>
    <t xml:space="preserve">Nº</t>
  </si>
  <si>
    <t xml:space="preserve">Codi</t>
  </si>
  <si>
    <t xml:space="preserve">U.A.</t>
  </si>
  <si>
    <t xml:space="preserve">Descripció</t>
  </si>
  <si>
    <t xml:space="preserve">Descripció curta</t>
  </si>
  <si>
    <t xml:space="preserve">Partida d'obra</t>
  </si>
  <si>
    <t xml:space="preserve">P-1</t>
  </si>
  <si>
    <t xml:space="preserve">Rend.:</t>
  </si>
  <si>
    <t xml:space="preserve">Arrencada persiana,enrotll.,inclos.mecan.+access.,m.man.,càrr.man.</t>
  </si>
  <si>
    <t xml:space="preserve">Mà d'obra</t>
  </si>
  <si>
    <t xml:space="preserve">A0F-000B</t>
  </si>
  <si>
    <t xml:space="preserve">h</t>
  </si>
  <si>
    <t xml:space="preserve">Oficial 1a</t>
  </si>
  <si>
    <t xml:space="preserve">/R</t>
  </si>
  <si>
    <t xml:space="preserve">x</t>
  </si>
  <si>
    <t xml:space="preserve">=</t>
  </si>
  <si>
    <t xml:space="preserve">A0D-0007</t>
  </si>
  <si>
    <t xml:space="preserve">Manobre</t>
  </si>
  <si>
    <t xml:space="preserve">Subtotal mà d'obra</t>
  </si>
  <si>
    <t xml:space="preserve">Despeses auxiliars</t>
  </si>
  <si>
    <t xml:space="preserve">%</t>
  </si>
  <si>
    <t xml:space="preserve">Cost directe</t>
  </si>
  <si>
    <t xml:space="preserve">Despeses indirectes</t>
  </si>
  <si>
    <t xml:space="preserve">Total</t>
  </si>
  <si>
    <t xml:space="preserve">P-2</t>
  </si>
  <si>
    <t xml:space="preserve">Transport residus,instal.gestió residus,camió 12t,càrrega mec.,rec.més de 10 i fins a 15km</t>
  </si>
  <si>
    <t xml:space="preserve">Maquinària</t>
  </si>
  <si>
    <t xml:space="preserve">C154-003M</t>
  </si>
  <si>
    <t xml:space="preserve">Camió per a transport de 12 t</t>
  </si>
  <si>
    <t xml:space="preserve">Subtotal maquinària</t>
  </si>
  <si>
    <t xml:space="preserve">P-3</t>
  </si>
  <si>
    <t xml:space="preserve">Disposició controlada dipòsit autoritzat inclòs el cànon sobre la deposició controlada dels residus </t>
  </si>
  <si>
    <t xml:space="preserve">Material</t>
  </si>
  <si>
    <t xml:space="preserve">B2RA-28US</t>
  </si>
  <si>
    <t xml:space="preserve">t</t>
  </si>
  <si>
    <t xml:space="preserve">Disposició controlada en dipòsit autoritzat inclòs el cànon sobre la deposició controlada dels residus de la construcció, segons la LLEI 8/2008, de residus barrejats inerts amb una densitat 1 t/m3, procedents de construcció o demolició, amb codi 17 01 07 segons la Llista Europea de Residus</t>
  </si>
  <si>
    <t xml:space="preserve">Subtotal material</t>
  </si>
  <si>
    <t xml:space="preserve">P-4</t>
  </si>
  <si>
    <t xml:space="preserve">Aïllam.caixa persiana</t>
  </si>
  <si>
    <t xml:space="preserve">A01-FEP3</t>
  </si>
  <si>
    <t xml:space="preserve">Ajudant col·locador</t>
  </si>
  <si>
    <t xml:space="preserve">A0F-000D</t>
  </si>
  <si>
    <t xml:space="preserve">Oficial 1a col·locador</t>
  </si>
  <si>
    <t xml:space="preserve">C201-002N</t>
  </si>
  <si>
    <t xml:space="preserve">Barrejadora-bombejadora per a morters i guixos projectats</t>
  </si>
  <si>
    <t xml:space="preserve">B7C11-0KOY</t>
  </si>
  <si>
    <t xml:space="preserve">Escuma de poliuretà (PUR) de densitat 35 kg/m3, preparada per a projectar
Criteri d'amidament: Unitat d'amidament: la indicada a la descripció de l'element
Criteri d'amidament: quantitat necessària subministrada a l'obra</t>
  </si>
  <si>
    <t xml:space="preserve">P-5</t>
  </si>
  <si>
    <t xml:space="preserve">Persi.enr.alum.,lamel.aïll.</t>
  </si>
  <si>
    <t xml:space="preserve">BAVC-0Z7S</t>
  </si>
  <si>
    <t xml:space="preserve">Persiana enrotllable d'alumini de lamel·les amb aïllament de 9 a 9.5 mm de gruix, de 50 a 55 mm d'alçària i de 4.5 a 5 kg per m2
Criteri d'amidament: m2 de superfície necessària subministrada a l'obra, amidada segons les especificacions del projecte i considerant les respectives dimensions d'acord amb els criteris següents:
Amplària i alçària: Múltiples de 5 cm
Per a unitats amb superfície inferior a 1,75 m2: S'ha d'amidar 1,75 m2 per unitat
Cal prendre el múltiple immediat superior en cas que la dimensió no ho sigui.
A la dimensió de l'alçària cal afegir-hi la part precisa per a arribar fins a l'eix de suspensió.</t>
  </si>
  <si>
    <t xml:space="preserve">P-6</t>
  </si>
  <si>
    <t xml:space="preserve">Plafó fix c.persiana DM</t>
  </si>
  <si>
    <t xml:space="preserve">A0F-000K</t>
  </si>
  <si>
    <t xml:space="preserve">Oficial 1a fuster</t>
  </si>
  <si>
    <t xml:space="preserve">BAZ8-0ZB9</t>
  </si>
  <si>
    <t xml:space="preserve">Plafó fix per a caixa de persiana amb tauler de fusta DM, amb aïllament de poliestiré extruït de 40mm d e gruix, adherit al plafó. inclou el pintat del plafó de color a escollir. Inclou fixacions pel plafó i tot el necessari per rebre cintes de persiana o altres elements.</t>
  </si>
  <si>
    <t xml:space="preserve">B0AQ-07GQ</t>
  </si>
  <si>
    <t xml:space="preserve">cu</t>
  </si>
  <si>
    <t xml:space="preserve">Visos per a fusta o tacs de PVC
Criteri d'amidament: Unitat d'amidament: la indicada a la descripció de l'element
Criteri d'amidament: quantitat necessària subministrada a l'obra</t>
  </si>
  <si>
    <t xml:space="preserve">CO2eq (kg)</t>
  </si>
  <si>
    <t xml:space="preserve">MJ</t>
  </si>
  <si>
    <t xml:space="preserve">Camió transp.12 t</t>
  </si>
  <si>
    <t xml:space="preserve">Barreja-bombejadora,p/morters+guixos project.</t>
  </si>
  <si>
    <t xml:space="preserve">Visos p/fusta/tacs PVC</t>
  </si>
  <si>
    <t xml:space="preserve">Escuma PUR 35kg/m3,prep.p/projec.</t>
  </si>
  <si>
    <t xml:space="preserve">Persi.enr.alum.,lamel.aïll.,g=9 a 9.5mm,h=50 a 55mm,4.5 a 5kg/m2</t>
  </si>
  <si>
    <t xml:space="preserve">Plafó fix per a caixa de persiana amb tauler de fusta DM, amb aïllament de poliestiré extruït de 40m</t>
  </si>
  <si>
    <t xml:space="preserve">AMIDAMENTS</t>
  </si>
  <si>
    <t xml:space="preserve">N</t>
  </si>
  <si>
    <t xml:space="preserve">01.01.001</t>
  </si>
  <si>
    <t xml:space="preserve">L</t>
  </si>
  <si>
    <t xml:space="preserve">A01</t>
  </si>
  <si>
    <t xml:space="preserve">01.02.001</t>
  </si>
  <si>
    <t xml:space="preserve">01.03.001</t>
  </si>
  <si>
    <t xml:space="preserve">01.04.001</t>
  </si>
  <si>
    <t xml:space="preserve">MÒDUL 1</t>
  </si>
  <si>
    <t xml:space="preserve">T</t>
  </si>
  <si>
    <t xml:space="preserve">banys</t>
  </si>
  <si>
    <t xml:space="preserve">.</t>
  </si>
  <si>
    <t xml:space="preserve">MÒDUL 2</t>
  </si>
  <si>
    <t xml:space="preserve">MÒDUL 3</t>
  </si>
  <si>
    <t xml:space="preserve">01.05.001</t>
  </si>
  <si>
    <t xml:space="preserve">Esponjament</t>
  </si>
  <si>
    <t xml:space="preserve">01.05.002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</si>
</sst>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##,###,##0.00"/>
    <numFmt numFmtId="167" formatCode="###,###,##0.000"/>
    <numFmt numFmtId="168" formatCode="###,###,##0.000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1"/>
      <color rgb="FF008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4" fillId="4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4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7" fillId="4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6" fontId="7" fillId="4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4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4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4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7" fontId="7" fillId="4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4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4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4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0" fillId="4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10" fillId="4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A1" activeCellId="0" sqref="A1"/>
    </sheetView>
  </sheetViews>
  <sheetFormatPr defaultColWidth="8.453125" defaultRowHeight="15" zeroHeight="false" outlineLevelRow="0" outlineLevelCol="0"/>
  <cols>
    <col collapsed="false" customWidth="true" hidden="false" outlineLevel="0" max="1" min="1" style="1" width="18.71"/>
    <col collapsed="false" customWidth="true" hidden="false" outlineLevel="0" max="2" min="2" style="1" width="3.42"/>
    <col collapsed="false" customWidth="true" hidden="false" outlineLevel="0" max="3" min="3" style="1" width="13.71"/>
    <col collapsed="false" customWidth="true" hidden="false" outlineLevel="0" max="4" min="4" style="1" width="4.41"/>
    <col collapsed="false" customWidth="true" hidden="false" outlineLevel="0" max="5" min="5" style="1" width="48.71"/>
    <col collapsed="false" customWidth="true" hidden="false" outlineLevel="0" max="7" min="6" style="1" width="12.71"/>
    <col collapsed="false" customWidth="true" hidden="false" outlineLevel="0" max="8" min="8" style="1" width="13.71"/>
  </cols>
  <sheetData>
    <row r="1" customFormat="false" ht="15" hidden="false" customHeight="false" outlineLevel="0" collapsed="false">
      <c r="E1" s="2" t="s">
        <v>0</v>
      </c>
      <c r="F1" s="2" t="s">
        <v>0</v>
      </c>
      <c r="G1" s="2" t="s">
        <v>0</v>
      </c>
      <c r="H1" s="2" t="s">
        <v>0</v>
      </c>
    </row>
    <row r="2" customFormat="false" ht="15" hidden="false" customHeight="false" outlineLevel="0" collapsed="false">
      <c r="E2" s="2"/>
      <c r="F2" s="2"/>
      <c r="G2" s="2"/>
      <c r="H2" s="2"/>
    </row>
    <row r="3" customFormat="false" ht="15" hidden="false" customHeight="false" outlineLevel="0" collapsed="false">
      <c r="E3" s="2"/>
      <c r="F3" s="2"/>
      <c r="G3" s="2"/>
      <c r="H3" s="2"/>
    </row>
    <row r="4" customFormat="false" ht="15" hidden="false" customHeight="false" outlineLevel="0" collapsed="false">
      <c r="E4" s="2"/>
      <c r="F4" s="2"/>
      <c r="G4" s="2"/>
      <c r="H4" s="2"/>
    </row>
    <row r="6" customFormat="false" ht="15" hidden="false" customHeight="false" outlineLevel="0" collapsed="false">
      <c r="C6" s="3"/>
      <c r="D6" s="3"/>
      <c r="E6" s="4" t="s">
        <v>1</v>
      </c>
      <c r="F6" s="3"/>
      <c r="G6" s="3"/>
      <c r="H6" s="3"/>
    </row>
    <row r="8" customFormat="false" ht="15" hidden="false" customHeight="false" outlineLevel="0" collapsed="false">
      <c r="F8" s="5" t="s">
        <v>2</v>
      </c>
      <c r="G8" s="5" t="s">
        <v>3</v>
      </c>
      <c r="H8" s="5" t="s">
        <v>4</v>
      </c>
    </row>
    <row r="10" customFormat="false" ht="15" hidden="false" customHeight="false" outlineLevel="0" collapsed="false">
      <c r="C10" s="6" t="s">
        <v>5</v>
      </c>
      <c r="D10" s="7" t="s">
        <v>6</v>
      </c>
      <c r="E10" s="6" t="s">
        <v>7</v>
      </c>
    </row>
    <row r="11" customFormat="false" ht="15" hidden="false" customHeight="false" outlineLevel="0" collapsed="false">
      <c r="C11" s="6" t="s">
        <v>8</v>
      </c>
      <c r="D11" s="7" t="s">
        <v>6</v>
      </c>
      <c r="E11" s="6" t="s">
        <v>9</v>
      </c>
    </row>
    <row r="13" customFormat="false" ht="15" hidden="false" customHeight="false" outlineLevel="0" collapsed="false">
      <c r="A13" s="2" t="s">
        <v>10</v>
      </c>
      <c r="B13" s="2" t="n">
        <v>1</v>
      </c>
      <c r="C13" s="2" t="s">
        <v>11</v>
      </c>
      <c r="D13" s="8" t="s">
        <v>12</v>
      </c>
      <c r="E13" s="9" t="s">
        <v>13</v>
      </c>
      <c r="F13" s="10" t="n">
        <v>25.39</v>
      </c>
      <c r="G13" s="11" t="n">
        <v>84</v>
      </c>
      <c r="H13" s="12" t="n">
        <f aca="false">ROUND(ROUND(F13,2)*ROUND(G13,3),2)</f>
        <v>2132.76</v>
      </c>
    </row>
    <row r="14" customFormat="false" ht="15" hidden="false" customHeight="false" outlineLevel="0" collapsed="false">
      <c r="E14" s="6" t="s">
        <v>14</v>
      </c>
      <c r="F14" s="6"/>
      <c r="G14" s="6"/>
      <c r="H14" s="13" t="n">
        <f aca="false">SUM(H13:H13)</f>
        <v>2132.76</v>
      </c>
    </row>
    <row r="16" customFormat="false" ht="15" hidden="false" customHeight="false" outlineLevel="0" collapsed="false">
      <c r="C16" s="6" t="s">
        <v>5</v>
      </c>
      <c r="D16" s="7" t="s">
        <v>6</v>
      </c>
      <c r="E16" s="6" t="s">
        <v>7</v>
      </c>
    </row>
    <row r="17" customFormat="false" ht="15" hidden="false" customHeight="false" outlineLevel="0" collapsed="false">
      <c r="C17" s="6" t="s">
        <v>8</v>
      </c>
      <c r="D17" s="7" t="s">
        <v>15</v>
      </c>
      <c r="E17" s="6" t="s">
        <v>16</v>
      </c>
    </row>
    <row r="19" customFormat="false" ht="15" hidden="false" customHeight="false" outlineLevel="0" collapsed="false">
      <c r="A19" s="2" t="s">
        <v>17</v>
      </c>
      <c r="B19" s="2" t="n">
        <v>1</v>
      </c>
      <c r="C19" s="2" t="s">
        <v>18</v>
      </c>
      <c r="D19" s="8" t="s">
        <v>19</v>
      </c>
      <c r="E19" s="9" t="s">
        <v>20</v>
      </c>
      <c r="F19" s="10" t="n">
        <v>90.04</v>
      </c>
      <c r="G19" s="11" t="n">
        <v>406.35</v>
      </c>
      <c r="H19" s="12" t="n">
        <f aca="false">ROUND(ROUND(F19,2)*ROUND(G19,3),2)</f>
        <v>36587.75</v>
      </c>
    </row>
    <row r="20" customFormat="false" ht="15" hidden="false" customHeight="false" outlineLevel="0" collapsed="false">
      <c r="E20" s="6" t="s">
        <v>14</v>
      </c>
      <c r="F20" s="6"/>
      <c r="G20" s="6"/>
      <c r="H20" s="13" t="n">
        <f aca="false">SUM(H19:H19)</f>
        <v>36587.75</v>
      </c>
    </row>
    <row r="22" customFormat="false" ht="15" hidden="false" customHeight="false" outlineLevel="0" collapsed="false">
      <c r="C22" s="6" t="s">
        <v>5</v>
      </c>
      <c r="D22" s="7" t="s">
        <v>6</v>
      </c>
      <c r="E22" s="6" t="s">
        <v>7</v>
      </c>
    </row>
    <row r="23" customFormat="false" ht="15" hidden="false" customHeight="false" outlineLevel="0" collapsed="false">
      <c r="C23" s="6" t="s">
        <v>8</v>
      </c>
      <c r="D23" s="7" t="s">
        <v>21</v>
      </c>
      <c r="E23" s="6" t="s">
        <v>22</v>
      </c>
    </row>
    <row r="25" customFormat="false" ht="15" hidden="false" customHeight="false" outlineLevel="0" collapsed="false">
      <c r="A25" s="2" t="s">
        <v>23</v>
      </c>
      <c r="B25" s="2" t="n">
        <v>1</v>
      </c>
      <c r="C25" s="2" t="s">
        <v>24</v>
      </c>
      <c r="D25" s="8" t="s">
        <v>19</v>
      </c>
      <c r="E25" s="9" t="s">
        <v>25</v>
      </c>
      <c r="F25" s="10" t="n">
        <v>21.31</v>
      </c>
      <c r="G25" s="11" t="n">
        <v>175.98</v>
      </c>
      <c r="H25" s="12" t="n">
        <f aca="false">ROUND(ROUND(F25,2)*ROUND(G25,3),2)</f>
        <v>3750.13</v>
      </c>
    </row>
    <row r="26" customFormat="false" ht="15" hidden="false" customHeight="false" outlineLevel="0" collapsed="false">
      <c r="E26" s="6" t="s">
        <v>14</v>
      </c>
      <c r="F26" s="6"/>
      <c r="G26" s="6"/>
      <c r="H26" s="13" t="n">
        <f aca="false">SUM(H25:H25)</f>
        <v>3750.13</v>
      </c>
    </row>
    <row r="28" customFormat="false" ht="15" hidden="false" customHeight="false" outlineLevel="0" collapsed="false">
      <c r="C28" s="6" t="s">
        <v>5</v>
      </c>
      <c r="D28" s="7" t="s">
        <v>6</v>
      </c>
      <c r="E28" s="6" t="s">
        <v>7</v>
      </c>
    </row>
    <row r="29" customFormat="false" ht="15" hidden="false" customHeight="false" outlineLevel="0" collapsed="false">
      <c r="C29" s="6" t="s">
        <v>8</v>
      </c>
      <c r="D29" s="7" t="s">
        <v>26</v>
      </c>
      <c r="E29" s="6" t="s">
        <v>27</v>
      </c>
    </row>
    <row r="31" customFormat="false" ht="15" hidden="false" customHeight="false" outlineLevel="0" collapsed="false">
      <c r="A31" s="2" t="s">
        <v>28</v>
      </c>
      <c r="B31" s="2" t="n">
        <v>1</v>
      </c>
      <c r="C31" s="2" t="s">
        <v>29</v>
      </c>
      <c r="D31" s="8" t="s">
        <v>19</v>
      </c>
      <c r="E31" s="9" t="s">
        <v>30</v>
      </c>
      <c r="F31" s="10" t="n">
        <v>20.45</v>
      </c>
      <c r="G31" s="11" t="n">
        <v>95.4</v>
      </c>
      <c r="H31" s="12" t="n">
        <f aca="false">ROUND(ROUND(F31,2)*ROUND(G31,3),2)</f>
        <v>1950.93</v>
      </c>
    </row>
    <row r="32" customFormat="false" ht="15" hidden="false" customHeight="false" outlineLevel="0" collapsed="false">
      <c r="E32" s="6" t="s">
        <v>14</v>
      </c>
      <c r="F32" s="6"/>
      <c r="G32" s="6"/>
      <c r="H32" s="13" t="n">
        <f aca="false">SUM(H31:H31)</f>
        <v>1950.93</v>
      </c>
    </row>
    <row r="34" customFormat="false" ht="15" hidden="false" customHeight="false" outlineLevel="0" collapsed="false">
      <c r="C34" s="6" t="s">
        <v>5</v>
      </c>
      <c r="D34" s="7" t="s">
        <v>6</v>
      </c>
      <c r="E34" s="6" t="s">
        <v>7</v>
      </c>
    </row>
    <row r="35" customFormat="false" ht="15" hidden="false" customHeight="false" outlineLevel="0" collapsed="false">
      <c r="C35" s="6" t="s">
        <v>8</v>
      </c>
      <c r="D35" s="7" t="s">
        <v>31</v>
      </c>
      <c r="E35" s="6" t="s">
        <v>32</v>
      </c>
    </row>
    <row r="37" customFormat="false" ht="15" hidden="false" customHeight="false" outlineLevel="0" collapsed="false">
      <c r="A37" s="2" t="s">
        <v>33</v>
      </c>
      <c r="B37" s="2" t="n">
        <v>1</v>
      </c>
      <c r="C37" s="2" t="s">
        <v>34</v>
      </c>
      <c r="D37" s="8" t="s">
        <v>35</v>
      </c>
      <c r="E37" s="2" t="s">
        <v>36</v>
      </c>
      <c r="F37" s="10" t="n">
        <v>10.89</v>
      </c>
      <c r="G37" s="11" t="n">
        <v>26.413</v>
      </c>
      <c r="H37" s="12" t="n">
        <f aca="false">ROUND(ROUND(F37,2)*ROUND(G37,3),2)</f>
        <v>287.64</v>
      </c>
    </row>
    <row r="38" customFormat="false" ht="15" hidden="false" customHeight="false" outlineLevel="0" collapsed="false">
      <c r="A38" s="2" t="s">
        <v>33</v>
      </c>
      <c r="B38" s="2" t="n">
        <v>2</v>
      </c>
      <c r="C38" s="2" t="s">
        <v>37</v>
      </c>
      <c r="D38" s="8" t="s">
        <v>35</v>
      </c>
      <c r="E38" s="9" t="s">
        <v>38</v>
      </c>
      <c r="F38" s="10" t="n">
        <v>27.4</v>
      </c>
      <c r="G38" s="11" t="n">
        <v>26.413</v>
      </c>
      <c r="H38" s="12" t="n">
        <f aca="false">ROUND(ROUND(F38,2)*ROUND(G38,3),2)</f>
        <v>723.72</v>
      </c>
    </row>
    <row r="39" customFormat="false" ht="15" hidden="false" customHeight="false" outlineLevel="0" collapsed="false">
      <c r="E39" s="6" t="s">
        <v>14</v>
      </c>
      <c r="F39" s="6"/>
      <c r="G39" s="6"/>
      <c r="H39" s="13" t="n">
        <f aca="false">SUM(H37:H38)</f>
        <v>1011.36</v>
      </c>
    </row>
    <row r="41" customFormat="false" ht="15" hidden="false" customHeight="false" outlineLevel="0" collapsed="false">
      <c r="E41" s="14" t="s">
        <v>39</v>
      </c>
      <c r="H41" s="15" t="n">
        <f aca="false">SUM(H9:H40)/2</f>
        <v>45432.93</v>
      </c>
    </row>
  </sheetData>
  <sheetProtection sheet="true"/>
  <mergeCells count="4">
    <mergeCell ref="E1:H1"/>
    <mergeCell ref="E2:H2"/>
    <mergeCell ref="E3:H3"/>
    <mergeCell ref="E4:H4"/>
  </mergeCell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A1" activeCellId="0" sqref="A1"/>
    </sheetView>
  </sheetViews>
  <sheetFormatPr defaultColWidth="8.453125" defaultRowHeight="15" zeroHeight="false" outlineLevelRow="0" outlineLevelCol="0"/>
  <cols>
    <col collapsed="false" customWidth="true" hidden="false" outlineLevel="0" max="1" min="1" style="1" width="6.71"/>
    <col collapsed="false" customWidth="true" hidden="false" outlineLevel="0" max="2" min="2" style="1" width="14.71"/>
    <col collapsed="false" customWidth="true" hidden="false" outlineLevel="0" max="3" min="3" style="1" width="6.21"/>
    <col collapsed="false" customWidth="true" hidden="false" outlineLevel="0" max="4" min="4" style="1" width="30.71"/>
    <col collapsed="false" customWidth="true" hidden="false" outlineLevel="0" max="5" min="5" style="1" width="10.71"/>
    <col collapsed="false" customWidth="true" hidden="false" outlineLevel="0" max="6" min="6" style="1" width="3.01"/>
    <col collapsed="false" customWidth="true" hidden="false" outlineLevel="0" max="7" min="7" style="1" width="2.21"/>
    <col collapsed="false" customWidth="true" hidden="false" outlineLevel="0" max="8" min="8" style="1" width="10.71"/>
    <col collapsed="false" customWidth="true" hidden="false" outlineLevel="0" max="9" min="9" style="1" width="2.21"/>
    <col collapsed="false" customWidth="true" hidden="false" outlineLevel="0" max="11" min="10" style="1" width="10.71"/>
    <col collapsed="false" customWidth="true" hidden="false" outlineLevel="0" max="12" min="12" style="1" width="90.71"/>
  </cols>
  <sheetData>
    <row r="1" customFormat="false" ht="15" hidden="false" customHeight="false" outlineLevel="0" collapsed="false">
      <c r="A1" s="16" t="s">
        <v>0</v>
      </c>
      <c r="B1" s="16" t="s">
        <v>0</v>
      </c>
      <c r="C1" s="16" t="s">
        <v>0</v>
      </c>
      <c r="D1" s="16" t="s">
        <v>0</v>
      </c>
      <c r="E1" s="16" t="s">
        <v>0</v>
      </c>
      <c r="F1" s="16" t="s">
        <v>0</v>
      </c>
      <c r="G1" s="16" t="s">
        <v>0</v>
      </c>
      <c r="H1" s="16" t="s">
        <v>0</v>
      </c>
      <c r="I1" s="16" t="s">
        <v>0</v>
      </c>
      <c r="J1" s="16" t="s">
        <v>0</v>
      </c>
      <c r="K1" s="16" t="s">
        <v>0</v>
      </c>
    </row>
    <row r="2" customFormat="false" ht="15" hidden="false" customHeight="false" outlineLevel="0" collapsed="false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customFormat="false" ht="15" hidden="false" customHeight="false" outlineLevel="0" collapsed="false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customFormat="false" ht="15" hidden="false" customHeight="false" outlineLevel="0" collapsed="false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6" customFormat="false" ht="15" hidden="false" customHeight="false" outlineLevel="0" collapsed="false">
      <c r="A6" s="4" t="s">
        <v>40</v>
      </c>
      <c r="B6" s="4" t="s">
        <v>40</v>
      </c>
      <c r="C6" s="4" t="s">
        <v>40</v>
      </c>
      <c r="D6" s="4" t="s">
        <v>40</v>
      </c>
      <c r="E6" s="4" t="s">
        <v>40</v>
      </c>
      <c r="F6" s="4" t="s">
        <v>40</v>
      </c>
      <c r="G6" s="4" t="s">
        <v>40</v>
      </c>
      <c r="H6" s="4" t="s">
        <v>40</v>
      </c>
      <c r="I6" s="4" t="s">
        <v>40</v>
      </c>
      <c r="J6" s="4" t="s">
        <v>40</v>
      </c>
      <c r="K6" s="4" t="s">
        <v>40</v>
      </c>
    </row>
    <row r="8" customFormat="false" ht="15" hidden="false" customHeight="false" outlineLevel="0" collapsed="false">
      <c r="A8" s="17" t="s">
        <v>41</v>
      </c>
      <c r="B8" s="17" t="s">
        <v>42</v>
      </c>
      <c r="C8" s="17" t="s">
        <v>43</v>
      </c>
      <c r="D8" s="17" t="s">
        <v>44</v>
      </c>
      <c r="E8" s="17"/>
      <c r="F8" s="17"/>
      <c r="G8" s="17"/>
      <c r="H8" s="17"/>
      <c r="I8" s="17"/>
      <c r="J8" s="17"/>
      <c r="K8" s="17" t="s">
        <v>2</v>
      </c>
      <c r="L8" s="17" t="s">
        <v>45</v>
      </c>
    </row>
    <row r="10" customFormat="false" ht="15" hidden="false" customHeight="false" outlineLevel="0" collapsed="false">
      <c r="A10" s="18" t="s">
        <v>46</v>
      </c>
      <c r="B10" s="18"/>
    </row>
    <row r="11" customFormat="false" ht="45" hidden="false" customHeight="true" outlineLevel="0" collapsed="false">
      <c r="A11" s="19" t="s">
        <v>47</v>
      </c>
      <c r="B11" s="19" t="s">
        <v>11</v>
      </c>
      <c r="C11" s="20" t="s">
        <v>12</v>
      </c>
      <c r="D11" s="21" t="s">
        <v>13</v>
      </c>
      <c r="E11" s="21"/>
      <c r="F11" s="21"/>
      <c r="G11" s="20"/>
      <c r="H11" s="22" t="s">
        <v>48</v>
      </c>
      <c r="I11" s="23" t="n">
        <v>1</v>
      </c>
      <c r="J11" s="23"/>
      <c r="K11" s="24" t="n">
        <f aca="false">ROUND(K20,2)</f>
        <v>25.39</v>
      </c>
      <c r="L11" s="21" t="s">
        <v>49</v>
      </c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customFormat="false" ht="15" hidden="false" customHeight="false" outlineLevel="0" collapsed="false">
      <c r="B12" s="14" t="s">
        <v>50</v>
      </c>
    </row>
    <row r="13" customFormat="false" ht="15" hidden="false" customHeight="false" outlineLevel="0" collapsed="false">
      <c r="B13" s="1" t="s">
        <v>51</v>
      </c>
      <c r="C13" s="1" t="s">
        <v>52</v>
      </c>
      <c r="D13" s="1" t="s">
        <v>53</v>
      </c>
      <c r="E13" s="25" t="n">
        <v>0.4</v>
      </c>
      <c r="F13" s="1" t="s">
        <v>54</v>
      </c>
      <c r="G13" s="1" t="s">
        <v>55</v>
      </c>
      <c r="H13" s="26" t="n">
        <v>32.16</v>
      </c>
      <c r="I13" s="1" t="s">
        <v>56</v>
      </c>
      <c r="J13" s="27" t="n">
        <f aca="false">ROUND(E13/I11* H13,5)</f>
        <v>12.864</v>
      </c>
      <c r="K13" s="28"/>
    </row>
    <row r="14" customFormat="false" ht="15" hidden="false" customHeight="false" outlineLevel="0" collapsed="false">
      <c r="B14" s="1" t="s">
        <v>57</v>
      </c>
      <c r="C14" s="1" t="s">
        <v>52</v>
      </c>
      <c r="D14" s="1" t="s">
        <v>58</v>
      </c>
      <c r="E14" s="25" t="n">
        <v>0.4</v>
      </c>
      <c r="F14" s="1" t="s">
        <v>54</v>
      </c>
      <c r="G14" s="1" t="s">
        <v>55</v>
      </c>
      <c r="H14" s="26" t="n">
        <v>26.84</v>
      </c>
      <c r="I14" s="1" t="s">
        <v>56</v>
      </c>
      <c r="J14" s="27" t="n">
        <f aca="false">ROUND(E14/I11* H14,5)</f>
        <v>10.736</v>
      </c>
      <c r="K14" s="28"/>
    </row>
    <row r="15" customFormat="false" ht="15" hidden="false" customHeight="false" outlineLevel="0" collapsed="false">
      <c r="D15" s="29" t="s">
        <v>59</v>
      </c>
      <c r="E15" s="28"/>
      <c r="H15" s="28"/>
      <c r="K15" s="26" t="n">
        <f aca="false">SUM(J13:J14)</f>
        <v>23.6</v>
      </c>
    </row>
    <row r="16" customFormat="false" ht="15" hidden="false" customHeight="false" outlineLevel="0" collapsed="false">
      <c r="E16" s="28"/>
      <c r="H16" s="28"/>
      <c r="K16" s="28"/>
    </row>
    <row r="17" customFormat="false" ht="15" hidden="false" customHeight="false" outlineLevel="0" collapsed="false">
      <c r="D17" s="29" t="s">
        <v>60</v>
      </c>
      <c r="E17" s="28"/>
      <c r="H17" s="28" t="n">
        <v>1.5</v>
      </c>
      <c r="I17" s="1" t="s">
        <v>61</v>
      </c>
      <c r="J17" s="1" t="n">
        <f aca="false">ROUND(H17/100*K15,5)</f>
        <v>0.354</v>
      </c>
      <c r="K17" s="28"/>
    </row>
    <row r="18" customFormat="false" ht="15" hidden="false" customHeight="false" outlineLevel="0" collapsed="false">
      <c r="D18" s="29" t="s">
        <v>62</v>
      </c>
      <c r="E18" s="28"/>
      <c r="H18" s="28"/>
      <c r="K18" s="30" t="n">
        <f aca="false">SUM(J12:J17)</f>
        <v>23.954</v>
      </c>
    </row>
    <row r="19" customFormat="false" ht="15" hidden="false" customHeight="false" outlineLevel="0" collapsed="false">
      <c r="D19" s="29" t="s">
        <v>63</v>
      </c>
      <c r="E19" s="28"/>
      <c r="H19" s="28" t="n">
        <v>6</v>
      </c>
      <c r="I19" s="1" t="s">
        <v>61</v>
      </c>
      <c r="K19" s="26" t="n">
        <f aca="false">ROUND(H19/100*K18,5)</f>
        <v>1.43724</v>
      </c>
    </row>
    <row r="20" customFormat="false" ht="15" hidden="false" customHeight="false" outlineLevel="0" collapsed="false">
      <c r="D20" s="29" t="s">
        <v>64</v>
      </c>
      <c r="E20" s="28"/>
      <c r="H20" s="28"/>
      <c r="K20" s="30" t="n">
        <f aca="false">SUM(K18:K19)</f>
        <v>25.39124</v>
      </c>
    </row>
    <row r="22" customFormat="false" ht="45" hidden="false" customHeight="true" outlineLevel="0" collapsed="false">
      <c r="A22" s="19" t="s">
        <v>65</v>
      </c>
      <c r="B22" s="19" t="s">
        <v>34</v>
      </c>
      <c r="C22" s="20" t="s">
        <v>35</v>
      </c>
      <c r="D22" s="21" t="s">
        <v>36</v>
      </c>
      <c r="E22" s="21"/>
      <c r="F22" s="21"/>
      <c r="G22" s="20"/>
      <c r="H22" s="22" t="s">
        <v>48</v>
      </c>
      <c r="I22" s="23" t="n">
        <v>1</v>
      </c>
      <c r="J22" s="23"/>
      <c r="K22" s="24" t="n">
        <f aca="false">ROUND(K28,2)</f>
        <v>10.89</v>
      </c>
      <c r="L22" s="21" t="s">
        <v>66</v>
      </c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customFormat="false" ht="15" hidden="false" customHeight="false" outlineLevel="0" collapsed="false">
      <c r="B23" s="14" t="s">
        <v>67</v>
      </c>
    </row>
    <row r="24" customFormat="false" ht="15" hidden="false" customHeight="false" outlineLevel="0" collapsed="false">
      <c r="B24" s="1" t="s">
        <v>68</v>
      </c>
      <c r="C24" s="1" t="s">
        <v>52</v>
      </c>
      <c r="D24" s="1" t="s">
        <v>69</v>
      </c>
      <c r="E24" s="25" t="n">
        <v>0.179</v>
      </c>
      <c r="F24" s="1" t="s">
        <v>54</v>
      </c>
      <c r="G24" s="1" t="s">
        <v>55</v>
      </c>
      <c r="H24" s="26" t="n">
        <v>57.41</v>
      </c>
      <c r="I24" s="1" t="s">
        <v>56</v>
      </c>
      <c r="J24" s="27" t="n">
        <f aca="false">ROUND(E24/I22* H24,5)</f>
        <v>10.27639</v>
      </c>
      <c r="K24" s="28"/>
    </row>
    <row r="25" customFormat="false" ht="15" hidden="false" customHeight="false" outlineLevel="0" collapsed="false">
      <c r="D25" s="29" t="s">
        <v>70</v>
      </c>
      <c r="E25" s="28"/>
      <c r="H25" s="28"/>
      <c r="K25" s="26" t="n">
        <f aca="false">SUM(J24:J24)</f>
        <v>10.27639</v>
      </c>
    </row>
    <row r="26" customFormat="false" ht="15" hidden="false" customHeight="false" outlineLevel="0" collapsed="false">
      <c r="D26" s="29" t="s">
        <v>62</v>
      </c>
      <c r="E26" s="28"/>
      <c r="H26" s="28"/>
      <c r="K26" s="30" t="n">
        <f aca="false">SUM(J23:J25)</f>
        <v>10.27639</v>
      </c>
    </row>
    <row r="27" customFormat="false" ht="15" hidden="false" customHeight="false" outlineLevel="0" collapsed="false">
      <c r="D27" s="29" t="s">
        <v>63</v>
      </c>
      <c r="E27" s="28"/>
      <c r="H27" s="28" t="n">
        <v>6</v>
      </c>
      <c r="I27" s="1" t="s">
        <v>61</v>
      </c>
      <c r="K27" s="26" t="n">
        <f aca="false">ROUND(H27/100*K26,5)</f>
        <v>0.61658</v>
      </c>
    </row>
    <row r="28" customFormat="false" ht="15" hidden="false" customHeight="false" outlineLevel="0" collapsed="false">
      <c r="D28" s="29" t="s">
        <v>64</v>
      </c>
      <c r="E28" s="28"/>
      <c r="H28" s="28"/>
      <c r="K28" s="30" t="n">
        <f aca="false">SUM(K26:K27)</f>
        <v>10.89297</v>
      </c>
    </row>
    <row r="30" customFormat="false" ht="45" hidden="false" customHeight="true" outlineLevel="0" collapsed="false">
      <c r="A30" s="19" t="s">
        <v>71</v>
      </c>
      <c r="B30" s="19" t="s">
        <v>37</v>
      </c>
      <c r="C30" s="20" t="s">
        <v>35</v>
      </c>
      <c r="D30" s="21" t="s">
        <v>38</v>
      </c>
      <c r="E30" s="21"/>
      <c r="F30" s="21"/>
      <c r="G30" s="20"/>
      <c r="H30" s="22" t="s">
        <v>48</v>
      </c>
      <c r="I30" s="23" t="n">
        <v>1</v>
      </c>
      <c r="J30" s="23"/>
      <c r="K30" s="24" t="n">
        <f aca="false">ROUND(K36,2)</f>
        <v>27.4</v>
      </c>
      <c r="L30" s="21" t="s">
        <v>72</v>
      </c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customFormat="false" ht="15" hidden="false" customHeight="false" outlineLevel="0" collapsed="false">
      <c r="B31" s="14" t="s">
        <v>73</v>
      </c>
    </row>
    <row r="32" customFormat="false" ht="15" hidden="false" customHeight="false" outlineLevel="0" collapsed="false">
      <c r="B32" s="1" t="s">
        <v>74</v>
      </c>
      <c r="C32" s="1" t="s">
        <v>75</v>
      </c>
      <c r="D32" s="1" t="s">
        <v>76</v>
      </c>
      <c r="E32" s="25" t="n">
        <v>1</v>
      </c>
      <c r="G32" s="1" t="s">
        <v>55</v>
      </c>
      <c r="H32" s="26" t="n">
        <v>25.85</v>
      </c>
      <c r="I32" s="1" t="s">
        <v>56</v>
      </c>
      <c r="J32" s="27" t="n">
        <f aca="false">ROUND(E32* H32,5)</f>
        <v>25.85</v>
      </c>
      <c r="K32" s="28"/>
    </row>
    <row r="33" customFormat="false" ht="15" hidden="false" customHeight="false" outlineLevel="0" collapsed="false">
      <c r="D33" s="29" t="s">
        <v>77</v>
      </c>
      <c r="E33" s="28"/>
      <c r="H33" s="28"/>
      <c r="K33" s="26" t="n">
        <f aca="false">SUM(J32:J32)</f>
        <v>25.85</v>
      </c>
    </row>
    <row r="34" customFormat="false" ht="15" hidden="false" customHeight="false" outlineLevel="0" collapsed="false">
      <c r="D34" s="29" t="s">
        <v>62</v>
      </c>
      <c r="E34" s="28"/>
      <c r="H34" s="28"/>
      <c r="K34" s="30" t="n">
        <f aca="false">SUM(J31:J33)</f>
        <v>25.85</v>
      </c>
    </row>
    <row r="35" customFormat="false" ht="15" hidden="false" customHeight="false" outlineLevel="0" collapsed="false">
      <c r="D35" s="29" t="s">
        <v>63</v>
      </c>
      <c r="E35" s="28"/>
      <c r="H35" s="28" t="n">
        <v>6</v>
      </c>
      <c r="I35" s="1" t="s">
        <v>61</v>
      </c>
      <c r="K35" s="26" t="n">
        <f aca="false">ROUND(H35/100*K34,5)</f>
        <v>1.551</v>
      </c>
    </row>
    <row r="36" customFormat="false" ht="15" hidden="false" customHeight="false" outlineLevel="0" collapsed="false">
      <c r="D36" s="29" t="s">
        <v>64</v>
      </c>
      <c r="E36" s="28"/>
      <c r="H36" s="28"/>
      <c r="K36" s="30" t="n">
        <f aca="false">SUM(K34:K35)</f>
        <v>27.401</v>
      </c>
    </row>
    <row r="38" customFormat="false" ht="45" hidden="false" customHeight="true" outlineLevel="0" collapsed="false">
      <c r="A38" s="19" t="s">
        <v>78</v>
      </c>
      <c r="B38" s="19" t="s">
        <v>24</v>
      </c>
      <c r="C38" s="20" t="s">
        <v>19</v>
      </c>
      <c r="D38" s="21" t="s">
        <v>25</v>
      </c>
      <c r="E38" s="21"/>
      <c r="F38" s="21"/>
      <c r="G38" s="20"/>
      <c r="H38" s="22" t="s">
        <v>48</v>
      </c>
      <c r="I38" s="23" t="n">
        <v>1</v>
      </c>
      <c r="J38" s="23"/>
      <c r="K38" s="24" t="n">
        <f aca="false">ROUND(K51,2)</f>
        <v>21.31</v>
      </c>
      <c r="L38" s="21" t="s">
        <v>79</v>
      </c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customFormat="false" ht="15" hidden="false" customHeight="false" outlineLevel="0" collapsed="false">
      <c r="B39" s="14" t="s">
        <v>50</v>
      </c>
    </row>
    <row r="40" customFormat="false" ht="15" hidden="false" customHeight="false" outlineLevel="0" collapsed="false">
      <c r="B40" s="1" t="s">
        <v>80</v>
      </c>
      <c r="C40" s="1" t="s">
        <v>52</v>
      </c>
      <c r="D40" s="1" t="s">
        <v>81</v>
      </c>
      <c r="E40" s="25" t="n">
        <v>0.237</v>
      </c>
      <c r="F40" s="1" t="s">
        <v>54</v>
      </c>
      <c r="G40" s="1" t="s">
        <v>55</v>
      </c>
      <c r="H40" s="26" t="n">
        <v>28.55</v>
      </c>
      <c r="I40" s="1" t="s">
        <v>56</v>
      </c>
      <c r="J40" s="27" t="n">
        <f aca="false">ROUND(E40/I38* H40,5)</f>
        <v>6.76635</v>
      </c>
      <c r="K40" s="28"/>
    </row>
    <row r="41" customFormat="false" ht="15" hidden="false" customHeight="false" outlineLevel="0" collapsed="false">
      <c r="B41" s="1" t="s">
        <v>82</v>
      </c>
      <c r="C41" s="1" t="s">
        <v>52</v>
      </c>
      <c r="D41" s="1" t="s">
        <v>83</v>
      </c>
      <c r="E41" s="25" t="n">
        <v>0.237</v>
      </c>
      <c r="F41" s="1" t="s">
        <v>54</v>
      </c>
      <c r="G41" s="1" t="s">
        <v>55</v>
      </c>
      <c r="H41" s="26" t="n">
        <v>32.16</v>
      </c>
      <c r="I41" s="1" t="s">
        <v>56</v>
      </c>
      <c r="J41" s="27" t="n">
        <f aca="false">ROUND(E41/I38* H41,5)</f>
        <v>7.62192</v>
      </c>
      <c r="K41" s="28"/>
    </row>
    <row r="42" customFormat="false" ht="15" hidden="false" customHeight="false" outlineLevel="0" collapsed="false">
      <c r="D42" s="29" t="s">
        <v>59</v>
      </c>
      <c r="E42" s="28"/>
      <c r="H42" s="28"/>
      <c r="K42" s="26" t="n">
        <f aca="false">SUM(J40:J41)</f>
        <v>14.38827</v>
      </c>
    </row>
    <row r="43" customFormat="false" ht="15" hidden="false" customHeight="false" outlineLevel="0" collapsed="false">
      <c r="B43" s="14" t="s">
        <v>67</v>
      </c>
      <c r="E43" s="28"/>
      <c r="H43" s="28"/>
      <c r="K43" s="28"/>
    </row>
    <row r="44" customFormat="false" ht="15" hidden="false" customHeight="false" outlineLevel="0" collapsed="false">
      <c r="B44" s="1" t="s">
        <v>84</v>
      </c>
      <c r="C44" s="1" t="s">
        <v>52</v>
      </c>
      <c r="D44" s="1" t="s">
        <v>85</v>
      </c>
      <c r="E44" s="25" t="n">
        <v>0.237</v>
      </c>
      <c r="F44" s="1" t="s">
        <v>54</v>
      </c>
      <c r="G44" s="1" t="s">
        <v>55</v>
      </c>
      <c r="H44" s="26" t="n">
        <v>6.2</v>
      </c>
      <c r="I44" s="1" t="s">
        <v>56</v>
      </c>
      <c r="J44" s="27" t="n">
        <f aca="false">ROUND(E44/I38* H44,5)</f>
        <v>1.4694</v>
      </c>
      <c r="K44" s="28"/>
    </row>
    <row r="45" customFormat="false" ht="15" hidden="false" customHeight="false" outlineLevel="0" collapsed="false">
      <c r="D45" s="29" t="s">
        <v>70</v>
      </c>
      <c r="E45" s="28"/>
      <c r="H45" s="28"/>
      <c r="K45" s="26" t="n">
        <f aca="false">SUM(J44:J44)</f>
        <v>1.4694</v>
      </c>
    </row>
    <row r="46" customFormat="false" ht="15" hidden="false" customHeight="false" outlineLevel="0" collapsed="false">
      <c r="B46" s="14" t="s">
        <v>73</v>
      </c>
      <c r="E46" s="28"/>
      <c r="H46" s="28"/>
      <c r="K46" s="28"/>
    </row>
    <row r="47" customFormat="false" ht="15" hidden="false" customHeight="false" outlineLevel="0" collapsed="false">
      <c r="B47" s="1" t="s">
        <v>86</v>
      </c>
      <c r="C47" s="1" t="s">
        <v>35</v>
      </c>
      <c r="D47" s="31" t="s">
        <v>87</v>
      </c>
      <c r="E47" s="25" t="n">
        <v>0.021</v>
      </c>
      <c r="G47" s="1" t="s">
        <v>55</v>
      </c>
      <c r="H47" s="26" t="n">
        <v>202.26</v>
      </c>
      <c r="I47" s="1" t="s">
        <v>56</v>
      </c>
      <c r="J47" s="27" t="n">
        <f aca="false">ROUND(E47* H47,5)</f>
        <v>4.24746</v>
      </c>
      <c r="K47" s="28"/>
    </row>
    <row r="48" customFormat="false" ht="15" hidden="false" customHeight="false" outlineLevel="0" collapsed="false">
      <c r="D48" s="29" t="s">
        <v>77</v>
      </c>
      <c r="E48" s="28"/>
      <c r="H48" s="28"/>
      <c r="K48" s="26" t="n">
        <f aca="false">SUM(J47:J47)</f>
        <v>4.24746</v>
      </c>
    </row>
    <row r="49" customFormat="false" ht="15" hidden="false" customHeight="false" outlineLevel="0" collapsed="false">
      <c r="D49" s="29" t="s">
        <v>62</v>
      </c>
      <c r="E49" s="28"/>
      <c r="H49" s="28"/>
      <c r="K49" s="30" t="n">
        <f aca="false">SUM(J39:J48)</f>
        <v>20.10513</v>
      </c>
    </row>
    <row r="50" customFormat="false" ht="15" hidden="false" customHeight="false" outlineLevel="0" collapsed="false">
      <c r="D50" s="29" t="s">
        <v>63</v>
      </c>
      <c r="E50" s="28"/>
      <c r="H50" s="28" t="n">
        <v>6</v>
      </c>
      <c r="I50" s="1" t="s">
        <v>61</v>
      </c>
      <c r="K50" s="26" t="n">
        <f aca="false">ROUND(H50/100*K49,5)</f>
        <v>1.20631</v>
      </c>
    </row>
    <row r="51" customFormat="false" ht="15" hidden="false" customHeight="false" outlineLevel="0" collapsed="false">
      <c r="D51" s="29" t="s">
        <v>64</v>
      </c>
      <c r="E51" s="28"/>
      <c r="H51" s="28"/>
      <c r="K51" s="30" t="n">
        <f aca="false">SUM(K49:K50)</f>
        <v>21.31144</v>
      </c>
    </row>
    <row r="53" customFormat="false" ht="45" hidden="false" customHeight="true" outlineLevel="0" collapsed="false">
      <c r="A53" s="19" t="s">
        <v>88</v>
      </c>
      <c r="B53" s="19" t="s">
        <v>18</v>
      </c>
      <c r="C53" s="20" t="s">
        <v>19</v>
      </c>
      <c r="D53" s="21" t="s">
        <v>20</v>
      </c>
      <c r="E53" s="21"/>
      <c r="F53" s="21"/>
      <c r="G53" s="20"/>
      <c r="H53" s="22" t="s">
        <v>48</v>
      </c>
      <c r="I53" s="23" t="n">
        <v>1</v>
      </c>
      <c r="J53" s="23"/>
      <c r="K53" s="24" t="n">
        <f aca="false">ROUND(K65,2)</f>
        <v>90.04</v>
      </c>
      <c r="L53" s="21" t="s">
        <v>89</v>
      </c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customFormat="false" ht="15" hidden="false" customHeight="false" outlineLevel="0" collapsed="false">
      <c r="B54" s="14" t="s">
        <v>50</v>
      </c>
    </row>
    <row r="55" customFormat="false" ht="15" hidden="false" customHeight="false" outlineLevel="0" collapsed="false">
      <c r="B55" s="1" t="s">
        <v>80</v>
      </c>
      <c r="C55" s="1" t="s">
        <v>52</v>
      </c>
      <c r="D55" s="1" t="s">
        <v>81</v>
      </c>
      <c r="E55" s="25" t="n">
        <v>0.05</v>
      </c>
      <c r="F55" s="1" t="s">
        <v>54</v>
      </c>
      <c r="G55" s="1" t="s">
        <v>55</v>
      </c>
      <c r="H55" s="26" t="n">
        <v>28.55</v>
      </c>
      <c r="I55" s="1" t="s">
        <v>56</v>
      </c>
      <c r="J55" s="27" t="n">
        <f aca="false">ROUND(E55/I53* H55,5)</f>
        <v>1.4275</v>
      </c>
      <c r="K55" s="28"/>
    </row>
    <row r="56" customFormat="false" ht="15" hidden="false" customHeight="false" outlineLevel="0" collapsed="false">
      <c r="B56" s="1" t="s">
        <v>82</v>
      </c>
      <c r="C56" s="1" t="s">
        <v>52</v>
      </c>
      <c r="D56" s="1" t="s">
        <v>83</v>
      </c>
      <c r="E56" s="25" t="n">
        <v>0.2</v>
      </c>
      <c r="F56" s="1" t="s">
        <v>54</v>
      </c>
      <c r="G56" s="1" t="s">
        <v>55</v>
      </c>
      <c r="H56" s="26" t="n">
        <v>32.16</v>
      </c>
      <c r="I56" s="1" t="s">
        <v>56</v>
      </c>
      <c r="J56" s="27" t="n">
        <f aca="false">ROUND(E56/I53* H56,5)</f>
        <v>6.432</v>
      </c>
      <c r="K56" s="28"/>
    </row>
    <row r="57" customFormat="false" ht="15" hidden="false" customHeight="false" outlineLevel="0" collapsed="false">
      <c r="D57" s="29" t="s">
        <v>59</v>
      </c>
      <c r="E57" s="28"/>
      <c r="H57" s="28"/>
      <c r="K57" s="26" t="n">
        <f aca="false">SUM(J55:J56)</f>
        <v>7.8595</v>
      </c>
    </row>
    <row r="58" customFormat="false" ht="15" hidden="false" customHeight="false" outlineLevel="0" collapsed="false">
      <c r="B58" s="14" t="s">
        <v>73</v>
      </c>
      <c r="E58" s="28"/>
      <c r="H58" s="28"/>
      <c r="K58" s="28"/>
    </row>
    <row r="59" customFormat="false" ht="15" hidden="false" customHeight="false" outlineLevel="0" collapsed="false">
      <c r="B59" s="1" t="s">
        <v>90</v>
      </c>
      <c r="C59" s="1" t="s">
        <v>19</v>
      </c>
      <c r="D59" s="31" t="s">
        <v>91</v>
      </c>
      <c r="E59" s="25" t="n">
        <v>1</v>
      </c>
      <c r="G59" s="1" t="s">
        <v>55</v>
      </c>
      <c r="H59" s="26" t="n">
        <v>76.89</v>
      </c>
      <c r="I59" s="1" t="s">
        <v>56</v>
      </c>
      <c r="J59" s="27" t="n">
        <f aca="false">ROUND(E59* H59,5)</f>
        <v>76.89</v>
      </c>
      <c r="K59" s="28"/>
    </row>
    <row r="60" customFormat="false" ht="15" hidden="false" customHeight="false" outlineLevel="0" collapsed="false">
      <c r="D60" s="29" t="s">
        <v>77</v>
      </c>
      <c r="E60" s="28"/>
      <c r="H60" s="28"/>
      <c r="K60" s="26" t="n">
        <f aca="false">SUM(J59:J59)</f>
        <v>76.89</v>
      </c>
    </row>
    <row r="61" customFormat="false" ht="15" hidden="false" customHeight="false" outlineLevel="0" collapsed="false">
      <c r="E61" s="28"/>
      <c r="H61" s="28"/>
      <c r="K61" s="28"/>
    </row>
    <row r="62" customFormat="false" ht="15" hidden="false" customHeight="false" outlineLevel="0" collapsed="false">
      <c r="D62" s="29" t="s">
        <v>60</v>
      </c>
      <c r="E62" s="28"/>
      <c r="H62" s="28" t="n">
        <v>2.5</v>
      </c>
      <c r="I62" s="1" t="s">
        <v>61</v>
      </c>
      <c r="J62" s="1" t="n">
        <f aca="false">ROUND(H62/100*K57,5)</f>
        <v>0.19649</v>
      </c>
      <c r="K62" s="28"/>
    </row>
    <row r="63" customFormat="false" ht="15" hidden="false" customHeight="false" outlineLevel="0" collapsed="false">
      <c r="D63" s="29" t="s">
        <v>62</v>
      </c>
      <c r="E63" s="28"/>
      <c r="H63" s="28"/>
      <c r="K63" s="30" t="n">
        <f aca="false">SUM(J54:J62)</f>
        <v>84.94599</v>
      </c>
    </row>
    <row r="64" customFormat="false" ht="15" hidden="false" customHeight="false" outlineLevel="0" collapsed="false">
      <c r="D64" s="29" t="s">
        <v>63</v>
      </c>
      <c r="E64" s="28"/>
      <c r="H64" s="28" t="n">
        <v>6</v>
      </c>
      <c r="I64" s="1" t="s">
        <v>61</v>
      </c>
      <c r="K64" s="26" t="n">
        <f aca="false">ROUND(H64/100*K63,5)</f>
        <v>5.09676</v>
      </c>
    </row>
    <row r="65" customFormat="false" ht="15" hidden="false" customHeight="false" outlineLevel="0" collapsed="false">
      <c r="D65" s="29" t="s">
        <v>64</v>
      </c>
      <c r="E65" s="28"/>
      <c r="H65" s="28"/>
      <c r="K65" s="30" t="n">
        <f aca="false">SUM(K63:K64)</f>
        <v>90.04275</v>
      </c>
    </row>
    <row r="67" customFormat="false" ht="45" hidden="false" customHeight="true" outlineLevel="0" collapsed="false">
      <c r="A67" s="19" t="s">
        <v>92</v>
      </c>
      <c r="B67" s="19" t="s">
        <v>29</v>
      </c>
      <c r="C67" s="20" t="s">
        <v>19</v>
      </c>
      <c r="D67" s="21" t="s">
        <v>30</v>
      </c>
      <c r="E67" s="21"/>
      <c r="F67" s="21"/>
      <c r="G67" s="20"/>
      <c r="H67" s="22" t="s">
        <v>48</v>
      </c>
      <c r="I67" s="23" t="n">
        <v>1</v>
      </c>
      <c r="J67" s="23"/>
      <c r="K67" s="24" t="n">
        <f aca="false">ROUND(K78,2)</f>
        <v>20.45</v>
      </c>
      <c r="L67" s="21" t="s">
        <v>93</v>
      </c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customFormat="false" ht="15" hidden="false" customHeight="false" outlineLevel="0" collapsed="false">
      <c r="B68" s="14" t="s">
        <v>50</v>
      </c>
    </row>
    <row r="69" customFormat="false" ht="15" hidden="false" customHeight="false" outlineLevel="0" collapsed="false">
      <c r="B69" s="1" t="s">
        <v>94</v>
      </c>
      <c r="C69" s="1" t="s">
        <v>52</v>
      </c>
      <c r="D69" s="1" t="s">
        <v>95</v>
      </c>
      <c r="E69" s="25" t="n">
        <v>0.3</v>
      </c>
      <c r="F69" s="1" t="s">
        <v>54</v>
      </c>
      <c r="G69" s="1" t="s">
        <v>55</v>
      </c>
      <c r="H69" s="26" t="n">
        <v>32.73</v>
      </c>
      <c r="I69" s="1" t="s">
        <v>56</v>
      </c>
      <c r="J69" s="27" t="n">
        <f aca="false">ROUND(E69/I67* H69,5)</f>
        <v>9.819</v>
      </c>
      <c r="K69" s="28"/>
    </row>
    <row r="70" customFormat="false" ht="15" hidden="false" customHeight="false" outlineLevel="0" collapsed="false">
      <c r="D70" s="29" t="s">
        <v>59</v>
      </c>
      <c r="E70" s="28"/>
      <c r="H70" s="28"/>
      <c r="K70" s="26" t="n">
        <f aca="false">SUM(J69:J69)</f>
        <v>9.819</v>
      </c>
    </row>
    <row r="71" customFormat="false" ht="15" hidden="false" customHeight="false" outlineLevel="0" collapsed="false">
      <c r="B71" s="14" t="s">
        <v>73</v>
      </c>
      <c r="E71" s="28"/>
      <c r="H71" s="28"/>
      <c r="K71" s="28"/>
    </row>
    <row r="72" customFormat="false" ht="15" hidden="false" customHeight="false" outlineLevel="0" collapsed="false">
      <c r="B72" s="1" t="s">
        <v>96</v>
      </c>
      <c r="C72" s="1" t="s">
        <v>12</v>
      </c>
      <c r="D72" s="1" t="s">
        <v>97</v>
      </c>
      <c r="E72" s="25" t="n">
        <v>1</v>
      </c>
      <c r="G72" s="1" t="s">
        <v>55</v>
      </c>
      <c r="H72" s="26" t="n">
        <v>9.05</v>
      </c>
      <c r="I72" s="1" t="s">
        <v>56</v>
      </c>
      <c r="J72" s="27" t="n">
        <f aca="false">ROUND(E72* H72,5)</f>
        <v>9.05</v>
      </c>
      <c r="K72" s="28"/>
    </row>
    <row r="73" customFormat="false" ht="15" hidden="false" customHeight="false" outlineLevel="0" collapsed="false">
      <c r="B73" s="1" t="s">
        <v>98</v>
      </c>
      <c r="C73" s="1" t="s">
        <v>99</v>
      </c>
      <c r="D73" s="31" t="s">
        <v>100</v>
      </c>
      <c r="E73" s="25" t="n">
        <v>0.06</v>
      </c>
      <c r="G73" s="1" t="s">
        <v>55</v>
      </c>
      <c r="H73" s="26" t="n">
        <v>4.59</v>
      </c>
      <c r="I73" s="1" t="s">
        <v>56</v>
      </c>
      <c r="J73" s="27" t="n">
        <f aca="false">ROUND(E73* H73,5)</f>
        <v>0.2754</v>
      </c>
      <c r="K73" s="28"/>
    </row>
    <row r="74" customFormat="false" ht="15" hidden="false" customHeight="false" outlineLevel="0" collapsed="false">
      <c r="E74" s="28"/>
      <c r="H74" s="28"/>
      <c r="K74" s="28"/>
    </row>
    <row r="75" customFormat="false" ht="15" hidden="false" customHeight="false" outlineLevel="0" collapsed="false">
      <c r="D75" s="29" t="s">
        <v>60</v>
      </c>
      <c r="E75" s="28"/>
      <c r="H75" s="28" t="n">
        <v>1.5</v>
      </c>
      <c r="I75" s="1" t="s">
        <v>61</v>
      </c>
      <c r="J75" s="1" t="n">
        <f aca="false">ROUND(H75/100*K70,5)</f>
        <v>0.14729</v>
      </c>
      <c r="K75" s="28"/>
    </row>
    <row r="76" customFormat="false" ht="15" hidden="false" customHeight="false" outlineLevel="0" collapsed="false">
      <c r="D76" s="29" t="s">
        <v>62</v>
      </c>
      <c r="E76" s="28"/>
      <c r="H76" s="28"/>
      <c r="K76" s="30" t="n">
        <f aca="false">SUM(J68:J75)</f>
        <v>19.29169</v>
      </c>
    </row>
    <row r="77" customFormat="false" ht="15" hidden="false" customHeight="false" outlineLevel="0" collapsed="false">
      <c r="D77" s="29" t="s">
        <v>63</v>
      </c>
      <c r="E77" s="28"/>
      <c r="H77" s="28" t="n">
        <v>6</v>
      </c>
      <c r="I77" s="1" t="s">
        <v>61</v>
      </c>
      <c r="K77" s="26" t="n">
        <f aca="false">ROUND(H77/100*K76,5)</f>
        <v>1.1575</v>
      </c>
    </row>
    <row r="78" customFormat="false" ht="15" hidden="false" customHeight="false" outlineLevel="0" collapsed="false">
      <c r="D78" s="29" t="s">
        <v>64</v>
      </c>
      <c r="E78" s="28"/>
      <c r="H78" s="28"/>
      <c r="K78" s="30" t="n">
        <f aca="false">SUM(K76:K77)</f>
        <v>20.44919</v>
      </c>
    </row>
  </sheetData>
  <sheetProtection sheet="true"/>
  <mergeCells count="17">
    <mergeCell ref="A1:K1"/>
    <mergeCell ref="A2:K2"/>
    <mergeCell ref="A3:K3"/>
    <mergeCell ref="A4:K4"/>
    <mergeCell ref="A6:K6"/>
    <mergeCell ref="D11:F11"/>
    <mergeCell ref="I11:J11"/>
    <mergeCell ref="D22:F22"/>
    <mergeCell ref="I22:J22"/>
    <mergeCell ref="D30:F30"/>
    <mergeCell ref="I30:J30"/>
    <mergeCell ref="D38:F38"/>
    <mergeCell ref="I38:J38"/>
    <mergeCell ref="D53:F53"/>
    <mergeCell ref="I53:J53"/>
    <mergeCell ref="D67:F67"/>
    <mergeCell ref="I67:J67"/>
  </mergeCell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A1" activeCellId="0" sqref="A1"/>
    </sheetView>
  </sheetViews>
  <sheetFormatPr defaultColWidth="8.453125" defaultRowHeight="15" zeroHeight="false" outlineLevelRow="0" outlineLevelCol="0"/>
  <cols>
    <col collapsed="false" customWidth="true" hidden="false" outlineLevel="0" max="1" min="1" style="1" width="14.71"/>
    <col collapsed="false" customWidth="true" hidden="false" outlineLevel="0" max="2" min="2" style="1" width="6.21"/>
    <col collapsed="false" customWidth="true" hidden="false" outlineLevel="0" max="3" min="3" style="1" width="65.71"/>
    <col collapsed="false" customWidth="true" hidden="false" outlineLevel="0" max="4" min="4" style="1" width="13.71"/>
    <col collapsed="false" customWidth="true" hidden="false" outlineLevel="0" max="5" min="5" style="1" width="65.71"/>
    <col collapsed="false" customWidth="true" hidden="false" outlineLevel="0" max="7" min="6" style="1" width="13.71"/>
  </cols>
  <sheetData>
    <row r="1" customFormat="false" ht="15" hidden="false" customHeight="false" outlineLevel="0" collapsed="false">
      <c r="A1" s="16" t="s">
        <v>0</v>
      </c>
      <c r="B1" s="16" t="s">
        <v>0</v>
      </c>
      <c r="C1" s="16" t="s">
        <v>0</v>
      </c>
      <c r="D1" s="16" t="s">
        <v>0</v>
      </c>
    </row>
    <row r="2" customFormat="false" ht="15" hidden="false" customHeight="false" outlineLevel="0" collapsed="false">
      <c r="A2" s="16"/>
      <c r="B2" s="16"/>
      <c r="C2" s="16"/>
      <c r="D2" s="16"/>
    </row>
    <row r="3" customFormat="false" ht="15" hidden="false" customHeight="false" outlineLevel="0" collapsed="false">
      <c r="A3" s="16"/>
      <c r="B3" s="16"/>
      <c r="C3" s="16"/>
      <c r="D3" s="16"/>
    </row>
    <row r="4" customFormat="false" ht="15" hidden="false" customHeight="false" outlineLevel="0" collapsed="false">
      <c r="A4" s="16"/>
      <c r="B4" s="16"/>
      <c r="C4" s="16"/>
      <c r="D4" s="16"/>
    </row>
    <row r="6" customFormat="false" ht="15" hidden="false" customHeight="false" outlineLevel="0" collapsed="false">
      <c r="A6" s="4" t="s">
        <v>40</v>
      </c>
      <c r="B6" s="4" t="s">
        <v>40</v>
      </c>
      <c r="C6" s="4" t="s">
        <v>40</v>
      </c>
      <c r="D6" s="4" t="s">
        <v>40</v>
      </c>
    </row>
    <row r="8" customFormat="false" ht="15" hidden="false" customHeight="false" outlineLevel="0" collapsed="false">
      <c r="A8" s="17" t="s">
        <v>42</v>
      </c>
      <c r="B8" s="17" t="s">
        <v>43</v>
      </c>
      <c r="C8" s="17" t="s">
        <v>44</v>
      </c>
      <c r="D8" s="17" t="s">
        <v>2</v>
      </c>
      <c r="E8" s="17" t="s">
        <v>45</v>
      </c>
      <c r="F8" s="17" t="s">
        <v>101</v>
      </c>
      <c r="G8" s="17" t="s">
        <v>102</v>
      </c>
    </row>
    <row r="10" customFormat="false" ht="15" hidden="false" customHeight="false" outlineLevel="0" collapsed="false">
      <c r="A10" s="18" t="s">
        <v>50</v>
      </c>
    </row>
    <row r="11" customFormat="false" ht="15" hidden="false" customHeight="false" outlineLevel="0" collapsed="false">
      <c r="A11" s="1" t="s">
        <v>80</v>
      </c>
      <c r="B11" s="1" t="s">
        <v>52</v>
      </c>
      <c r="C11" s="1" t="s">
        <v>81</v>
      </c>
      <c r="D11" s="26" t="n">
        <v>28.55</v>
      </c>
      <c r="E11" s="1" t="s">
        <v>81</v>
      </c>
      <c r="F11" s="32" t="n">
        <v>0</v>
      </c>
      <c r="G11" s="32" t="n">
        <v>0</v>
      </c>
    </row>
    <row r="12" customFormat="false" ht="15" hidden="false" customHeight="false" outlineLevel="0" collapsed="false">
      <c r="A12" s="1" t="s">
        <v>57</v>
      </c>
      <c r="B12" s="1" t="s">
        <v>52</v>
      </c>
      <c r="C12" s="1" t="s">
        <v>58</v>
      </c>
      <c r="D12" s="26" t="n">
        <v>26.84</v>
      </c>
      <c r="E12" s="1" t="s">
        <v>58</v>
      </c>
      <c r="F12" s="32" t="n">
        <v>0</v>
      </c>
      <c r="G12" s="32" t="n">
        <v>0</v>
      </c>
    </row>
    <row r="13" customFormat="false" ht="15" hidden="false" customHeight="false" outlineLevel="0" collapsed="false">
      <c r="A13" s="1" t="s">
        <v>51</v>
      </c>
      <c r="B13" s="1" t="s">
        <v>52</v>
      </c>
      <c r="C13" s="1" t="s">
        <v>53</v>
      </c>
      <c r="D13" s="26" t="n">
        <v>32.16</v>
      </c>
      <c r="E13" s="1" t="s">
        <v>53</v>
      </c>
      <c r="F13" s="32" t="n">
        <v>0</v>
      </c>
      <c r="G13" s="32" t="n">
        <v>0</v>
      </c>
    </row>
    <row r="14" customFormat="false" ht="15" hidden="false" customHeight="false" outlineLevel="0" collapsed="false">
      <c r="A14" s="1" t="s">
        <v>82</v>
      </c>
      <c r="B14" s="1" t="s">
        <v>52</v>
      </c>
      <c r="C14" s="1" t="s">
        <v>83</v>
      </c>
      <c r="D14" s="26" t="n">
        <v>32.16</v>
      </c>
      <c r="E14" s="1" t="s">
        <v>83</v>
      </c>
      <c r="F14" s="32" t="n">
        <v>0</v>
      </c>
      <c r="G14" s="32" t="n">
        <v>0</v>
      </c>
    </row>
    <row r="15" customFormat="false" ht="15" hidden="false" customHeight="false" outlineLevel="0" collapsed="false">
      <c r="A15" s="1" t="s">
        <v>94</v>
      </c>
      <c r="B15" s="1" t="s">
        <v>52</v>
      </c>
      <c r="C15" s="1" t="s">
        <v>95</v>
      </c>
      <c r="D15" s="26" t="n">
        <v>32.73</v>
      </c>
      <c r="E15" s="1" t="s">
        <v>95</v>
      </c>
      <c r="F15" s="32" t="n">
        <v>0</v>
      </c>
      <c r="G15" s="32" t="n">
        <v>0</v>
      </c>
    </row>
    <row r="16" customFormat="false" ht="15" hidden="false" customHeight="false" outlineLevel="0" collapsed="false">
      <c r="A16" s="18" t="s">
        <v>67</v>
      </c>
    </row>
    <row r="17" customFormat="false" ht="15" hidden="false" customHeight="false" outlineLevel="0" collapsed="false">
      <c r="A17" s="1" t="s">
        <v>68</v>
      </c>
      <c r="B17" s="1" t="s">
        <v>52</v>
      </c>
      <c r="C17" s="1" t="s">
        <v>69</v>
      </c>
      <c r="D17" s="26" t="n">
        <v>57.41</v>
      </c>
      <c r="E17" s="1" t="s">
        <v>103</v>
      </c>
      <c r="F17" s="32" t="n">
        <v>61.498127</v>
      </c>
      <c r="G17" s="32" t="n">
        <v>964.422505</v>
      </c>
    </row>
    <row r="18" customFormat="false" ht="15" hidden="false" customHeight="false" outlineLevel="0" collapsed="false">
      <c r="A18" s="1" t="s">
        <v>84</v>
      </c>
      <c r="B18" s="1" t="s">
        <v>52</v>
      </c>
      <c r="C18" s="1" t="s">
        <v>85</v>
      </c>
      <c r="D18" s="26" t="n">
        <v>6.2</v>
      </c>
      <c r="E18" s="1" t="s">
        <v>104</v>
      </c>
      <c r="F18" s="32" t="n">
        <v>8.0316354443795</v>
      </c>
      <c r="G18" s="32" t="n">
        <v>195.22430996127</v>
      </c>
    </row>
    <row r="19" customFormat="false" ht="15" hidden="false" customHeight="false" outlineLevel="0" collapsed="false">
      <c r="A19" s="18" t="s">
        <v>73</v>
      </c>
    </row>
    <row r="20" customFormat="false" ht="15" hidden="false" customHeight="false" outlineLevel="0" collapsed="false">
      <c r="A20" s="1" t="s">
        <v>98</v>
      </c>
      <c r="B20" s="1" t="s">
        <v>99</v>
      </c>
      <c r="C20" s="31" t="s">
        <v>100</v>
      </c>
      <c r="D20" s="26" t="n">
        <v>4.59</v>
      </c>
      <c r="E20" s="1" t="s">
        <v>105</v>
      </c>
      <c r="F20" s="32" t="n">
        <v>1.6152840241063</v>
      </c>
      <c r="G20" s="32" t="n">
        <v>16.991657023942</v>
      </c>
    </row>
    <row r="21" customFormat="false" ht="15" hidden="false" customHeight="false" outlineLevel="0" collapsed="false">
      <c r="A21" s="1" t="s">
        <v>74</v>
      </c>
      <c r="B21" s="1" t="s">
        <v>75</v>
      </c>
      <c r="C21" s="1" t="s">
        <v>76</v>
      </c>
      <c r="D21" s="26" t="n">
        <v>25.85</v>
      </c>
      <c r="E21" s="1" t="s">
        <v>72</v>
      </c>
      <c r="F21" s="32" t="n">
        <v>-9999999999</v>
      </c>
      <c r="G21" s="32" t="n">
        <v>-9999999999</v>
      </c>
    </row>
    <row r="22" customFormat="false" ht="15" hidden="false" customHeight="false" outlineLevel="0" collapsed="false">
      <c r="A22" s="1" t="s">
        <v>86</v>
      </c>
      <c r="B22" s="1" t="s">
        <v>35</v>
      </c>
      <c r="C22" s="31" t="s">
        <v>87</v>
      </c>
      <c r="D22" s="26" t="n">
        <v>202.26</v>
      </c>
      <c r="E22" s="1" t="s">
        <v>106</v>
      </c>
      <c r="F22" s="32" t="n">
        <v>185.34602499353</v>
      </c>
      <c r="G22" s="32" t="n">
        <v>3568.4129341786</v>
      </c>
    </row>
    <row r="23" customFormat="false" ht="15" hidden="false" customHeight="false" outlineLevel="0" collapsed="false">
      <c r="A23" s="1" t="s">
        <v>90</v>
      </c>
      <c r="B23" s="1" t="s">
        <v>19</v>
      </c>
      <c r="C23" s="31" t="s">
        <v>91</v>
      </c>
      <c r="D23" s="26" t="n">
        <v>76.89</v>
      </c>
      <c r="E23" s="1" t="s">
        <v>107</v>
      </c>
      <c r="F23" s="32" t="n">
        <v>23.103046282687</v>
      </c>
      <c r="G23" s="32" t="n">
        <v>385.00589456574</v>
      </c>
    </row>
    <row r="24" customFormat="false" ht="15" hidden="false" customHeight="false" outlineLevel="0" collapsed="false">
      <c r="A24" s="1" t="s">
        <v>96</v>
      </c>
      <c r="B24" s="1" t="s">
        <v>12</v>
      </c>
      <c r="C24" s="1" t="s">
        <v>97</v>
      </c>
      <c r="D24" s="26" t="n">
        <v>9.05</v>
      </c>
      <c r="E24" s="1" t="s">
        <v>108</v>
      </c>
      <c r="F24" s="32" t="n">
        <v>1.1266264833618</v>
      </c>
      <c r="G24" s="32" t="n">
        <v>26.07193024185</v>
      </c>
    </row>
  </sheetData>
  <sheetProtection sheet="true"/>
  <mergeCells count="5">
    <mergeCell ref="A1:D1"/>
    <mergeCell ref="A2:D2"/>
    <mergeCell ref="A3:D3"/>
    <mergeCell ref="A4:D4"/>
    <mergeCell ref="A6:D6"/>
  </mergeCell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53125" defaultRowHeight="15" zeroHeight="false" outlineLevelRow="0" outlineLevelCol="0"/>
  <cols>
    <col collapsed="false" customWidth="true" hidden="false" outlineLevel="0" max="1" min="1" style="1" width="25.71"/>
    <col collapsed="false" customWidth="true" hidden="false" outlineLevel="0" max="2" min="2" style="1" width="3.42"/>
    <col collapsed="false" customWidth="true" hidden="false" outlineLevel="0" max="7" min="3" style="1" width="13.71"/>
    <col collapsed="false" customWidth="true" hidden="false" outlineLevel="0" max="8" min="8" style="1" width="25.71"/>
  </cols>
  <sheetData>
    <row r="1" customFormat="false" ht="15" hidden="false" customHeight="false" outlineLevel="0" collapsed="false">
      <c r="E1" s="2" t="s">
        <v>0</v>
      </c>
      <c r="F1" s="2" t="s">
        <v>0</v>
      </c>
      <c r="G1" s="2" t="s">
        <v>0</v>
      </c>
      <c r="H1" s="2" t="s">
        <v>0</v>
      </c>
    </row>
    <row r="2" customFormat="false" ht="15" hidden="false" customHeight="false" outlineLevel="0" collapsed="false">
      <c r="E2" s="2"/>
      <c r="F2" s="2"/>
      <c r="G2" s="2"/>
      <c r="H2" s="2"/>
    </row>
    <row r="3" customFormat="false" ht="15" hidden="false" customHeight="false" outlineLevel="0" collapsed="false">
      <c r="E3" s="2"/>
      <c r="F3" s="2"/>
      <c r="G3" s="2"/>
      <c r="H3" s="2"/>
    </row>
    <row r="4" customFormat="false" ht="15" hidden="false" customHeight="false" outlineLevel="0" collapsed="false">
      <c r="E4" s="2"/>
      <c r="F4" s="2"/>
      <c r="G4" s="2"/>
      <c r="H4" s="2"/>
    </row>
    <row r="6" customFormat="false" ht="15" hidden="false" customHeight="false" outlineLevel="0" collapsed="false">
      <c r="C6" s="4" t="s">
        <v>109</v>
      </c>
      <c r="D6" s="4" t="s">
        <v>109</v>
      </c>
      <c r="E6" s="4" t="s">
        <v>109</v>
      </c>
      <c r="F6" s="4" t="s">
        <v>109</v>
      </c>
      <c r="G6" s="4" t="s">
        <v>109</v>
      </c>
    </row>
    <row r="10" customFormat="false" ht="15" hidden="false" customHeight="false" outlineLevel="0" collapsed="false">
      <c r="B10" s="1" t="s">
        <v>110</v>
      </c>
      <c r="C10" s="6" t="s">
        <v>5</v>
      </c>
      <c r="D10" s="7" t="s">
        <v>6</v>
      </c>
      <c r="E10" s="6" t="s">
        <v>7</v>
      </c>
    </row>
    <row r="11" customFormat="false" ht="15" hidden="false" customHeight="false" outlineLevel="0" collapsed="false">
      <c r="B11" s="1" t="s">
        <v>110</v>
      </c>
      <c r="C11" s="6" t="s">
        <v>8</v>
      </c>
      <c r="D11" s="7" t="s">
        <v>6</v>
      </c>
      <c r="E11" s="6" t="s">
        <v>9</v>
      </c>
    </row>
    <row r="13" customFormat="false" ht="45" hidden="false" customHeight="true" outlineLevel="0" collapsed="false">
      <c r="A13" s="19" t="s">
        <v>111</v>
      </c>
      <c r="B13" s="19" t="s">
        <v>112</v>
      </c>
      <c r="C13" s="19" t="s">
        <v>11</v>
      </c>
      <c r="D13" s="33" t="s">
        <v>12</v>
      </c>
      <c r="E13" s="34" t="s">
        <v>13</v>
      </c>
      <c r="F13" s="34" t="s">
        <v>13</v>
      </c>
      <c r="G13" s="35" t="n">
        <f aca="false">SUM(G14:G14)</f>
        <v>84</v>
      </c>
    </row>
    <row r="14" customFormat="false" ht="15" hidden="false" customHeight="false" outlineLevel="0" collapsed="false">
      <c r="A14" s="36" t="s">
        <v>113</v>
      </c>
      <c r="B14" s="36"/>
      <c r="C14" s="37" t="n">
        <v>84</v>
      </c>
      <c r="D14" s="37"/>
      <c r="E14" s="37"/>
      <c r="F14" s="37"/>
      <c r="G14" s="37" t="n">
        <f aca="false">PRODUCT(C14:F14)</f>
        <v>84</v>
      </c>
    </row>
    <row r="16" customFormat="false" ht="15" hidden="false" customHeight="false" outlineLevel="0" collapsed="false">
      <c r="B16" s="1" t="s">
        <v>110</v>
      </c>
      <c r="C16" s="6" t="s">
        <v>5</v>
      </c>
      <c r="D16" s="7" t="s">
        <v>6</v>
      </c>
      <c r="E16" s="6" t="s">
        <v>7</v>
      </c>
    </row>
    <row r="17" customFormat="false" ht="15" hidden="false" customHeight="false" outlineLevel="0" collapsed="false">
      <c r="B17" s="1" t="s">
        <v>110</v>
      </c>
      <c r="C17" s="6" t="s">
        <v>8</v>
      </c>
      <c r="D17" s="7" t="s">
        <v>15</v>
      </c>
      <c r="E17" s="6" t="s">
        <v>16</v>
      </c>
    </row>
    <row r="19" customFormat="false" ht="45" hidden="false" customHeight="true" outlineLevel="0" collapsed="false">
      <c r="A19" s="19" t="s">
        <v>114</v>
      </c>
      <c r="B19" s="19" t="s">
        <v>112</v>
      </c>
      <c r="C19" s="19" t="s">
        <v>18</v>
      </c>
      <c r="D19" s="33" t="s">
        <v>19</v>
      </c>
      <c r="E19" s="34" t="s">
        <v>20</v>
      </c>
      <c r="F19" s="34" t="s">
        <v>20</v>
      </c>
      <c r="G19" s="35" t="n">
        <f aca="false">SUM(G20:G20)</f>
        <v>406.35</v>
      </c>
    </row>
    <row r="20" customFormat="false" ht="15" hidden="false" customHeight="false" outlineLevel="0" collapsed="false">
      <c r="A20" s="36" t="s">
        <v>113</v>
      </c>
      <c r="B20" s="36"/>
      <c r="C20" s="37" t="n">
        <v>84</v>
      </c>
      <c r="D20" s="37" t="n">
        <v>2.15</v>
      </c>
      <c r="E20" s="37" t="n">
        <v>2.25</v>
      </c>
      <c r="F20" s="37"/>
      <c r="G20" s="37" t="n">
        <f aca="false">PRODUCT(C20:F20)</f>
        <v>406.35</v>
      </c>
    </row>
    <row r="22" customFormat="false" ht="15" hidden="false" customHeight="false" outlineLevel="0" collapsed="false">
      <c r="B22" s="1" t="s">
        <v>110</v>
      </c>
      <c r="C22" s="6" t="s">
        <v>5</v>
      </c>
      <c r="D22" s="7" t="s">
        <v>6</v>
      </c>
      <c r="E22" s="6" t="s">
        <v>7</v>
      </c>
    </row>
    <row r="23" customFormat="false" ht="15" hidden="false" customHeight="false" outlineLevel="0" collapsed="false">
      <c r="B23" s="1" t="s">
        <v>110</v>
      </c>
      <c r="C23" s="6" t="s">
        <v>8</v>
      </c>
      <c r="D23" s="7" t="s">
        <v>21</v>
      </c>
      <c r="E23" s="6" t="s">
        <v>22</v>
      </c>
    </row>
    <row r="25" customFormat="false" ht="45" hidden="false" customHeight="true" outlineLevel="0" collapsed="false">
      <c r="A25" s="19" t="s">
        <v>115</v>
      </c>
      <c r="B25" s="19" t="s">
        <v>112</v>
      </c>
      <c r="C25" s="19" t="s">
        <v>24</v>
      </c>
      <c r="D25" s="33" t="s">
        <v>19</v>
      </c>
      <c r="E25" s="34" t="s">
        <v>25</v>
      </c>
      <c r="F25" s="34" t="s">
        <v>25</v>
      </c>
      <c r="G25" s="35" t="n">
        <f aca="false">SUM(G26:G28)</f>
        <v>175.98</v>
      </c>
    </row>
    <row r="26" customFormat="false" ht="15" hidden="false" customHeight="false" outlineLevel="0" collapsed="false">
      <c r="A26" s="36" t="s">
        <v>113</v>
      </c>
      <c r="B26" s="36"/>
      <c r="C26" s="37" t="n">
        <v>84</v>
      </c>
      <c r="D26" s="37" t="n">
        <v>0.4</v>
      </c>
      <c r="E26" s="37" t="n">
        <v>0.3</v>
      </c>
      <c r="F26" s="37" t="n">
        <v>2</v>
      </c>
      <c r="G26" s="37" t="n">
        <f aca="false">PRODUCT(C26:F26)</f>
        <v>20.16</v>
      </c>
    </row>
    <row r="27" customFormat="false" ht="15" hidden="false" customHeight="false" outlineLevel="0" collapsed="false">
      <c r="A27" s="36"/>
      <c r="B27" s="36"/>
      <c r="C27" s="37" t="n">
        <v>84</v>
      </c>
      <c r="D27" s="37" t="n">
        <v>0.4</v>
      </c>
      <c r="E27" s="37" t="n">
        <v>2.65</v>
      </c>
      <c r="F27" s="37"/>
      <c r="G27" s="37" t="n">
        <f aca="false">PRODUCT(C27:F27)</f>
        <v>89.04</v>
      </c>
    </row>
    <row r="28" customFormat="false" ht="15" hidden="false" customHeight="false" outlineLevel="0" collapsed="false">
      <c r="A28" s="36"/>
      <c r="B28" s="36"/>
      <c r="C28" s="37" t="n">
        <v>84</v>
      </c>
      <c r="D28" s="37" t="n">
        <v>0.3</v>
      </c>
      <c r="E28" s="37" t="n">
        <v>2.65</v>
      </c>
      <c r="F28" s="37"/>
      <c r="G28" s="37" t="n">
        <f aca="false">PRODUCT(C28:F28)</f>
        <v>66.78</v>
      </c>
    </row>
    <row r="30" customFormat="false" ht="15" hidden="false" customHeight="false" outlineLevel="0" collapsed="false">
      <c r="B30" s="1" t="s">
        <v>110</v>
      </c>
      <c r="C30" s="6" t="s">
        <v>5</v>
      </c>
      <c r="D30" s="7" t="s">
        <v>6</v>
      </c>
      <c r="E30" s="6" t="s">
        <v>7</v>
      </c>
    </row>
    <row r="31" customFormat="false" ht="15" hidden="false" customHeight="false" outlineLevel="0" collapsed="false">
      <c r="B31" s="1" t="s">
        <v>110</v>
      </c>
      <c r="C31" s="6" t="s">
        <v>8</v>
      </c>
      <c r="D31" s="7" t="s">
        <v>26</v>
      </c>
      <c r="E31" s="6" t="s">
        <v>27</v>
      </c>
    </row>
    <row r="33" customFormat="false" ht="45" hidden="false" customHeight="true" outlineLevel="0" collapsed="false">
      <c r="A33" s="19" t="s">
        <v>116</v>
      </c>
      <c r="B33" s="19" t="s">
        <v>112</v>
      </c>
      <c r="C33" s="19" t="s">
        <v>29</v>
      </c>
      <c r="D33" s="33" t="s">
        <v>19</v>
      </c>
      <c r="E33" s="34" t="s">
        <v>30</v>
      </c>
      <c r="F33" s="34" t="s">
        <v>30</v>
      </c>
      <c r="G33" s="35" t="n">
        <f aca="false">SUM(G34:G80)</f>
        <v>95.4</v>
      </c>
    </row>
    <row r="34" customFormat="false" ht="15" hidden="false" customHeight="false" outlineLevel="0" collapsed="false">
      <c r="A34" s="38" t="s">
        <v>117</v>
      </c>
      <c r="B34" s="38" t="s">
        <v>118</v>
      </c>
      <c r="C34" s="39"/>
      <c r="D34" s="39"/>
      <c r="E34" s="39"/>
      <c r="F34" s="39"/>
      <c r="G34" s="40"/>
    </row>
    <row r="35" customFormat="false" ht="15" hidden="false" customHeight="false" outlineLevel="0" collapsed="false">
      <c r="A35" s="36" t="n">
        <v>1</v>
      </c>
      <c r="B35" s="36"/>
      <c r="C35" s="37" t="n">
        <v>1</v>
      </c>
      <c r="D35" s="37" t="n">
        <v>5.7</v>
      </c>
      <c r="E35" s="37" t="n">
        <v>0.4</v>
      </c>
      <c r="F35" s="37"/>
      <c r="G35" s="37" t="n">
        <f aca="false">PRODUCT(C35:F35)</f>
        <v>2.28</v>
      </c>
    </row>
    <row r="36" customFormat="false" ht="15" hidden="false" customHeight="false" outlineLevel="0" collapsed="false">
      <c r="A36" s="36" t="n">
        <v>2</v>
      </c>
      <c r="B36" s="36"/>
      <c r="C36" s="37" t="n">
        <v>1</v>
      </c>
      <c r="D36" s="37" t="n">
        <v>5.7</v>
      </c>
      <c r="E36" s="37" t="n">
        <v>0.4</v>
      </c>
      <c r="F36" s="37"/>
      <c r="G36" s="37" t="n">
        <f aca="false">PRODUCT(C36:F36)</f>
        <v>2.28</v>
      </c>
    </row>
    <row r="37" customFormat="false" ht="15" hidden="false" customHeight="false" outlineLevel="0" collapsed="false">
      <c r="A37" s="36" t="n">
        <v>3</v>
      </c>
      <c r="B37" s="36"/>
      <c r="C37" s="37" t="n">
        <v>1</v>
      </c>
      <c r="D37" s="37" t="n">
        <v>5.7</v>
      </c>
      <c r="E37" s="37" t="n">
        <v>0.4</v>
      </c>
      <c r="F37" s="37"/>
      <c r="G37" s="37" t="n">
        <f aca="false">PRODUCT(C37:F37)</f>
        <v>2.28</v>
      </c>
    </row>
    <row r="38" customFormat="false" ht="15" hidden="false" customHeight="false" outlineLevel="0" collapsed="false">
      <c r="A38" s="36" t="n">
        <v>4</v>
      </c>
      <c r="B38" s="36"/>
      <c r="C38" s="37" t="n">
        <v>1</v>
      </c>
      <c r="D38" s="37" t="n">
        <v>5.55</v>
      </c>
      <c r="E38" s="37" t="n">
        <v>0.4</v>
      </c>
      <c r="F38" s="37"/>
      <c r="G38" s="37" t="n">
        <f aca="false">PRODUCT(C38:F38)</f>
        <v>2.22</v>
      </c>
    </row>
    <row r="39" customFormat="false" ht="15" hidden="false" customHeight="false" outlineLevel="0" collapsed="false">
      <c r="A39" s="36" t="n">
        <v>5</v>
      </c>
      <c r="B39" s="36"/>
      <c r="C39" s="37" t="n">
        <v>1</v>
      </c>
      <c r="D39" s="37" t="n">
        <v>5.7</v>
      </c>
      <c r="E39" s="37" t="n">
        <v>0.4</v>
      </c>
      <c r="F39" s="37"/>
      <c r="G39" s="37" t="n">
        <f aca="false">PRODUCT(C39:F39)</f>
        <v>2.28</v>
      </c>
    </row>
    <row r="40" customFormat="false" ht="15" hidden="false" customHeight="false" outlineLevel="0" collapsed="false">
      <c r="A40" s="36" t="n">
        <v>6</v>
      </c>
      <c r="B40" s="36"/>
      <c r="C40" s="37" t="n">
        <v>1</v>
      </c>
      <c r="D40" s="37" t="n">
        <v>5.55</v>
      </c>
      <c r="E40" s="37" t="n">
        <v>0.4</v>
      </c>
      <c r="F40" s="37"/>
      <c r="G40" s="37" t="n">
        <f aca="false">PRODUCT(C40:F40)</f>
        <v>2.22</v>
      </c>
    </row>
    <row r="41" customFormat="false" ht="15" hidden="false" customHeight="false" outlineLevel="0" collapsed="false">
      <c r="A41" s="36" t="n">
        <v>9</v>
      </c>
      <c r="B41" s="36"/>
      <c r="C41" s="37" t="n">
        <v>1</v>
      </c>
      <c r="D41" s="37" t="n">
        <v>5.7</v>
      </c>
      <c r="E41" s="37" t="n">
        <v>0.4</v>
      </c>
      <c r="F41" s="37"/>
      <c r="G41" s="37" t="n">
        <f aca="false">PRODUCT(C41:F41)</f>
        <v>2.28</v>
      </c>
    </row>
    <row r="42" customFormat="false" ht="15" hidden="false" customHeight="false" outlineLevel="0" collapsed="false">
      <c r="A42" s="36" t="n">
        <v>8</v>
      </c>
      <c r="B42" s="36"/>
      <c r="C42" s="37" t="n">
        <v>1</v>
      </c>
      <c r="D42" s="37" t="n">
        <v>5.7</v>
      </c>
      <c r="E42" s="37" t="n">
        <v>0.4</v>
      </c>
      <c r="F42" s="37"/>
      <c r="G42" s="37" t="n">
        <f aca="false">PRODUCT(C42:F42)</f>
        <v>2.28</v>
      </c>
    </row>
    <row r="43" customFormat="false" ht="15" hidden="false" customHeight="false" outlineLevel="0" collapsed="false">
      <c r="A43" s="36" t="s">
        <v>119</v>
      </c>
      <c r="B43" s="36"/>
      <c r="C43" s="37" t="n">
        <v>2</v>
      </c>
      <c r="D43" s="37" t="n">
        <v>2.85</v>
      </c>
      <c r="E43" s="37" t="n">
        <v>0.4</v>
      </c>
      <c r="F43" s="37"/>
      <c r="G43" s="37" t="n">
        <f aca="false">PRODUCT(C43:F43)</f>
        <v>2.28</v>
      </c>
    </row>
    <row r="44" customFormat="false" ht="15" hidden="false" customHeight="false" outlineLevel="0" collapsed="false">
      <c r="A44" s="36" t="n">
        <v>7</v>
      </c>
      <c r="B44" s="36"/>
      <c r="C44" s="37" t="n">
        <v>1</v>
      </c>
      <c r="D44" s="37" t="n">
        <v>5.55</v>
      </c>
      <c r="E44" s="37" t="n">
        <v>0.4</v>
      </c>
      <c r="F44" s="37"/>
      <c r="G44" s="37" t="n">
        <f aca="false">PRODUCT(C44:F44)</f>
        <v>2.22</v>
      </c>
    </row>
    <row r="45" customFormat="false" ht="15" hidden="false" customHeight="false" outlineLevel="0" collapsed="false">
      <c r="A45" s="36" t="n">
        <v>55</v>
      </c>
      <c r="B45" s="36"/>
      <c r="C45" s="37" t="n">
        <v>1</v>
      </c>
      <c r="D45" s="37" t="n">
        <v>11.4</v>
      </c>
      <c r="E45" s="37" t="n">
        <v>0.4</v>
      </c>
      <c r="F45" s="37"/>
      <c r="G45" s="37" t="n">
        <f aca="false">PRODUCT(C45:F45)</f>
        <v>4.56</v>
      </c>
    </row>
    <row r="46" customFormat="false" ht="15" hidden="false" customHeight="false" outlineLevel="0" collapsed="false">
      <c r="A46" s="36" t="s">
        <v>120</v>
      </c>
      <c r="B46" s="36"/>
      <c r="C46" s="37"/>
      <c r="D46" s="37"/>
      <c r="E46" s="37"/>
      <c r="F46" s="37"/>
      <c r="G46" s="37"/>
    </row>
    <row r="47" customFormat="false" ht="15" hidden="false" customHeight="false" outlineLevel="0" collapsed="false">
      <c r="A47" s="38" t="s">
        <v>121</v>
      </c>
      <c r="B47" s="38" t="s">
        <v>118</v>
      </c>
      <c r="C47" s="39"/>
      <c r="D47" s="39"/>
      <c r="E47" s="39"/>
      <c r="F47" s="39"/>
      <c r="G47" s="40"/>
    </row>
    <row r="48" customFormat="false" ht="15" hidden="false" customHeight="false" outlineLevel="0" collapsed="false">
      <c r="A48" s="36" t="n">
        <v>34</v>
      </c>
      <c r="B48" s="36"/>
      <c r="C48" s="37" t="n">
        <v>1</v>
      </c>
      <c r="D48" s="37" t="n">
        <v>5.7</v>
      </c>
      <c r="E48" s="37" t="n">
        <v>0.4</v>
      </c>
      <c r="F48" s="37"/>
      <c r="G48" s="37" t="n">
        <f aca="false">PRODUCT(C48:F48)</f>
        <v>2.28</v>
      </c>
    </row>
    <row r="49" customFormat="false" ht="15" hidden="false" customHeight="false" outlineLevel="0" collapsed="false">
      <c r="A49" s="36" t="n">
        <v>36</v>
      </c>
      <c r="B49" s="36"/>
      <c r="C49" s="37" t="n">
        <v>1</v>
      </c>
      <c r="D49" s="37" t="n">
        <v>2.8</v>
      </c>
      <c r="E49" s="37" t="n">
        <v>0.4</v>
      </c>
      <c r="F49" s="37"/>
      <c r="G49" s="37" t="n">
        <f aca="false">PRODUCT(C49:F49)</f>
        <v>1.12</v>
      </c>
    </row>
    <row r="50" customFormat="false" ht="15" hidden="false" customHeight="false" outlineLevel="0" collapsed="false">
      <c r="A50" s="36" t="n">
        <v>10</v>
      </c>
      <c r="B50" s="36"/>
      <c r="C50" s="37" t="n">
        <v>1</v>
      </c>
      <c r="D50" s="37" t="n">
        <v>5.7</v>
      </c>
      <c r="E50" s="37" t="n">
        <v>0.4</v>
      </c>
      <c r="F50" s="37"/>
      <c r="G50" s="37" t="n">
        <f aca="false">PRODUCT(C50:F50)</f>
        <v>2.28</v>
      </c>
    </row>
    <row r="51" customFormat="false" ht="15" hidden="false" customHeight="false" outlineLevel="0" collapsed="false">
      <c r="A51" s="36" t="n">
        <v>11</v>
      </c>
      <c r="B51" s="36"/>
      <c r="C51" s="37" t="n">
        <v>1</v>
      </c>
      <c r="D51" s="37" t="n">
        <v>5.7</v>
      </c>
      <c r="E51" s="37" t="n">
        <v>0.4</v>
      </c>
      <c r="F51" s="37"/>
      <c r="G51" s="37" t="n">
        <f aca="false">PRODUCT(C51:F51)</f>
        <v>2.28</v>
      </c>
    </row>
    <row r="52" customFormat="false" ht="15" hidden="false" customHeight="false" outlineLevel="0" collapsed="false">
      <c r="A52" s="36" t="n">
        <v>12</v>
      </c>
      <c r="B52" s="36"/>
      <c r="C52" s="37" t="n">
        <v>1</v>
      </c>
      <c r="D52" s="37" t="n">
        <v>5.7</v>
      </c>
      <c r="E52" s="37" t="n">
        <v>0.4</v>
      </c>
      <c r="F52" s="37"/>
      <c r="G52" s="37" t="n">
        <f aca="false">PRODUCT(C52:F52)</f>
        <v>2.28</v>
      </c>
    </row>
    <row r="53" customFormat="false" ht="15" hidden="false" customHeight="false" outlineLevel="0" collapsed="false">
      <c r="A53" s="36" t="n">
        <v>13</v>
      </c>
      <c r="B53" s="36"/>
      <c r="C53" s="37" t="n">
        <v>1</v>
      </c>
      <c r="D53" s="37" t="n">
        <v>5.55</v>
      </c>
      <c r="E53" s="37" t="n">
        <v>0.4</v>
      </c>
      <c r="F53" s="37"/>
      <c r="G53" s="37" t="n">
        <f aca="false">PRODUCT(C53:F53)</f>
        <v>2.22</v>
      </c>
    </row>
    <row r="54" customFormat="false" ht="15" hidden="false" customHeight="false" outlineLevel="0" collapsed="false">
      <c r="A54" s="36" t="n">
        <v>14</v>
      </c>
      <c r="B54" s="36"/>
      <c r="C54" s="37" t="n">
        <v>2</v>
      </c>
      <c r="D54" s="37" t="n">
        <v>2.75</v>
      </c>
      <c r="E54" s="37" t="n">
        <v>0.4</v>
      </c>
      <c r="F54" s="37"/>
      <c r="G54" s="37" t="n">
        <f aca="false">PRODUCT(C54:F54)</f>
        <v>2.2</v>
      </c>
    </row>
    <row r="55" customFormat="false" ht="15" hidden="false" customHeight="false" outlineLevel="0" collapsed="false">
      <c r="A55" s="36"/>
      <c r="B55" s="36"/>
      <c r="C55" s="37" t="n">
        <v>2</v>
      </c>
      <c r="D55" s="37" t="n">
        <v>5.85</v>
      </c>
      <c r="E55" s="37" t="n">
        <v>0.4</v>
      </c>
      <c r="F55" s="37"/>
      <c r="G55" s="37" t="n">
        <f aca="false">PRODUCT(C55:F55)</f>
        <v>4.68</v>
      </c>
    </row>
    <row r="56" customFormat="false" ht="15" hidden="false" customHeight="false" outlineLevel="0" collapsed="false">
      <c r="A56" s="36" t="n">
        <v>15</v>
      </c>
      <c r="B56" s="36"/>
      <c r="C56" s="37" t="n">
        <v>1</v>
      </c>
      <c r="D56" s="37" t="n">
        <v>5.55</v>
      </c>
      <c r="E56" s="37" t="n">
        <v>0.4</v>
      </c>
      <c r="F56" s="37"/>
      <c r="G56" s="37" t="n">
        <f aca="false">PRODUCT(C56:F56)</f>
        <v>2.22</v>
      </c>
    </row>
    <row r="57" customFormat="false" ht="15" hidden="false" customHeight="false" outlineLevel="0" collapsed="false">
      <c r="A57" s="36" t="n">
        <v>16</v>
      </c>
      <c r="B57" s="36"/>
      <c r="C57" s="37" t="n">
        <v>1</v>
      </c>
      <c r="D57" s="37" t="n">
        <v>5.7</v>
      </c>
      <c r="E57" s="37" t="n">
        <v>0.4</v>
      </c>
      <c r="F57" s="37"/>
      <c r="G57" s="37" t="n">
        <f aca="false">PRODUCT(C57:F57)</f>
        <v>2.28</v>
      </c>
    </row>
    <row r="58" customFormat="false" ht="15" hidden="false" customHeight="false" outlineLevel="0" collapsed="false">
      <c r="A58" s="36" t="n">
        <v>17</v>
      </c>
      <c r="B58" s="36"/>
      <c r="C58" s="37" t="n">
        <v>1</v>
      </c>
      <c r="D58" s="37" t="n">
        <v>5.7</v>
      </c>
      <c r="E58" s="37" t="n">
        <v>0.4</v>
      </c>
      <c r="F58" s="37"/>
      <c r="G58" s="37" t="n">
        <f aca="false">PRODUCT(C58:F58)</f>
        <v>2.28</v>
      </c>
    </row>
    <row r="59" customFormat="false" ht="15" hidden="false" customHeight="false" outlineLevel="0" collapsed="false">
      <c r="A59" s="36" t="n">
        <v>18</v>
      </c>
      <c r="B59" s="36"/>
      <c r="C59" s="37" t="n">
        <v>1</v>
      </c>
      <c r="D59" s="37" t="n">
        <v>5.7</v>
      </c>
      <c r="E59" s="37" t="n">
        <v>0.4</v>
      </c>
      <c r="F59" s="37"/>
      <c r="G59" s="37" t="n">
        <f aca="false">PRODUCT(C59:F59)</f>
        <v>2.28</v>
      </c>
    </row>
    <row r="60" customFormat="false" ht="15" hidden="false" customHeight="false" outlineLevel="0" collapsed="false">
      <c r="A60" s="36" t="n">
        <v>35</v>
      </c>
      <c r="B60" s="36"/>
      <c r="C60" s="37" t="n">
        <v>1</v>
      </c>
      <c r="D60" s="37" t="n">
        <v>2.8</v>
      </c>
      <c r="E60" s="37" t="n">
        <v>0.4</v>
      </c>
      <c r="F60" s="37"/>
      <c r="G60" s="37" t="n">
        <f aca="false">PRODUCT(C60:F60)</f>
        <v>1.12</v>
      </c>
    </row>
    <row r="61" customFormat="false" ht="15" hidden="false" customHeight="false" outlineLevel="0" collapsed="false">
      <c r="A61" s="36" t="n">
        <v>33</v>
      </c>
      <c r="B61" s="36"/>
      <c r="C61" s="37" t="n">
        <v>1</v>
      </c>
      <c r="D61" s="37" t="n">
        <v>5.7</v>
      </c>
      <c r="E61" s="37" t="n">
        <v>0.4</v>
      </c>
      <c r="F61" s="37"/>
      <c r="G61" s="37" t="n">
        <f aca="false">PRODUCT(C61:F61)</f>
        <v>2.28</v>
      </c>
    </row>
    <row r="62" customFormat="false" ht="15" hidden="false" customHeight="false" outlineLevel="0" collapsed="false">
      <c r="A62" s="36" t="s">
        <v>120</v>
      </c>
      <c r="B62" s="36"/>
      <c r="C62" s="37"/>
      <c r="D62" s="37"/>
      <c r="E62" s="37"/>
      <c r="F62" s="37"/>
      <c r="G62" s="37"/>
    </row>
    <row r="63" customFormat="false" ht="15" hidden="false" customHeight="false" outlineLevel="0" collapsed="false">
      <c r="A63" s="38" t="s">
        <v>122</v>
      </c>
      <c r="B63" s="38" t="s">
        <v>118</v>
      </c>
      <c r="C63" s="39"/>
      <c r="D63" s="39"/>
      <c r="E63" s="39"/>
      <c r="F63" s="39"/>
      <c r="G63" s="40"/>
    </row>
    <row r="64" customFormat="false" ht="15" hidden="false" customHeight="false" outlineLevel="0" collapsed="false">
      <c r="A64" s="36" t="n">
        <v>19</v>
      </c>
      <c r="B64" s="36"/>
      <c r="C64" s="37" t="n">
        <v>1</v>
      </c>
      <c r="D64" s="37" t="n">
        <v>5.7</v>
      </c>
      <c r="E64" s="37" t="n">
        <v>0.4</v>
      </c>
      <c r="F64" s="37"/>
      <c r="G64" s="37" t="n">
        <f aca="false">PRODUCT(C64:F64)</f>
        <v>2.28</v>
      </c>
    </row>
    <row r="65" customFormat="false" ht="15" hidden="false" customHeight="false" outlineLevel="0" collapsed="false">
      <c r="A65" s="36" t="n">
        <v>38</v>
      </c>
      <c r="B65" s="36"/>
      <c r="C65" s="37" t="n">
        <v>1</v>
      </c>
      <c r="D65" s="37" t="n">
        <v>2.8</v>
      </c>
      <c r="E65" s="37" t="n">
        <v>0.4</v>
      </c>
      <c r="F65" s="37"/>
      <c r="G65" s="37" t="n">
        <f aca="false">PRODUCT(C65:F65)</f>
        <v>1.12</v>
      </c>
    </row>
    <row r="66" customFormat="false" ht="15" hidden="false" customHeight="false" outlineLevel="0" collapsed="false">
      <c r="A66" s="36" t="n">
        <v>20</v>
      </c>
      <c r="B66" s="36"/>
      <c r="C66" s="37" t="n">
        <v>1</v>
      </c>
      <c r="D66" s="37" t="n">
        <v>5.7</v>
      </c>
      <c r="E66" s="37" t="n">
        <v>0.4</v>
      </c>
      <c r="F66" s="37"/>
      <c r="G66" s="37" t="n">
        <f aca="false">PRODUCT(C66:F66)</f>
        <v>2.28</v>
      </c>
    </row>
    <row r="67" customFormat="false" ht="15" hidden="false" customHeight="false" outlineLevel="0" collapsed="false">
      <c r="A67" s="36" t="n">
        <v>21</v>
      </c>
      <c r="B67" s="36"/>
      <c r="C67" s="37" t="n">
        <v>1</v>
      </c>
      <c r="D67" s="37" t="n">
        <v>5.7</v>
      </c>
      <c r="E67" s="37" t="n">
        <v>0.4</v>
      </c>
      <c r="F67" s="37"/>
      <c r="G67" s="37" t="n">
        <f aca="false">PRODUCT(C67:F67)</f>
        <v>2.28</v>
      </c>
    </row>
    <row r="68" customFormat="false" ht="15" hidden="false" customHeight="false" outlineLevel="0" collapsed="false">
      <c r="A68" s="36" t="n">
        <v>22</v>
      </c>
      <c r="B68" s="36"/>
      <c r="C68" s="37" t="n">
        <v>1</v>
      </c>
      <c r="D68" s="37" t="n">
        <v>5.7</v>
      </c>
      <c r="E68" s="37" t="n">
        <v>0.4</v>
      </c>
      <c r="F68" s="37"/>
      <c r="G68" s="37" t="n">
        <f aca="false">PRODUCT(C68:F68)</f>
        <v>2.28</v>
      </c>
    </row>
    <row r="69" customFormat="false" ht="15" hidden="false" customHeight="false" outlineLevel="0" collapsed="false">
      <c r="A69" s="36" t="n">
        <v>23</v>
      </c>
      <c r="B69" s="36"/>
      <c r="C69" s="37" t="n">
        <v>1</v>
      </c>
      <c r="D69" s="37" t="n">
        <v>5.7</v>
      </c>
      <c r="E69" s="37" t="n">
        <v>0.4</v>
      </c>
      <c r="F69" s="37"/>
      <c r="G69" s="37" t="n">
        <f aca="false">PRODUCT(C69:F69)</f>
        <v>2.28</v>
      </c>
    </row>
    <row r="70" customFormat="false" ht="15" hidden="false" customHeight="false" outlineLevel="0" collapsed="false">
      <c r="A70" s="36" t="n">
        <v>24</v>
      </c>
      <c r="B70" s="36"/>
      <c r="C70" s="37" t="n">
        <v>1</v>
      </c>
      <c r="D70" s="37" t="n">
        <v>5.7</v>
      </c>
      <c r="E70" s="37" t="n">
        <v>0.4</v>
      </c>
      <c r="F70" s="37"/>
      <c r="G70" s="37" t="n">
        <f aca="false">PRODUCT(C70:F70)</f>
        <v>2.28</v>
      </c>
    </row>
    <row r="71" customFormat="false" ht="15" hidden="false" customHeight="false" outlineLevel="0" collapsed="false">
      <c r="A71" s="36" t="n">
        <v>25</v>
      </c>
      <c r="B71" s="36"/>
      <c r="C71" s="37" t="n">
        <v>2</v>
      </c>
      <c r="D71" s="37" t="n">
        <v>2.75</v>
      </c>
      <c r="E71" s="37" t="n">
        <v>0.4</v>
      </c>
      <c r="F71" s="37"/>
      <c r="G71" s="37" t="n">
        <f aca="false">PRODUCT(C71:F71)</f>
        <v>2.2</v>
      </c>
    </row>
    <row r="72" customFormat="false" ht="15" hidden="false" customHeight="false" outlineLevel="0" collapsed="false">
      <c r="A72" s="36"/>
      <c r="B72" s="36"/>
      <c r="C72" s="37" t="n">
        <v>2</v>
      </c>
      <c r="D72" s="37" t="n">
        <v>5.85</v>
      </c>
      <c r="E72" s="37" t="n">
        <v>0.4</v>
      </c>
      <c r="F72" s="37"/>
      <c r="G72" s="37" t="n">
        <f aca="false">PRODUCT(C72:F72)</f>
        <v>4.68</v>
      </c>
    </row>
    <row r="73" customFormat="false" ht="15" hidden="false" customHeight="false" outlineLevel="0" collapsed="false">
      <c r="A73" s="36" t="n">
        <v>26</v>
      </c>
      <c r="B73" s="36"/>
      <c r="C73" s="37" t="n">
        <v>1</v>
      </c>
      <c r="D73" s="37" t="n">
        <v>5.7</v>
      </c>
      <c r="E73" s="37" t="n">
        <v>0.4</v>
      </c>
      <c r="F73" s="37"/>
      <c r="G73" s="37" t="n">
        <f aca="false">PRODUCT(C73:F73)</f>
        <v>2.28</v>
      </c>
    </row>
    <row r="74" customFormat="false" ht="15" hidden="false" customHeight="false" outlineLevel="0" collapsed="false">
      <c r="A74" s="36" t="n">
        <v>27</v>
      </c>
      <c r="B74" s="36"/>
      <c r="C74" s="37" t="n">
        <v>1</v>
      </c>
      <c r="D74" s="37" t="n">
        <v>5.7</v>
      </c>
      <c r="E74" s="37" t="n">
        <v>0.4</v>
      </c>
      <c r="F74" s="37"/>
      <c r="G74" s="37" t="n">
        <f aca="false">PRODUCT(C74:F74)</f>
        <v>2.28</v>
      </c>
    </row>
    <row r="75" customFormat="false" ht="15" hidden="false" customHeight="false" outlineLevel="0" collapsed="false">
      <c r="A75" s="36" t="n">
        <v>28</v>
      </c>
      <c r="B75" s="36"/>
      <c r="C75" s="37" t="n">
        <v>1</v>
      </c>
      <c r="D75" s="37" t="n">
        <v>5.7</v>
      </c>
      <c r="E75" s="37" t="n">
        <v>0.4</v>
      </c>
      <c r="F75" s="37"/>
      <c r="G75" s="37" t="n">
        <f aca="false">PRODUCT(C75:F75)</f>
        <v>2.28</v>
      </c>
    </row>
    <row r="76" customFormat="false" ht="15" hidden="false" customHeight="false" outlineLevel="0" collapsed="false">
      <c r="A76" s="36" t="n">
        <v>29</v>
      </c>
      <c r="B76" s="36"/>
      <c r="C76" s="37" t="n">
        <v>1</v>
      </c>
      <c r="D76" s="37" t="n">
        <v>5.7</v>
      </c>
      <c r="E76" s="37" t="n">
        <v>0.4</v>
      </c>
      <c r="F76" s="37"/>
      <c r="G76" s="37" t="n">
        <f aca="false">PRODUCT(C76:F76)</f>
        <v>2.28</v>
      </c>
    </row>
    <row r="77" customFormat="false" ht="15" hidden="false" customHeight="false" outlineLevel="0" collapsed="false">
      <c r="A77" s="36" t="n">
        <v>30</v>
      </c>
      <c r="B77" s="36"/>
      <c r="C77" s="37" t="n">
        <v>1</v>
      </c>
      <c r="D77" s="37" t="n">
        <v>5.7</v>
      </c>
      <c r="E77" s="37" t="n">
        <v>0.4</v>
      </c>
      <c r="F77" s="37"/>
      <c r="G77" s="37" t="n">
        <f aca="false">PRODUCT(C77:F77)</f>
        <v>2.28</v>
      </c>
    </row>
    <row r="78" customFormat="false" ht="15" hidden="false" customHeight="false" outlineLevel="0" collapsed="false">
      <c r="A78" s="36" t="n">
        <v>37</v>
      </c>
      <c r="B78" s="36"/>
      <c r="C78" s="37" t="n">
        <v>1</v>
      </c>
      <c r="D78" s="37" t="n">
        <v>2.8</v>
      </c>
      <c r="E78" s="37" t="n">
        <v>0.4</v>
      </c>
      <c r="F78" s="37"/>
      <c r="G78" s="37" t="n">
        <f aca="false">PRODUCT(C78:F78)</f>
        <v>1.12</v>
      </c>
    </row>
    <row r="79" customFormat="false" ht="15" hidden="false" customHeight="false" outlineLevel="0" collapsed="false">
      <c r="A79" s="36" t="n">
        <v>31</v>
      </c>
      <c r="B79" s="36"/>
      <c r="C79" s="37" t="n">
        <v>1</v>
      </c>
      <c r="D79" s="37" t="n">
        <v>2.8</v>
      </c>
      <c r="E79" s="37" t="n">
        <v>0.4</v>
      </c>
      <c r="F79" s="37"/>
      <c r="G79" s="37" t="n">
        <f aca="false">PRODUCT(C79:F79)</f>
        <v>1.12</v>
      </c>
    </row>
    <row r="80" customFormat="false" ht="15" hidden="false" customHeight="false" outlineLevel="0" collapsed="false">
      <c r="A80" s="36" t="n">
        <v>32</v>
      </c>
      <c r="B80" s="36"/>
      <c r="C80" s="37" t="n">
        <v>1</v>
      </c>
      <c r="D80" s="37" t="n">
        <v>2.75</v>
      </c>
      <c r="E80" s="37" t="n">
        <v>0.4</v>
      </c>
      <c r="F80" s="37"/>
      <c r="G80" s="37" t="n">
        <f aca="false">PRODUCT(C80:F80)</f>
        <v>1.1</v>
      </c>
    </row>
    <row r="82" customFormat="false" ht="15" hidden="false" customHeight="false" outlineLevel="0" collapsed="false">
      <c r="B82" s="1" t="s">
        <v>110</v>
      </c>
      <c r="C82" s="6" t="s">
        <v>5</v>
      </c>
      <c r="D82" s="7" t="s">
        <v>6</v>
      </c>
      <c r="E82" s="6" t="s">
        <v>7</v>
      </c>
    </row>
    <row r="83" customFormat="false" ht="15" hidden="false" customHeight="false" outlineLevel="0" collapsed="false">
      <c r="B83" s="1" t="s">
        <v>110</v>
      </c>
      <c r="C83" s="6" t="s">
        <v>8</v>
      </c>
      <c r="D83" s="7" t="s">
        <v>31</v>
      </c>
      <c r="E83" s="6" t="s">
        <v>32</v>
      </c>
    </row>
    <row r="85" customFormat="false" ht="45" hidden="false" customHeight="true" outlineLevel="0" collapsed="false">
      <c r="A85" s="19" t="s">
        <v>123</v>
      </c>
      <c r="B85" s="19" t="s">
        <v>112</v>
      </c>
      <c r="C85" s="19" t="s">
        <v>34</v>
      </c>
      <c r="D85" s="33" t="s">
        <v>35</v>
      </c>
      <c r="E85" s="34" t="s">
        <v>36</v>
      </c>
      <c r="F85" s="34" t="s">
        <v>36</v>
      </c>
      <c r="G85" s="35" t="n">
        <f aca="false">SUM(G86:G87)</f>
        <v>26.4125</v>
      </c>
    </row>
    <row r="86" customFormat="false" ht="15" hidden="false" customHeight="false" outlineLevel="0" collapsed="false">
      <c r="A86" s="36" t="s">
        <v>113</v>
      </c>
      <c r="B86" s="36"/>
      <c r="C86" s="37" t="n">
        <v>84</v>
      </c>
      <c r="D86" s="37" t="n">
        <v>2.15</v>
      </c>
      <c r="E86" s="37" t="n">
        <v>2.25</v>
      </c>
      <c r="F86" s="37" t="n">
        <v>0.05</v>
      </c>
      <c r="G86" s="37" t="n">
        <f aca="false">PRODUCT(C86:F86)</f>
        <v>20.3175</v>
      </c>
    </row>
    <row r="87" customFormat="false" ht="15" hidden="false" customHeight="false" outlineLevel="0" collapsed="false">
      <c r="A87" s="36" t="s">
        <v>124</v>
      </c>
      <c r="B87" s="36"/>
      <c r="C87" s="37" t="n">
        <v>30</v>
      </c>
      <c r="D87" s="37" t="n">
        <v>20.3166666666667</v>
      </c>
      <c r="E87" s="37"/>
      <c r="F87" s="37"/>
      <c r="G87" s="37" t="n">
        <f aca="false">C87 * D87/100</f>
        <v>6.09500000000001</v>
      </c>
    </row>
    <row r="89" customFormat="false" ht="45" hidden="false" customHeight="true" outlineLevel="0" collapsed="false">
      <c r="A89" s="19" t="s">
        <v>125</v>
      </c>
      <c r="B89" s="19" t="s">
        <v>112</v>
      </c>
      <c r="C89" s="19" t="s">
        <v>37</v>
      </c>
      <c r="D89" s="33" t="s">
        <v>35</v>
      </c>
      <c r="E89" s="34" t="s">
        <v>38</v>
      </c>
      <c r="F89" s="34" t="s">
        <v>38</v>
      </c>
      <c r="G89" s="35" t="n">
        <f aca="false">SUM(G90:G91)</f>
        <v>26.4125</v>
      </c>
    </row>
    <row r="90" customFormat="false" ht="15" hidden="false" customHeight="false" outlineLevel="0" collapsed="false">
      <c r="A90" s="36" t="s">
        <v>113</v>
      </c>
      <c r="B90" s="36"/>
      <c r="C90" s="37" t="n">
        <v>84</v>
      </c>
      <c r="D90" s="37" t="n">
        <v>2.15</v>
      </c>
      <c r="E90" s="37" t="n">
        <v>2.25</v>
      </c>
      <c r="F90" s="37" t="n">
        <v>0.05</v>
      </c>
      <c r="G90" s="37" t="n">
        <f aca="false">PRODUCT(C90:F90)</f>
        <v>20.3175</v>
      </c>
    </row>
    <row r="91" customFormat="false" ht="15" hidden="false" customHeight="false" outlineLevel="0" collapsed="false">
      <c r="A91" s="36" t="s">
        <v>124</v>
      </c>
      <c r="B91" s="36"/>
      <c r="C91" s="37" t="n">
        <v>30</v>
      </c>
      <c r="D91" s="37" t="n">
        <v>20.3166666666667</v>
      </c>
      <c r="E91" s="37"/>
      <c r="F91" s="37"/>
      <c r="G91" s="37" t="n">
        <f aca="false">C91 * D91/100</f>
        <v>6.09500000000001</v>
      </c>
    </row>
  </sheetData>
  <sheetProtection sheet="true"/>
  <mergeCells count="11">
    <mergeCell ref="E1:H1"/>
    <mergeCell ref="E2:H2"/>
    <mergeCell ref="E3:H3"/>
    <mergeCell ref="E4:H4"/>
    <mergeCell ref="C6:G6"/>
    <mergeCell ref="E13:F13"/>
    <mergeCell ref="E19:F19"/>
    <mergeCell ref="E25:F25"/>
    <mergeCell ref="E33:F33"/>
    <mergeCell ref="E85:F85"/>
    <mergeCell ref="E89:F89"/>
  </mergeCell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2026-01-12T08:54:51Z</dcterms:created>
  <dc:creator/>
  <dc:description/>
  <dc:language>es-ES</dc:language>
  <cp:lastModifiedBy/>
  <dcterms:modified xsi:type="dcterms:W3CDTF">2026-01-12T08:54:52Z</dcterms:modified>
  <cp:revision>0</cp:revision>
  <dc:subject/>
  <dc:title/>
</cp:coreProperties>
</file>