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-PRES" sheetId="1" state="visible" r:id="rId2"/>
    <sheet name="T-APU" sheetId="2" state="visible" r:id="rId3"/>
    <sheet name="T-SMP" sheetId="3" state="visible" r:id="rId4"/>
    <sheet name="T-DIM" sheetId="4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<sst xmlns="http://schemas.openxmlformats.org/spreadsheetml/2006/main" count="1706" uniqueCount="349">
  <si>
    <t xml:space="preserve">PROJECTE BÀSIC I D'EXECUCIÓ</t>
  </si>
  <si>
    <t xml:space="preserve">SUBSTITUCIÓ DE FUSTERIES A L'ESCOLA CAMÍ DEL MIG</t>
  </si>
  <si>
    <t xml:space="preserve">Camí del Mig 1 - 08302 Mataró</t>
  </si>
  <si>
    <t xml:space="preserve">PRESSUPOST</t>
  </si>
  <si>
    <t xml:space="preserve">Preu</t>
  </si>
  <si>
    <t xml:space="preserve">Amidament</t>
  </si>
  <si>
    <t xml:space="preserve">Import</t>
  </si>
  <si>
    <t xml:space="preserve">Obra</t>
  </si>
  <si>
    <t xml:space="preserve">01</t>
  </si>
  <si>
    <t xml:space="preserve">ED0391424SUBSTITUCIÓ DE FUSTERIES ESCOLA CAMÍ DEL MIG</t>
  </si>
  <si>
    <t xml:space="preserve">Capítol</t>
  </si>
  <si>
    <t xml:space="preserve">DEMOLICIONS I ENDERROCS</t>
  </si>
  <si>
    <t xml:space="preserve">01.01</t>
  </si>
  <si>
    <t xml:space="preserve">P2140-4RRL</t>
  </si>
  <si>
    <t xml:space="preserve">u</t>
  </si>
  <si>
    <t xml:space="preserve">Arrencada de full i bastiment de finestra amb mitjans manuals i càrrega manual sobre camió o contenidor</t>
  </si>
  <si>
    <t xml:space="preserve">P2144-H8E7</t>
  </si>
  <si>
    <t xml:space="preserve">m2</t>
  </si>
  <si>
    <t xml:space="preserve">Desmuntatge de vidre col·locat sobre fusta, acer o alumini amb llistó, amb mitjans manuals, aplec de materials per a la seva reutilització i càrrega manual de runa sobre camió o contenidor</t>
  </si>
  <si>
    <t xml:space="preserve">P214A-4RRX</t>
  </si>
  <si>
    <t xml:space="preserve">Desmuntatge de persiana, de fins a 3 m2, amb mitjans manuals i càrrega manual del material desmuntat sobre camió o contenidor</t>
  </si>
  <si>
    <t xml:space="preserve">P21Q1-HBND</t>
  </si>
  <si>
    <t xml:space="preserve">m3</t>
  </si>
  <si>
    <t xml:space="preserve">Desmuntatge de mobiliari (estors interiors en aules) amb mitjans manuals, aplec de materials per a la seva reutilització, sense incloure embalatges o càrrega sobre camió o contenidor</t>
  </si>
  <si>
    <t xml:space="preserve">TOTAL</t>
  </si>
  <si>
    <t xml:space="preserve">02</t>
  </si>
  <si>
    <t xml:space="preserve">REVESTIMENTS</t>
  </si>
  <si>
    <t xml:space="preserve">01.02</t>
  </si>
  <si>
    <t xml:space="preserve">P89I-4V8T</t>
  </si>
  <si>
    <t xml:space="preserve">Pintat de parament vertical de guix, amb pintura plàstica amb acabat llis, amb una capa segelladora i dues d'acabat</t>
  </si>
  <si>
    <t xml:space="preserve">P81F-CWFZ</t>
  </si>
  <si>
    <t xml:space="preserve">Reparació superficial de parament arrebossat vertical exterior, amb arrencada i repicat de revestiments arrebossat existent, amb mitjans manuals i càrrega manual de runa sobre contenidor, a una alçària &gt;3 m, arrebossat a bona vista amb morter sense additius, mixt 1:2:10 elaborat a l'obra, amb acabat remolinat i pintat a la calç, amb 2 mans</t>
  </si>
  <si>
    <t xml:space="preserve">03</t>
  </si>
  <si>
    <t xml:space="preserve">TANCAMENTS I DIVISORIES</t>
  </si>
  <si>
    <t xml:space="preserve">01.03</t>
  </si>
  <si>
    <t xml:space="preserve">PQ70-614Q</t>
  </si>
  <si>
    <t xml:space="preserve">m</t>
  </si>
  <si>
    <t xml:space="preserve">Desmuntatge, trasllat, aplec i posterior muntatge de estors enrrotllables interiors amb mitjans manuals. Inclou ferramenta necessaria per la seva recol3locació.</t>
  </si>
  <si>
    <t xml:space="preserve">P8K5-608P</t>
  </si>
  <si>
    <t xml:space="preserve">Escopidor de planxa plegada d'alumini anoditzat de 29 cm d'amplària, amb trencaaigües, col·locada adherida i segellada amb massilla de poliuretà i tapajunts amb perfil U d'alumini anoditzat fixats mecànicament als brancals i segellats amb massilla de poliuretà</t>
  </si>
  <si>
    <t xml:space="preserve">PAF6-7MEP</t>
  </si>
  <si>
    <t xml:space="preserve">Finestra d'alumini anoditzat natural amb trencament de pont tèrmic, col·locada sobre bastiment de base, amb dues fulles corredisses sobre tres carrils, i una fulla fixa central, per a un buit d'obra aproximat de 360x150 cm, elaborada amb perfils de preu alt, classificació mínima 3 de permeabilitat a l'aire segons UNE-EN 12207, classificació mínima 6A d'estanquitat a l'aigua segons UNE-EN 12208 i classificació mínima C2 de resistència al vent segons UNE-EN 12210, sense persiana</t>
  </si>
  <si>
    <t xml:space="preserve">PAF6-7IYO</t>
  </si>
  <si>
    <t xml:space="preserve">Finestra d'alumini anoditzat natural amb trencament de pont tèrmic, col·locada sobre bastiment de base, amb dues fulles corredisses, per a un buit d'obra aproximat de 180x90 cm, elaborada amb perfils de preu alt, classificació mínima 3 de permeabilitat a l'aire segons UNE-EN 12207, classificació mínima 6A d'estanquitat a l'aigua segons UNE-EN 12208 i classificació mínima C2 de resistència al vent segons UNE-EN 12210, sense persiana</t>
  </si>
  <si>
    <t xml:space="preserve">PAF6-7KN7</t>
  </si>
  <si>
    <t xml:space="preserve">Finestra d'alumini anoditzat natural amb trencament de pont tèrmic, col·locada sobre bastiment de base, amb dues fulles corredisses, per a un buit d'obra aproximat de 90x150 cm, elaborada amb perfils de preu alt, classificació mínima 3 de permeabilitat a l'aire segons UNE-EN 12207, classificació mínima 6A d'estanquitat a l'aigua segons UNE-EN 12208 i classificació mínima C2 de resistència al vent segons UNE-EN 12210, sense persiana</t>
  </si>
  <si>
    <t xml:space="preserve">PAF1-7PSQ</t>
  </si>
  <si>
    <t xml:space="preserve">Balconera d'alumini anoditzat natural amb trencament de pont tèrmic, col·locada sobre bastiment de base, amb dues fulles corredisses elevables, per a un buit d'obra aproximat de 240x220 cm, elaborada amb perfils de preu alt, classificació mínima 3 de permeabilitat a l'aire segons UNE-EN 12207, classificació mínima 6A d'estanquitat a l'aigua segons UNE-EN 12208 i classificació mínima C2 de resistència al vent segons UNE-EN 12210, sense persiana</t>
  </si>
  <si>
    <t xml:space="preserve">PAV9-4VK1</t>
  </si>
  <si>
    <t xml:space="preserve">Persiana enrotllable d'alumini, de lamel·les de 14 a 14.5 mm de gruix, 55 a 60 mm d'alçària i de 6 a 6.5 kg per m2</t>
  </si>
  <si>
    <t xml:space="preserve">PAZ5-4XJJ</t>
  </si>
  <si>
    <t xml:space="preserve">Plafó fix per a caixa de persiana amb tauler de fusta, contraplacat per a pintar de 4 mm de gruix per a finestres i balconeres de 185 cm d'amplària</t>
  </si>
  <si>
    <t xml:space="preserve">PAV1-4WCR</t>
  </si>
  <si>
    <t xml:space="preserve">Comandament manual amb torn i cable metàl·lic, per a persianes entre 300 i 350 cm d'amplària i un pes de 50 kg, com a màxim</t>
  </si>
  <si>
    <t xml:space="preserve">P6Z2-429L</t>
  </si>
  <si>
    <t xml:space="preserve">Caixa per a persiana enrotllable en paret de 28 cm, de ceràmica armada per a revestir, de midesa prox 34x15 cm i de més de 3 i fins a 4 m de llargària, per a un accionament a través de motor, cinta o torn, col·locada amb morter.
Inclou feines per adaptar el calaix existent de persiana a la nova longitud de persiana. Totalment col·locat i muntat.</t>
  </si>
  <si>
    <t xml:space="preserve">PAV5-4WDR</t>
  </si>
  <si>
    <t xml:space="preserve">Guies d'alumini amb cantoneres interiors de PVC per a persianes enrotllables</t>
  </si>
  <si>
    <t xml:space="preserve">04</t>
  </si>
  <si>
    <t xml:space="preserve">ENVIDRAMENTS</t>
  </si>
  <si>
    <t xml:space="preserve">NIVELL 3</t>
  </si>
  <si>
    <t xml:space="preserve">CARRETÓ ELEVADOR</t>
  </si>
  <si>
    <t xml:space="preserve">01.04.01</t>
  </si>
  <si>
    <t xml:space="preserve">C15A-004F</t>
  </si>
  <si>
    <t xml:space="preserve">Transport de carretó elevador elèctric de 300 kg de càrrega i 250x100 cm de plataforma</t>
  </si>
  <si>
    <t xml:space="preserve">C15A-004O</t>
  </si>
  <si>
    <t xml:space="preserve">h</t>
  </si>
  <si>
    <t xml:space="preserve">Carretó elevador elèctric de 300 kg de càrrega i 250x100 cm de plataforma</t>
  </si>
  <si>
    <t xml:space="preserve">01.04.02</t>
  </si>
  <si>
    <t xml:space="preserve">PC1C-BRQX</t>
  </si>
  <si>
    <t xml:space="preserve">Vidre aïllant de lluna de baixa emissivitat de 4+4 mm de gruix amb 1 butiral transparent classe 2 (B) 2 segons UNE-EN 12600, cambra d'aire de 16 mm i lluna de 4+4 mm de gruix amb 2 butiral transparent de lluna incolor, classe 1 (B) 1 segons UNE-EN 12600, col·locat amb perfils conformats de neoprè sobre alumini o PVC</t>
  </si>
  <si>
    <t xml:space="preserve">P55B-61SF</t>
  </si>
  <si>
    <t xml:space="preserve">Reparació de claraboia de vidre imprès, amb desmuntatge de les peces, aplec per a posterior aprofitament del material de fixació, neteja i preparació de la superfície dels perfils laminats d'acer amb mitjans manuals fins un grau de preparació St 2, pintat d'estructura d'acer amb 2 capes d'antioxidant i 2 d'acabat, vidre imprès de 6 a 7 mm, i segellat amb massilla de silicona. No inclou bastida</t>
  </si>
  <si>
    <t xml:space="preserve">05</t>
  </si>
  <si>
    <t xml:space="preserve">GESTIO DE RESIDUS</t>
  </si>
  <si>
    <t xml:space="preserve">01.05</t>
  </si>
  <si>
    <t xml:space="preserve">P2R6-4I5T</t>
  </si>
  <si>
    <t xml:space="preserve">Càrrega amb mitjans manuals i transport de residus inerts o no especials a instal·lació autoritzada de gestió de residus, amb contenidor de 8 m3 de capacitat</t>
  </si>
  <si>
    <t xml:space="preserve">06</t>
  </si>
  <si>
    <t xml:space="preserve">SEGURETAT I SALUT</t>
  </si>
  <si>
    <t xml:space="preserve">01.06</t>
  </si>
  <si>
    <t xml:space="preserve">SSZ</t>
  </si>
  <si>
    <t xml:space="preserve">U</t>
  </si>
  <si>
    <t xml:space="preserve">Redacció de pla de seguretat de la constructora, i compliment de tots els requisits necessaris, en matèria de seguretat, que contempla el pla de seguretat i salut, sota la coordinacio del coordinador de seguretat i salut.</t>
  </si>
  <si>
    <t xml:space="preserve">IMPORT TOTAL DEL PRESSUPOST : </t>
  </si>
  <si>
    <t xml:space="preserve">Justificació d'elements</t>
  </si>
  <si>
    <t xml:space="preserve">Nº</t>
  </si>
  <si>
    <t xml:space="preserve">Codi</t>
  </si>
  <si>
    <t xml:space="preserve">U.A.</t>
  </si>
  <si>
    <t xml:space="preserve">Descripció</t>
  </si>
  <si>
    <t xml:space="preserve">Descripció curta</t>
  </si>
  <si>
    <t xml:space="preserve">Element compost</t>
  </si>
  <si>
    <t xml:space="preserve">B07F-0LT6</t>
  </si>
  <si>
    <t xml:space="preserve">Morter mixt de ciment pòrtland amb filler calcari CEM II/B-L, calç i sorra, amb 200 kg/m3 de ciment, amb una proporció en volum 1:2:10 i 2,5 N/mm2 de resistència a compressió, elaborat a l'obra</t>
  </si>
  <si>
    <t xml:space="preserve">Rend.:</t>
  </si>
  <si>
    <t xml:space="preserve">Morter mixt ciment pòrtland+fill.calc. CEM II/B-L,calç,sorra,200kg/m3 ciment,1:2:10,2,5N/mm2,elab.a </t>
  </si>
  <si>
    <t xml:space="preserve">Mà d'obra</t>
  </si>
  <si>
    <t xml:space="preserve">A0E-000A</t>
  </si>
  <si>
    <t xml:space="preserve">Manobre especialista</t>
  </si>
  <si>
    <t xml:space="preserve">/R</t>
  </si>
  <si>
    <t xml:space="preserve">x</t>
  </si>
  <si>
    <t xml:space="preserve">=</t>
  </si>
  <si>
    <t xml:space="preserve">Subtotal mà d'obra</t>
  </si>
  <si>
    <t xml:space="preserve">Maquinària</t>
  </si>
  <si>
    <t xml:space="preserve">C176-00FX</t>
  </si>
  <si>
    <t xml:space="preserve">Formigonera de 165 l</t>
  </si>
  <si>
    <t xml:space="preserve">Subtotal maquinària</t>
  </si>
  <si>
    <t xml:space="preserve">Material</t>
  </si>
  <si>
    <t xml:space="preserve">B03L-05N7</t>
  </si>
  <si>
    <t xml:space="preserve">t</t>
  </si>
  <si>
    <t xml:space="preserve">Sorra de pedrera per a morters</t>
  </si>
  <si>
    <t xml:space="preserve">B055-067M</t>
  </si>
  <si>
    <t xml:space="preserve">Ciment pòrtland amb filler calcari CEM II/B-L 32,5 R segons UNE-EN 197-1, en sacs</t>
  </si>
  <si>
    <t xml:space="preserve">B054-06DH</t>
  </si>
  <si>
    <t xml:space="preserve">kg</t>
  </si>
  <si>
    <t xml:space="preserve">Calç aèria hidratada CL 90-S, en sacs</t>
  </si>
  <si>
    <t xml:space="preserve">B011-05ME</t>
  </si>
  <si>
    <t xml:space="preserve">Aigua</t>
  </si>
  <si>
    <t xml:space="preserve">Subtotal material</t>
  </si>
  <si>
    <t xml:space="preserve">Cost directe</t>
  </si>
  <si>
    <t xml:space="preserve">Despeses auxiliars</t>
  </si>
  <si>
    <t xml:space="preserve">%</t>
  </si>
  <si>
    <t xml:space="preserve">Total</t>
  </si>
  <si>
    <t xml:space="preserve">Partida d'obra</t>
  </si>
  <si>
    <t xml:space="preserve">P2142-4RMJ</t>
  </si>
  <si>
    <t xml:space="preserve">Repicat d'arrebossat de morter de ciment, amb mitjans manuals i càrrega manual de runa sobre camió o contenidor</t>
  </si>
  <si>
    <t xml:space="preserve">Repicat arreb.,mort.ciment,m.man.,càrrega manual</t>
  </si>
  <si>
    <t xml:space="preserve">A0D-0007</t>
  </si>
  <si>
    <t xml:space="preserve">Manobre</t>
  </si>
  <si>
    <t xml:space="preserve">Despeses indirectes</t>
  </si>
  <si>
    <t xml:space="preserve">P2144-4RT4</t>
  </si>
  <si>
    <t xml:space="preserve">Arrencada de vidre de claraboia, amb mitjans manuals i càrrega manual de runa sobre camió o contenidor</t>
  </si>
  <si>
    <t xml:space="preserve">Arrencada vidre clarab.,m.man.,càrrega manual</t>
  </si>
  <si>
    <t xml:space="preserve">A0F-0010</t>
  </si>
  <si>
    <t xml:space="preserve">Oficial 1a vidrier</t>
  </si>
  <si>
    <t xml:space="preserve">A01-FEPA</t>
  </si>
  <si>
    <t xml:space="preserve">Ajudant vidrier</t>
  </si>
  <si>
    <t xml:space="preserve">P2R5-DT40</t>
  </si>
  <si>
    <t xml:space="preserve">Transport de residus inerts o no especials a instal·lació autoritzada de gestió de residus, amb contenidor de 5 m3 de capacitat</t>
  </si>
  <si>
    <t xml:space="preserve">Transp.residus inerts o no especials,instal.gestió residus,contenidor 5m3</t>
  </si>
  <si>
    <t xml:space="preserve">C1R1-00CY</t>
  </si>
  <si>
    <t xml:space="preserve">Subministrament de contenidor metàl·lic de 5 m3 de capacitat i recollida amb residus inerts o no especials</t>
  </si>
  <si>
    <t xml:space="preserve">P811-3FFT</t>
  </si>
  <si>
    <t xml:space="preserve">Arrebossat a bona vista sobre parament vertical exterior, a més de 3,00 m d'alçària, amb morter mixt 1:2:10, remolinat</t>
  </si>
  <si>
    <t xml:space="preserve">Arrebossat bona vista,vert.ext.,h&gt;3m,morter mixt 1:2:10,remolinat</t>
  </si>
  <si>
    <t xml:space="preserve">A0F-000T</t>
  </si>
  <si>
    <t xml:space="preserve">Oficial 1a paleta</t>
  </si>
  <si>
    <t xml:space="preserve">Subtotal element compost</t>
  </si>
  <si>
    <t xml:space="preserve">P875-4SAG</t>
  </si>
  <si>
    <t xml:space="preserve">Neteja i preparació de la superfície de perfils laminats d'acer fins a un grau de preparació St 2 segons la norma UNE-EN ISO 8501-1, amb mitjans manuals i càrrega manual de runa sobre contenidor</t>
  </si>
  <si>
    <t xml:space="preserve">Net./prep.sup.perf.lam.acer,St 2,s/UNE-EN ISO 8501-1,mitjants manuals</t>
  </si>
  <si>
    <t xml:space="preserve">P89C-392L</t>
  </si>
  <si>
    <t xml:space="preserve">Pintat de biga composta de perfils d'acer a l'esmalt sintètic, amb dues capes d'imprimació antioxidant i dues d'acabat</t>
  </si>
  <si>
    <t xml:space="preserve">Pintat biga comp. acer esmalt sint.,2imprim.antioxidant +acab.</t>
  </si>
  <si>
    <t xml:space="preserve">A0F-000V</t>
  </si>
  <si>
    <t xml:space="preserve">Oficial 1a pintor</t>
  </si>
  <si>
    <t xml:space="preserve">A01-FEP9</t>
  </si>
  <si>
    <t xml:space="preserve">Ajudant pintor</t>
  </si>
  <si>
    <t xml:space="preserve">B891-0P02</t>
  </si>
  <si>
    <t xml:space="preserve">Esmalt sintètic</t>
  </si>
  <si>
    <t xml:space="preserve">B8Z6-0P2D</t>
  </si>
  <si>
    <t xml:space="preserve">Imprimació antioxidant</t>
  </si>
  <si>
    <t xml:space="preserve">P89H-4V7I</t>
  </si>
  <si>
    <t xml:space="preserve">Pintat de parament vertical exterior de ciment, amb pintura a la calç amb acabat llis, amb dues capes d'acabat</t>
  </si>
  <si>
    <t xml:space="preserve">Pintat vert. Ext. Ciment,pintura calç,llis,2acab.</t>
  </si>
  <si>
    <t xml:space="preserve">B896-HYJB</t>
  </si>
  <si>
    <t xml:space="preserve">Pintura a la calç</t>
  </si>
  <si>
    <t xml:space="preserve">PC1F-5NXA</t>
  </si>
  <si>
    <t xml:space="preserve">Vidre imprès armat incolor de gruix 6 a 7 mm, col·locat d'amb llistó de vidre sobre fusta, acer o alumini</t>
  </si>
  <si>
    <t xml:space="preserve">Vidre imprès armat incolor,g=6 a 7mm, col.llistó vidre</t>
  </si>
  <si>
    <t xml:space="preserve">BC18-0TLN</t>
  </si>
  <si>
    <t xml:space="preserve">Vidre imprès armat incolor de gruix 6 a 7 mm</t>
  </si>
  <si>
    <t xml:space="preserve">PCZ2-5NLZ</t>
  </si>
  <si>
    <t xml:space="preserve">Segellat del junt vidre-acer amb massilla de silicona neutra, aplicat amb pistola manual amb imprimació prèvia específica</t>
  </si>
  <si>
    <t xml:space="preserve">Segellat vidre-acer silicona neut.,pist.man.,imprim.prèv.</t>
  </si>
  <si>
    <t xml:space="preserve">B7JE-0GTM</t>
  </si>
  <si>
    <t xml:space="preserve">dm3</t>
  </si>
  <si>
    <t xml:space="preserve">Massilla per a segellats, d'aplicació amb pistola, de base silicona neutra monocomponent</t>
  </si>
  <si>
    <t xml:space="preserve">B7J4-0GSI</t>
  </si>
  <si>
    <t xml:space="preserve">Imprimació prèvia per a segellats de massilla de silicona neutra</t>
  </si>
  <si>
    <t xml:space="preserve">P-1</t>
  </si>
  <si>
    <t xml:space="preserve">Trans.carretó elevador elèc.c=400kg i sup=250x100cm</t>
  </si>
  <si>
    <t xml:space="preserve">C15A-004D</t>
  </si>
  <si>
    <t xml:space="preserve">Transport de carretó elevador elèctric de 400 kg de càrrega i 250x100 cm de plataforma</t>
  </si>
  <si>
    <t xml:space="preserve">P-2</t>
  </si>
  <si>
    <t xml:space="preserve">Carretó elevador elèc.c=400kg i sup=250x100cm</t>
  </si>
  <si>
    <t xml:space="preserve">C15A-004M</t>
  </si>
  <si>
    <t xml:space="preserve">Carretó elevador elèctric de 400 kg de càrrega i 250x100 cm de plataforma</t>
  </si>
  <si>
    <t xml:space="preserve">P-3</t>
  </si>
  <si>
    <t xml:space="preserve">Arrencada full+bastim. finest.,m.man.,càrr.man.</t>
  </si>
  <si>
    <t xml:space="preserve">P-4</t>
  </si>
  <si>
    <t xml:space="preserve">Desmuntat.,vidre s/fusteria m.man.,càrrega manual</t>
  </si>
  <si>
    <t xml:space="preserve">P-5</t>
  </si>
  <si>
    <t xml:space="preserve">Desmuntatge,persiana,fins a 3m2,m.man.,càrrega man.mat.desm.</t>
  </si>
  <si>
    <t xml:space="preserve">A0F-000K</t>
  </si>
  <si>
    <t xml:space="preserve">Oficial 1a fuster</t>
  </si>
  <si>
    <t xml:space="preserve">P-6</t>
  </si>
  <si>
    <t xml:space="preserve">Desmuntatge estors interiors,m.manual,aplec p/reutilització</t>
  </si>
  <si>
    <t xml:space="preserve">P-7</t>
  </si>
  <si>
    <t xml:space="preserve">Càrr.manuals residus inerts o no especials instal.gestió residus,contenidor 8m3</t>
  </si>
  <si>
    <t xml:space="preserve">C1R1-00CX</t>
  </si>
  <si>
    <t xml:space="preserve">Subministrament de contenidor metàl·lic de 8 m3 de capacitat i recollida amb residus inerts o no especials</t>
  </si>
  <si>
    <t xml:space="preserve">P-9</t>
  </si>
  <si>
    <t xml:space="preserve">Caixa persiana enrotl.</t>
  </si>
  <si>
    <t xml:space="preserve">B6Z1-0KKY</t>
  </si>
  <si>
    <t xml:space="preserve">Caixa per a persiana enrotllable, de ceràmica armada per a revestir, de 34x20 cm, de més de 3 i fins a 4 m de llargària, per a un accionament a través de motor, cinta o torn</t>
  </si>
  <si>
    <t xml:space="preserve">B07L-1PY6</t>
  </si>
  <si>
    <t xml:space="preserve">Morter per a ram de paleta, classe M 5 (5 N/mm2), en sacs, de designació (G) segons norma UNE-EN 998-2</t>
  </si>
  <si>
    <t xml:space="preserve">P-11</t>
  </si>
  <si>
    <t xml:space="preserve">Pint.vert.guix,pintura plàstica llis+segelladora+2acab.</t>
  </si>
  <si>
    <t xml:space="preserve">B896-HYAR</t>
  </si>
  <si>
    <t xml:space="preserve">Pintura plàstica, per a interiors</t>
  </si>
  <si>
    <t xml:space="preserve">B8ZM-0P35</t>
  </si>
  <si>
    <t xml:space="preserve">Segelladora</t>
  </si>
  <si>
    <t xml:space="preserve">P-12</t>
  </si>
  <si>
    <t xml:space="preserve">Escop.pl.pleg.alum.,ampl.=29cm,trencaaig.,adh.,segell.massilla poliuretà,tapaj.perf.U alum.anod.,fix</t>
  </si>
  <si>
    <t xml:space="preserve">B8ZG-17X9</t>
  </si>
  <si>
    <t xml:space="preserve">Perfil U d'alumini anoditzat de color, de 15x15 mm, 1,5 mm de gruix</t>
  </si>
  <si>
    <t xml:space="preserve">B8K4-16I1</t>
  </si>
  <si>
    <t xml:space="preserve">Escopidor de planxa plegada d'alumini anoditzat de 15 µm d'1,5 mm de gruix, de 52 cm de desenvolupament màxim, amb 3 plecs longitudinals</t>
  </si>
  <si>
    <t xml:space="preserve">B0AO-07II</t>
  </si>
  <si>
    <t xml:space="preserve">Tac de niló de 6 a 8 mm, amb vis</t>
  </si>
  <si>
    <t xml:space="preserve">B7JE-0GTI</t>
  </si>
  <si>
    <t xml:space="preserve">Massilla per a segellats, d'aplicació amb pistola, de base poliuretà monocomponent</t>
  </si>
  <si>
    <t xml:space="preserve">P-13</t>
  </si>
  <si>
    <t xml:space="preserve">(BE1) Balconera alumini anoditzat natural,trenc.pont tèrmic,2corred.elevab.,210x220cm</t>
  </si>
  <si>
    <t xml:space="preserve">A0F-000R</t>
  </si>
  <si>
    <t xml:space="preserve">Oficial 1a muntador</t>
  </si>
  <si>
    <t xml:space="preserve">A01-FEPH</t>
  </si>
  <si>
    <t xml:space="preserve">Ajudant muntador</t>
  </si>
  <si>
    <t xml:space="preserve">BAF0-1UXS</t>
  </si>
  <si>
    <t xml:space="preserve">Balconera d'alumini anoditzat natural, amb trencament de pont tèrmic, per a col·locar sobre bastiment de base, amb dues fulles corredisses elevables, per a un buit d'obra de 5 a 6,49 m2 de superfície, elaborada amb perfils de preu alt, classificació mínima 3 de permeabilitat a l'aire segons UNE-EN 12207, classificació mínima 6A d'estanquitat a l'aigua segons UNE-EN 12208 i classificació mínima C2 de resistència al vent segons UNE-EN 12210, sense persiana</t>
  </si>
  <si>
    <t xml:space="preserve">P-14</t>
  </si>
  <si>
    <t xml:space="preserve">(FE2) Finestra alumini anoditzat natural,trenc.pont tèrmic,2corred.,180x90cm</t>
  </si>
  <si>
    <t xml:space="preserve">BAF3-1T6T</t>
  </si>
  <si>
    <t xml:space="preserve">Finestra d'alumini anoditzat natural, amb trencament de pont tèrmic, per a col·locar sobre bastiment de base, amb dues fulles corredisses, per a un buit d'obra d'1,5 a 1,99 m2 de superfície, elaborada amb perfils de preu alt, classificació mínima 3 de permeabilitat a l'aire segons UNE-EN 12207, classificació mínima 6A d'estanquitat a l'aigua segons UNE-EN 12208 i classificació mínima C2 de resistència al vent segons UNE-EN 12210, sense persiana</t>
  </si>
  <si>
    <t xml:space="preserve">P-15</t>
  </si>
  <si>
    <t xml:space="preserve">(FE3) Finestra alumini anoditzat natural,trenc.pont tèrmic,2corred.,90x150cm</t>
  </si>
  <si>
    <t xml:space="preserve">P-16</t>
  </si>
  <si>
    <t xml:space="preserve">(FE.1) Finestra alumini anoditzat nat.,trenc.pont tèrmic,2corred.+1fulla fixa centr.,360x145cm</t>
  </si>
  <si>
    <t xml:space="preserve">BAF3-1T8H</t>
  </si>
  <si>
    <t xml:space="preserve">Finestra d'alumini anoditzat natural, amb trencament de pont tèrmic, per a col·locar sobre bastiment de base, amb tres fulles corredisses sobre tres carrils, per a un buit d'obra de 5,5 a 7,99 m2 de superfície, elaborada amb perfils de preu alt, classificació mínima 3 de permeabilitat a l'aire segons UNE-EN 12207, classificació mínima 6A d'estanquitat a l'aigua segons UNE-EN 12208 i classificació mínima C2 de resistència al vent segons UNE-EN 12210, amb caixa de persiana i guies</t>
  </si>
  <si>
    <t xml:space="preserve">P-17</t>
  </si>
  <si>
    <t xml:space="preserve">Com.manu.torn+cable ampl.=entre 300 i 350 cm,pes&lt;50kg</t>
  </si>
  <si>
    <t xml:space="preserve">A01-FEP3</t>
  </si>
  <si>
    <t xml:space="preserve">Ajudant col·locador</t>
  </si>
  <si>
    <t xml:space="preserve">A0F-000D</t>
  </si>
  <si>
    <t xml:space="preserve">Oficial 1a col·locador</t>
  </si>
  <si>
    <t xml:space="preserve">BAV2-0Z8N</t>
  </si>
  <si>
    <t xml:space="preserve">P-18</t>
  </si>
  <si>
    <t xml:space="preserve">Guies alu.canto.int.PVC p/persi.enrotll.</t>
  </si>
  <si>
    <t xml:space="preserve">B0AQ-07EX</t>
  </si>
  <si>
    <t xml:space="preserve">cu</t>
  </si>
  <si>
    <t xml:space="preserve">Visos, d'acer galvanitzats</t>
  </si>
  <si>
    <t xml:space="preserve">BAV9-0Z96</t>
  </si>
  <si>
    <t xml:space="preserve">Guies d'alumini amb cantoneres interiors de PVC, per a persianes enrotllables</t>
  </si>
  <si>
    <t xml:space="preserve">P-19</t>
  </si>
  <si>
    <t xml:space="preserve">Persi.enr.alum.,lamel. g=14 a 14.5mm,h=55 a 60mm,6 a 6.5kg/m2</t>
  </si>
  <si>
    <t xml:space="preserve">BAVC-0Z7R</t>
  </si>
  <si>
    <t xml:space="preserve">Persiana enrotllable d'alumini de lamel·les de 14 a 14.5 mm de gruix, de 55 a 60 mm d'alçària i de 6 a 6.5 kg per m2</t>
  </si>
  <si>
    <t xml:space="preserve">P-20</t>
  </si>
  <si>
    <t xml:space="preserve">Plafó fix c.persi.,contrap. P/pintar,p/ampl.=185cm</t>
  </si>
  <si>
    <t xml:space="preserve">BAZ8-0ZBC</t>
  </si>
  <si>
    <t xml:space="preserve">Plafó fix per a caixa de persiana amb tauler de fusta, contraplacat per a pintar de 4 mm de gruix, per a finestres i balconeres de 185 cm d'amplària</t>
  </si>
  <si>
    <t xml:space="preserve">B0AQ-07GQ</t>
  </si>
  <si>
    <t xml:space="preserve">Visos per a fusta o tacs de PVC</t>
  </si>
  <si>
    <t xml:space="preserve">P-21</t>
  </si>
  <si>
    <t xml:space="preserve">Vidre aïllant, baixa emissivitat 4+4.1 but.transparent / 16 / 3+3.2 but.transparent, col.perf.neop.</t>
  </si>
  <si>
    <t xml:space="preserve">BC11-2SM1</t>
  </si>
  <si>
    <t xml:space="preserve">Vidre aïllant de lluna de baixa emissivitat de 4+4 mm de gruix amb 1 butiral transparent classe 2 (B) 2 segons UNE-EN 12600, cambra d'aire de 12 mm i lluna de 4+4 mm de gruix amb 2 butiral transparent de lluna incolor, classe 1 (B) 1 segons UNE-EN 12600</t>
  </si>
  <si>
    <t xml:space="preserve">P-22</t>
  </si>
  <si>
    <t xml:space="preserve">Desm.+trasl.+aplec+post.munt.equip. fix interior</t>
  </si>
  <si>
    <t xml:space="preserve">P-23</t>
  </si>
  <si>
    <t xml:space="preserve">Seguretat i salut</t>
  </si>
  <si>
    <t xml:space="preserve">P-8</t>
  </si>
  <si>
    <t xml:space="preserve">Repar.claraboia vidre imprès,peces,aplec p/aprofit. mat.fixac.,net./prep.sup. perf.lam.acer,pintat e</t>
  </si>
  <si>
    <t xml:space="preserve">Subtotal partida d'obra</t>
  </si>
  <si>
    <t xml:space="preserve">P-10</t>
  </si>
  <si>
    <t xml:space="preserve">Rep.sup.arrebossat vertical exterior,arrenc/repic.revest. Arrebossat,h&gt;3 m, arrebossat bona vista mo</t>
  </si>
  <si>
    <t xml:space="preserve">CO2eq (kg)</t>
  </si>
  <si>
    <t xml:space="preserve">MJ</t>
  </si>
  <si>
    <t xml:space="preserve">Formigonera 165l</t>
  </si>
  <si>
    <t xml:space="preserve">Subministr.contenidor metàl·lic,8m3 +recollida residus inerts o no especials</t>
  </si>
  <si>
    <t xml:space="preserve">Subministr.contenidor metàl·lic,5m3 +recollida residus inerts o no especials</t>
  </si>
  <si>
    <t xml:space="preserve">Sorra p/morters</t>
  </si>
  <si>
    <t xml:space="preserve">Calç aèria hidratada CL 90-S,sacs</t>
  </si>
  <si>
    <t xml:space="preserve">Ciment pòrtland+fill.calc. CEM II/B-L 32,5R, &amp; sacs</t>
  </si>
  <si>
    <t xml:space="preserve">Mort.ram paleta M5,sacs,(G) UNE-EN 998-2</t>
  </si>
  <si>
    <t xml:space="preserve">Tac niló D=6 a 8mm,+vis</t>
  </si>
  <si>
    <t xml:space="preserve">Visos acer,galvanitzats</t>
  </si>
  <si>
    <t xml:space="preserve">Visos p/fusta/tacs PVC</t>
  </si>
  <si>
    <t xml:space="preserve">Caixa persiana enrotl.ceràm.arm. 34x20cm,long.de més de 3 i fins a 4 m,p/accionam.motor/cinta/torn</t>
  </si>
  <si>
    <t xml:space="preserve">Imprim.prèv.segellats massilla silic.neutra</t>
  </si>
  <si>
    <t xml:space="preserve">Massilla segell.,poliuretà monocomponent</t>
  </si>
  <si>
    <t xml:space="preserve">Massilla segell.,silicona neut. monocomponent</t>
  </si>
  <si>
    <t xml:space="preserve">Esmalt sint.</t>
  </si>
  <si>
    <t xml:space="preserve">Pintura plàstica,p/int.</t>
  </si>
  <si>
    <t xml:space="preserve">Pintura calç</t>
  </si>
  <si>
    <t xml:space="preserve">Escop.pl.pleg.alum.,15µm,g=1,5mm,D=52cm,3 plecs long.</t>
  </si>
  <si>
    <t xml:space="preserve">Perf.U alum.anod.color,15x15mm,1,5mm</t>
  </si>
  <si>
    <t xml:space="preserve">Balconera alumini anoditzat nat.,trenc.pont tèrmic,2corred.elevab., de 5 a 6,49 m2,perf.preu alt,cla</t>
  </si>
  <si>
    <t xml:space="preserve">Finestra alumini anoditzat nat.,trenc.pont tèrmic,2corred., d'1,5 a 1,99 m2,perf.preu alt,classif. 3</t>
  </si>
  <si>
    <t xml:space="preserve">Finestra alumini anoditzat nat.,trenc.pont tèrmic,3corred.3carrils, de 5,5 a 7,99 m2,perf.preu alt,c</t>
  </si>
  <si>
    <t xml:space="preserve">Persi.enr.alum.,lamel.,g=14 a 14.5mm,h=55 a 60mm,6 a 6.5kg/m2</t>
  </si>
  <si>
    <t xml:space="preserve">Plafó fix c.persi.,contrap.p/pintar,p/ampl.=185cm</t>
  </si>
  <si>
    <t xml:space="preserve">Vidre aïllant, baixa emissivitat 4+4.1 but.transparent / 16 / 3+3, .2 but.transparent</t>
  </si>
  <si>
    <t xml:space="preserve">Vidre imprès armat incolor,g=6 a 7mm</t>
  </si>
  <si>
    <t xml:space="preserve">AMIDAMENTS</t>
  </si>
  <si>
    <t xml:space="preserve">N</t>
  </si>
  <si>
    <t xml:space="preserve">01.01.001</t>
  </si>
  <si>
    <t xml:space="preserve">L</t>
  </si>
  <si>
    <t xml:space="preserve">PLANTA PRIMERA</t>
  </si>
  <si>
    <t xml:space="preserve">PLANTA SEGONA</t>
  </si>
  <si>
    <t xml:space="preserve">PLANTA PRIMERA BANYS</t>
  </si>
  <si>
    <t xml:space="preserve">PLANTA SEGONA BANYS</t>
  </si>
  <si>
    <t xml:space="preserve">PARVULARI</t>
  </si>
  <si>
    <t xml:space="preserve">01.01.002</t>
  </si>
  <si>
    <t xml:space="preserve">01.01.003</t>
  </si>
  <si>
    <t xml:space="preserve">01.01.004</t>
  </si>
  <si>
    <t xml:space="preserve">01.02.001</t>
  </si>
  <si>
    <t xml:space="preserve">FAÇANA</t>
  </si>
  <si>
    <t xml:space="preserve">PLAFONS PERSIANES</t>
  </si>
  <si>
    <t xml:space="preserve">ALTRES</t>
  </si>
  <si>
    <t xml:space="preserve">01.02.002</t>
  </si>
  <si>
    <t xml:space="preserve">EXTERIOR</t>
  </si>
  <si>
    <t xml:space="preserve">01.03.001</t>
  </si>
  <si>
    <t xml:space="preserve">01.03.002</t>
  </si>
  <si>
    <t xml:space="preserve">01.03.003</t>
  </si>
  <si>
    <t xml:space="preserve">01.03.004</t>
  </si>
  <si>
    <t xml:space="preserve">01.03.005</t>
  </si>
  <si>
    <t xml:space="preserve">01.03.006</t>
  </si>
  <si>
    <t xml:space="preserve">01.03.007</t>
  </si>
  <si>
    <t xml:space="preserve">01.03.008</t>
  </si>
  <si>
    <t xml:space="preserve">01.03.009</t>
  </si>
  <si>
    <t xml:space="preserve">PLANTA PRIMERA (FE1)</t>
  </si>
  <si>
    <t xml:space="preserve">PLANTA SEGONA (FE1)</t>
  </si>
  <si>
    <t xml:space="preserve">01.03.010</t>
  </si>
  <si>
    <t xml:space="preserve">01.03.011</t>
  </si>
  <si>
    <t xml:space="preserve">01.04.01.002</t>
  </si>
  <si>
    <t xml:space="preserve">H x DIES LLOGUER</t>
  </si>
  <si>
    <t xml:space="preserve">01.04.02.001</t>
  </si>
  <si>
    <t xml:space="preserve">PLANTA PRIMERA (FE3)</t>
  </si>
  <si>
    <t xml:space="preserve">PLANTA SEGONA (FE3)</t>
  </si>
  <si>
    <t xml:space="preserve">PLANTA PRIMERA BANYS (FE2)</t>
  </si>
  <si>
    <t xml:space="preserve">PLANTA SEGONA BANYS (FE2)</t>
  </si>
  <si>
    <t xml:space="preserve">01.04.02.002</t>
  </si>
  <si>
    <t xml:space="preserve">CLARABOIA</t>
  </si>
  <si>
    <t xml:space="preserve">01.05.001</t>
  </si>
  <si>
    <t xml:space="preserve">01.06.001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</si>
</sst>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###,###,##0.00"/>
    <numFmt numFmtId="167" formatCode="###,###,##0.000"/>
  </numFmts>
  <fonts count="10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color rgb="FF000000"/>
      <name val="Calibri"/>
      <family val="2"/>
      <charset val="1"/>
    </font>
    <font>
      <b val="true"/>
      <sz val="14"/>
      <color rgb="FF000000"/>
      <name val="Calibri"/>
      <family val="2"/>
      <charset val="1"/>
    </font>
    <font>
      <b val="true"/>
      <sz val="8"/>
      <color rgb="FF000000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b val="true"/>
      <sz val="10"/>
      <color rgb="FF00000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3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4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justify" vertical="top" textRotation="0" wrapText="true" indent="0" shrinkToFit="false"/>
      <protection locked="true" hidden="false"/>
    </xf>
    <xf numFmtId="167" fontId="7" fillId="0" borderId="0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7" fontId="7" fillId="4" borderId="0" xfId="0" applyFont="true" applyBorder="true" applyAlignment="true" applyProtection="true">
      <alignment horizontal="left" vertical="top" textRotation="0" wrapText="false" indent="0" shrinkToFit="false"/>
      <protection locked="false" hidden="false"/>
    </xf>
    <xf numFmtId="166" fontId="7" fillId="4" borderId="0" xfId="0" applyFont="true" applyBorder="true" applyAlignment="true" applyProtection="true">
      <alignment horizontal="general" vertical="top" textRotation="0" wrapText="false" indent="0" shrinkToFit="false"/>
      <protection locked="false" hidden="false"/>
    </xf>
    <xf numFmtId="167" fontId="0" fillId="4" borderId="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4" borderId="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0" fillId="4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7" fillId="0" borderId="0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justify" vertical="top" textRotation="0" wrapText="true" indent="0" shrinkToFit="false"/>
      <protection locked="true" hidden="false"/>
    </xf>
    <xf numFmtId="167" fontId="0" fillId="4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4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7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8" topLeftCell="A9" activePane="bottomLeft" state="frozen"/>
      <selection pane="topLeft" activeCell="A1" activeCellId="0" sqref="A1"/>
      <selection pane="bottomLeft" activeCell="A1" activeCellId="0" sqref="A1"/>
    </sheetView>
  </sheetViews>
  <sheetFormatPr defaultColWidth="8.453125" defaultRowHeight="15" zeroHeight="false" outlineLevelRow="0" outlineLevelCol="0"/>
  <cols>
    <col collapsed="false" customWidth="true" hidden="false" outlineLevel="0" max="1" min="1" style="1" width="18.71"/>
    <col collapsed="false" customWidth="true" hidden="false" outlineLevel="0" max="2" min="2" style="1" width="3.42"/>
    <col collapsed="false" customWidth="true" hidden="false" outlineLevel="0" max="3" min="3" style="1" width="13.71"/>
    <col collapsed="false" customWidth="true" hidden="false" outlineLevel="0" max="4" min="4" style="1" width="4.41"/>
    <col collapsed="false" customWidth="true" hidden="false" outlineLevel="0" max="5" min="5" style="1" width="48.71"/>
    <col collapsed="false" customWidth="true" hidden="false" outlineLevel="0" max="7" min="6" style="1" width="12.71"/>
    <col collapsed="false" customWidth="true" hidden="false" outlineLevel="0" max="8" min="8" style="1" width="13.71"/>
  </cols>
  <sheetData>
    <row r="1" customFormat="false" ht="15" hidden="false" customHeight="false" outlineLevel="0" collapsed="false">
      <c r="E1" s="2" t="s">
        <v>0</v>
      </c>
      <c r="F1" s="2" t="s">
        <v>0</v>
      </c>
      <c r="G1" s="2" t="s">
        <v>0</v>
      </c>
      <c r="H1" s="2" t="s">
        <v>0</v>
      </c>
    </row>
    <row r="2" customFormat="false" ht="15" hidden="false" customHeight="false" outlineLevel="0" collapsed="false">
      <c r="E2" s="2" t="s">
        <v>1</v>
      </c>
      <c r="F2" s="2" t="s">
        <v>1</v>
      </c>
      <c r="G2" s="2" t="s">
        <v>1</v>
      </c>
      <c r="H2" s="2" t="s">
        <v>1</v>
      </c>
    </row>
    <row r="3" customFormat="false" ht="15" hidden="false" customHeight="false" outlineLevel="0" collapsed="false">
      <c r="E3" s="2" t="s">
        <v>2</v>
      </c>
      <c r="F3" s="2" t="s">
        <v>2</v>
      </c>
      <c r="G3" s="2" t="s">
        <v>2</v>
      </c>
      <c r="H3" s="2" t="s">
        <v>2</v>
      </c>
    </row>
    <row r="4" customFormat="false" ht="15" hidden="false" customHeight="false" outlineLevel="0" collapsed="false">
      <c r="E4" s="2"/>
      <c r="F4" s="2"/>
      <c r="G4" s="2"/>
      <c r="H4" s="2"/>
    </row>
    <row r="6" customFormat="false" ht="15" hidden="false" customHeight="false" outlineLevel="0" collapsed="false">
      <c r="C6" s="3"/>
      <c r="D6" s="3"/>
      <c r="E6" s="4" t="s">
        <v>3</v>
      </c>
      <c r="F6" s="3"/>
      <c r="G6" s="3"/>
      <c r="H6" s="3"/>
    </row>
    <row r="8" customFormat="false" ht="15" hidden="false" customHeight="false" outlineLevel="0" collapsed="false">
      <c r="F8" s="5" t="s">
        <v>4</v>
      </c>
      <c r="G8" s="5" t="s">
        <v>5</v>
      </c>
      <c r="H8" s="5" t="s">
        <v>6</v>
      </c>
    </row>
    <row r="10" customFormat="false" ht="15" hidden="false" customHeight="false" outlineLevel="0" collapsed="false">
      <c r="C10" s="6" t="s">
        <v>7</v>
      </c>
      <c r="D10" s="7" t="s">
        <v>8</v>
      </c>
      <c r="E10" s="6" t="s">
        <v>9</v>
      </c>
    </row>
    <row r="11" customFormat="false" ht="15" hidden="false" customHeight="false" outlineLevel="0" collapsed="false">
      <c r="C11" s="6" t="s">
        <v>10</v>
      </c>
      <c r="D11" s="7" t="s">
        <v>8</v>
      </c>
      <c r="E11" s="6" t="s">
        <v>11</v>
      </c>
    </row>
    <row r="13" customFormat="false" ht="15" hidden="false" customHeight="false" outlineLevel="0" collapsed="false">
      <c r="A13" s="2" t="s">
        <v>12</v>
      </c>
      <c r="B13" s="2" t="n">
        <v>1</v>
      </c>
      <c r="C13" s="2" t="s">
        <v>13</v>
      </c>
      <c r="D13" s="8" t="s">
        <v>14</v>
      </c>
      <c r="E13" s="2" t="s">
        <v>15</v>
      </c>
      <c r="F13" s="9" t="n">
        <v>25.58</v>
      </c>
      <c r="G13" s="9" t="n">
        <v>108</v>
      </c>
      <c r="H13" s="10" t="n">
        <f aca="false">ROUND(ROUND(F13,2)*ROUND(G13,2),2)</f>
        <v>2762.64</v>
      </c>
    </row>
    <row r="14" customFormat="false" ht="15" hidden="false" customHeight="false" outlineLevel="0" collapsed="false">
      <c r="A14" s="2" t="s">
        <v>12</v>
      </c>
      <c r="B14" s="2" t="n">
        <v>2</v>
      </c>
      <c r="C14" s="2" t="s">
        <v>16</v>
      </c>
      <c r="D14" s="8" t="s">
        <v>17</v>
      </c>
      <c r="E14" s="2" t="s">
        <v>18</v>
      </c>
      <c r="F14" s="9" t="n">
        <v>8.1</v>
      </c>
      <c r="G14" s="9" t="n">
        <v>266.73</v>
      </c>
      <c r="H14" s="10" t="n">
        <f aca="false">ROUND(ROUND(F14,2)*ROUND(G14,2),2)</f>
        <v>2160.51</v>
      </c>
    </row>
    <row r="15" customFormat="false" ht="15" hidden="false" customHeight="false" outlineLevel="0" collapsed="false">
      <c r="A15" s="2" t="s">
        <v>12</v>
      </c>
      <c r="B15" s="2" t="n">
        <v>3</v>
      </c>
      <c r="C15" s="2" t="s">
        <v>19</v>
      </c>
      <c r="D15" s="8" t="s">
        <v>14</v>
      </c>
      <c r="E15" s="2" t="s">
        <v>20</v>
      </c>
      <c r="F15" s="9" t="n">
        <v>19.87</v>
      </c>
      <c r="G15" s="9" t="n">
        <v>96</v>
      </c>
      <c r="H15" s="10" t="n">
        <f aca="false">ROUND(ROUND(F15,2)*ROUND(G15,2),2)</f>
        <v>1907.52</v>
      </c>
    </row>
    <row r="16" customFormat="false" ht="15" hidden="false" customHeight="false" outlineLevel="0" collapsed="false">
      <c r="A16" s="2" t="s">
        <v>12</v>
      </c>
      <c r="B16" s="2" t="n">
        <v>4</v>
      </c>
      <c r="C16" s="2" t="s">
        <v>21</v>
      </c>
      <c r="D16" s="8" t="s">
        <v>22</v>
      </c>
      <c r="E16" s="2" t="s">
        <v>23</v>
      </c>
      <c r="F16" s="9" t="n">
        <v>12.73</v>
      </c>
      <c r="G16" s="9" t="n">
        <v>27.44</v>
      </c>
      <c r="H16" s="10" t="n">
        <f aca="false">ROUND(ROUND(F16,2)*ROUND(G16,2),2)</f>
        <v>349.31</v>
      </c>
    </row>
    <row r="17" customFormat="false" ht="15" hidden="false" customHeight="false" outlineLevel="0" collapsed="false">
      <c r="E17" s="6" t="s">
        <v>24</v>
      </c>
      <c r="F17" s="6"/>
      <c r="G17" s="6"/>
      <c r="H17" s="11" t="n">
        <f aca="false">SUM(H13:H16)</f>
        <v>7179.98</v>
      </c>
    </row>
    <row r="19" customFormat="false" ht="15" hidden="false" customHeight="false" outlineLevel="0" collapsed="false">
      <c r="C19" s="6" t="s">
        <v>7</v>
      </c>
      <c r="D19" s="7" t="s">
        <v>8</v>
      </c>
      <c r="E19" s="6" t="s">
        <v>9</v>
      </c>
    </row>
    <row r="20" customFormat="false" ht="15" hidden="false" customHeight="false" outlineLevel="0" collapsed="false">
      <c r="C20" s="6" t="s">
        <v>10</v>
      </c>
      <c r="D20" s="7" t="s">
        <v>25</v>
      </c>
      <c r="E20" s="6" t="s">
        <v>26</v>
      </c>
    </row>
    <row r="22" customFormat="false" ht="15" hidden="false" customHeight="false" outlineLevel="0" collapsed="false">
      <c r="A22" s="2" t="s">
        <v>27</v>
      </c>
      <c r="B22" s="2" t="n">
        <v>1</v>
      </c>
      <c r="C22" s="2" t="s">
        <v>28</v>
      </c>
      <c r="D22" s="8" t="s">
        <v>17</v>
      </c>
      <c r="E22" s="2" t="s">
        <v>29</v>
      </c>
      <c r="F22" s="9" t="n">
        <v>5.45</v>
      </c>
      <c r="G22" s="9" t="n">
        <v>954.32</v>
      </c>
      <c r="H22" s="10" t="n">
        <f aca="false">ROUND(ROUND(F22,2)*ROUND(G22,2),2)</f>
        <v>5201.04</v>
      </c>
    </row>
    <row r="23" customFormat="false" ht="15" hidden="false" customHeight="false" outlineLevel="0" collapsed="false">
      <c r="A23" s="2" t="s">
        <v>27</v>
      </c>
      <c r="B23" s="2" t="n">
        <v>2</v>
      </c>
      <c r="C23" s="2" t="s">
        <v>30</v>
      </c>
      <c r="D23" s="8" t="s">
        <v>17</v>
      </c>
      <c r="E23" s="2" t="s">
        <v>31</v>
      </c>
      <c r="F23" s="9" t="n">
        <v>53.01</v>
      </c>
      <c r="G23" s="9" t="n">
        <v>6.5</v>
      </c>
      <c r="H23" s="10" t="n">
        <f aca="false">ROUND(ROUND(F23,2)*ROUND(G23,2),2)</f>
        <v>344.57</v>
      </c>
    </row>
    <row r="24" customFormat="false" ht="15" hidden="false" customHeight="false" outlineLevel="0" collapsed="false">
      <c r="E24" s="6" t="s">
        <v>24</v>
      </c>
      <c r="F24" s="6"/>
      <c r="G24" s="6"/>
      <c r="H24" s="11" t="n">
        <f aca="false">SUM(H22:H23)</f>
        <v>5545.61</v>
      </c>
    </row>
    <row r="26" customFormat="false" ht="15" hidden="false" customHeight="false" outlineLevel="0" collapsed="false">
      <c r="C26" s="6" t="s">
        <v>7</v>
      </c>
      <c r="D26" s="7" t="s">
        <v>8</v>
      </c>
      <c r="E26" s="6" t="s">
        <v>9</v>
      </c>
    </row>
    <row r="27" customFormat="false" ht="15" hidden="false" customHeight="false" outlineLevel="0" collapsed="false">
      <c r="C27" s="6" t="s">
        <v>10</v>
      </c>
      <c r="D27" s="7" t="s">
        <v>32</v>
      </c>
      <c r="E27" s="6" t="s">
        <v>33</v>
      </c>
    </row>
    <row r="29" customFormat="false" ht="15" hidden="false" customHeight="false" outlineLevel="0" collapsed="false">
      <c r="A29" s="2" t="s">
        <v>34</v>
      </c>
      <c r="B29" s="2" t="n">
        <v>1</v>
      </c>
      <c r="C29" s="2" t="s">
        <v>35</v>
      </c>
      <c r="D29" s="8" t="s">
        <v>36</v>
      </c>
      <c r="E29" s="2" t="s">
        <v>37</v>
      </c>
      <c r="F29" s="9" t="n">
        <v>21.06</v>
      </c>
      <c r="G29" s="9" t="n">
        <v>156</v>
      </c>
      <c r="H29" s="10" t="n">
        <f aca="false">ROUND(ROUND(F29,2)*ROUND(G29,2),2)</f>
        <v>3285.36</v>
      </c>
    </row>
    <row r="30" customFormat="false" ht="15" hidden="false" customHeight="false" outlineLevel="0" collapsed="false">
      <c r="A30" s="2" t="s">
        <v>34</v>
      </c>
      <c r="B30" s="2" t="n">
        <v>2</v>
      </c>
      <c r="C30" s="2" t="s">
        <v>38</v>
      </c>
      <c r="D30" s="8" t="s">
        <v>36</v>
      </c>
      <c r="E30" s="2" t="s">
        <v>39</v>
      </c>
      <c r="F30" s="9" t="n">
        <v>62.65</v>
      </c>
      <c r="G30" s="9" t="n">
        <v>172.8</v>
      </c>
      <c r="H30" s="10" t="n">
        <f aca="false">ROUND(ROUND(F30,2)*ROUND(G30,2),2)</f>
        <v>10825.92</v>
      </c>
    </row>
    <row r="31" customFormat="false" ht="15" hidden="false" customHeight="false" outlineLevel="0" collapsed="false">
      <c r="A31" s="2" t="s">
        <v>34</v>
      </c>
      <c r="B31" s="2" t="n">
        <v>3</v>
      </c>
      <c r="C31" s="2" t="s">
        <v>40</v>
      </c>
      <c r="D31" s="8" t="s">
        <v>14</v>
      </c>
      <c r="E31" s="2" t="s">
        <v>41</v>
      </c>
      <c r="F31" s="9" t="n">
        <v>1650.27</v>
      </c>
      <c r="G31" s="9" t="n">
        <v>40</v>
      </c>
      <c r="H31" s="10" t="n">
        <f aca="false">ROUND(ROUND(F31,2)*ROUND(G31,2),2)</f>
        <v>66010.8</v>
      </c>
    </row>
    <row r="32" customFormat="false" ht="15" hidden="false" customHeight="false" outlineLevel="0" collapsed="false">
      <c r="A32" s="2" t="s">
        <v>34</v>
      </c>
      <c r="B32" s="2" t="n">
        <v>4</v>
      </c>
      <c r="C32" s="2" t="s">
        <v>42</v>
      </c>
      <c r="D32" s="8" t="s">
        <v>14</v>
      </c>
      <c r="E32" s="2" t="s">
        <v>43</v>
      </c>
      <c r="F32" s="9" t="n">
        <v>436.29</v>
      </c>
      <c r="G32" s="9" t="n">
        <v>12</v>
      </c>
      <c r="H32" s="10" t="n">
        <f aca="false">ROUND(ROUND(F32,2)*ROUND(G32,2),2)</f>
        <v>5235.48</v>
      </c>
    </row>
    <row r="33" customFormat="false" ht="15" hidden="false" customHeight="false" outlineLevel="0" collapsed="false">
      <c r="A33" s="2" t="s">
        <v>34</v>
      </c>
      <c r="B33" s="2" t="n">
        <v>5</v>
      </c>
      <c r="C33" s="2" t="s">
        <v>44</v>
      </c>
      <c r="D33" s="8" t="s">
        <v>14</v>
      </c>
      <c r="E33" s="2" t="s">
        <v>45</v>
      </c>
      <c r="F33" s="9" t="n">
        <v>368.11</v>
      </c>
      <c r="G33" s="9" t="n">
        <v>8</v>
      </c>
      <c r="H33" s="10" t="n">
        <f aca="false">ROUND(ROUND(F33,2)*ROUND(G33,2),2)</f>
        <v>2944.88</v>
      </c>
    </row>
    <row r="34" customFormat="false" ht="15" hidden="false" customHeight="false" outlineLevel="0" collapsed="false">
      <c r="A34" s="2" t="s">
        <v>34</v>
      </c>
      <c r="B34" s="2" t="n">
        <v>6</v>
      </c>
      <c r="C34" s="2" t="s">
        <v>46</v>
      </c>
      <c r="D34" s="8" t="s">
        <v>14</v>
      </c>
      <c r="E34" s="2" t="s">
        <v>47</v>
      </c>
      <c r="F34" s="9" t="n">
        <v>2871.5</v>
      </c>
      <c r="G34" s="9" t="n">
        <v>8</v>
      </c>
      <c r="H34" s="10" t="n">
        <f aca="false">ROUND(ROUND(F34,2)*ROUND(G34,2),2)</f>
        <v>22972</v>
      </c>
    </row>
    <row r="35" customFormat="false" ht="15" hidden="false" customHeight="false" outlineLevel="0" collapsed="false">
      <c r="A35" s="2" t="s">
        <v>34</v>
      </c>
      <c r="B35" s="2" t="n">
        <v>7</v>
      </c>
      <c r="C35" s="2" t="s">
        <v>48</v>
      </c>
      <c r="D35" s="8" t="s">
        <v>17</v>
      </c>
      <c r="E35" s="2" t="s">
        <v>49</v>
      </c>
      <c r="F35" s="9" t="n">
        <v>92.89</v>
      </c>
      <c r="G35" s="9" t="n">
        <v>316.08</v>
      </c>
      <c r="H35" s="10" t="n">
        <f aca="false">ROUND(ROUND(F35,2)*ROUND(G35,2),2)</f>
        <v>29360.67</v>
      </c>
    </row>
    <row r="36" customFormat="false" ht="15" hidden="false" customHeight="false" outlineLevel="0" collapsed="false">
      <c r="A36" s="2" t="s">
        <v>34</v>
      </c>
      <c r="B36" s="2" t="n">
        <v>8</v>
      </c>
      <c r="C36" s="2" t="s">
        <v>50</v>
      </c>
      <c r="D36" s="8" t="s">
        <v>14</v>
      </c>
      <c r="E36" s="2" t="s">
        <v>51</v>
      </c>
      <c r="F36" s="9" t="n">
        <v>9.83</v>
      </c>
      <c r="G36" s="9" t="n">
        <v>80</v>
      </c>
      <c r="H36" s="10" t="n">
        <f aca="false">ROUND(ROUND(F36,2)*ROUND(G36,2),2)</f>
        <v>786.4</v>
      </c>
    </row>
    <row r="37" customFormat="false" ht="15" hidden="false" customHeight="false" outlineLevel="0" collapsed="false">
      <c r="A37" s="2" t="s">
        <v>34</v>
      </c>
      <c r="B37" s="2" t="n">
        <v>9</v>
      </c>
      <c r="C37" s="2" t="s">
        <v>52</v>
      </c>
      <c r="D37" s="8" t="s">
        <v>14</v>
      </c>
      <c r="E37" s="2" t="s">
        <v>53</v>
      </c>
      <c r="F37" s="9" t="n">
        <v>106.63</v>
      </c>
      <c r="G37" s="9" t="n">
        <v>40</v>
      </c>
      <c r="H37" s="10" t="n">
        <f aca="false">ROUND(ROUND(F37,2)*ROUND(G37,2),2)</f>
        <v>4265.2</v>
      </c>
    </row>
    <row r="38" customFormat="false" ht="15" hidden="false" customHeight="false" outlineLevel="0" collapsed="false">
      <c r="A38" s="2" t="s">
        <v>34</v>
      </c>
      <c r="B38" s="2" t="n">
        <v>10</v>
      </c>
      <c r="C38" s="2" t="s">
        <v>54</v>
      </c>
      <c r="D38" s="8" t="s">
        <v>36</v>
      </c>
      <c r="E38" s="12" t="s">
        <v>55</v>
      </c>
      <c r="F38" s="9" t="n">
        <v>24.42</v>
      </c>
      <c r="G38" s="9" t="n">
        <v>160</v>
      </c>
      <c r="H38" s="10" t="n">
        <f aca="false">ROUND(ROUND(F38,2)*ROUND(G38,2),2)</f>
        <v>3907.2</v>
      </c>
    </row>
    <row r="39" customFormat="false" ht="15" hidden="false" customHeight="false" outlineLevel="0" collapsed="false">
      <c r="A39" s="2" t="s">
        <v>34</v>
      </c>
      <c r="B39" s="2" t="n">
        <v>11</v>
      </c>
      <c r="C39" s="2" t="s">
        <v>56</v>
      </c>
      <c r="D39" s="8" t="s">
        <v>36</v>
      </c>
      <c r="E39" s="2" t="s">
        <v>57</v>
      </c>
      <c r="F39" s="9" t="n">
        <v>10.62</v>
      </c>
      <c r="G39" s="9" t="n">
        <v>116</v>
      </c>
      <c r="H39" s="10" t="n">
        <f aca="false">ROUND(ROUND(F39,2)*ROUND(G39,2),2)</f>
        <v>1231.92</v>
      </c>
    </row>
    <row r="40" customFormat="false" ht="15" hidden="false" customHeight="false" outlineLevel="0" collapsed="false">
      <c r="E40" s="6" t="s">
        <v>24</v>
      </c>
      <c r="F40" s="6"/>
      <c r="G40" s="6"/>
      <c r="H40" s="11" t="n">
        <f aca="false">SUM(H29:H39)</f>
        <v>150825.83</v>
      </c>
    </row>
    <row r="42" customFormat="false" ht="15" hidden="false" customHeight="false" outlineLevel="0" collapsed="false">
      <c r="C42" s="6" t="s">
        <v>7</v>
      </c>
      <c r="D42" s="7" t="s">
        <v>8</v>
      </c>
      <c r="E42" s="6" t="s">
        <v>9</v>
      </c>
    </row>
    <row r="43" customFormat="false" ht="15" hidden="false" customHeight="false" outlineLevel="0" collapsed="false">
      <c r="C43" s="6" t="s">
        <v>10</v>
      </c>
      <c r="D43" s="7" t="s">
        <v>58</v>
      </c>
      <c r="E43" s="6" t="s">
        <v>59</v>
      </c>
    </row>
    <row r="44" customFormat="false" ht="15" hidden="false" customHeight="false" outlineLevel="0" collapsed="false">
      <c r="C44" s="6" t="s">
        <v>60</v>
      </c>
      <c r="D44" s="7" t="s">
        <v>8</v>
      </c>
      <c r="E44" s="6" t="s">
        <v>61</v>
      </c>
    </row>
    <row r="46" customFormat="false" ht="15" hidden="false" customHeight="false" outlineLevel="0" collapsed="false">
      <c r="A46" s="2" t="s">
        <v>62</v>
      </c>
      <c r="B46" s="2" t="n">
        <v>1</v>
      </c>
      <c r="C46" s="2" t="s">
        <v>63</v>
      </c>
      <c r="D46" s="8" t="s">
        <v>14</v>
      </c>
      <c r="E46" s="2" t="s">
        <v>64</v>
      </c>
      <c r="F46" s="9" t="n">
        <v>72.11</v>
      </c>
      <c r="G46" s="9" t="n">
        <v>2</v>
      </c>
      <c r="H46" s="10" t="n">
        <f aca="false">ROUND(ROUND(F46,2)*ROUND(G46,2),2)</f>
        <v>144.22</v>
      </c>
    </row>
    <row r="47" customFormat="false" ht="15" hidden="false" customHeight="false" outlineLevel="0" collapsed="false">
      <c r="A47" s="2" t="s">
        <v>62</v>
      </c>
      <c r="B47" s="2" t="n">
        <v>2</v>
      </c>
      <c r="C47" s="2" t="s">
        <v>65</v>
      </c>
      <c r="D47" s="8" t="s">
        <v>66</v>
      </c>
      <c r="E47" s="2" t="s">
        <v>67</v>
      </c>
      <c r="F47" s="9" t="n">
        <v>48.29</v>
      </c>
      <c r="G47" s="9" t="n">
        <v>96</v>
      </c>
      <c r="H47" s="10" t="n">
        <f aca="false">ROUND(ROUND(F47,2)*ROUND(G47,2),2)</f>
        <v>4635.84</v>
      </c>
    </row>
    <row r="48" customFormat="false" ht="15" hidden="false" customHeight="false" outlineLevel="0" collapsed="false">
      <c r="E48" s="6" t="s">
        <v>24</v>
      </c>
      <c r="F48" s="6"/>
      <c r="G48" s="6"/>
      <c r="H48" s="11" t="n">
        <f aca="false">SUM(H46:H47)</f>
        <v>4780.06</v>
      </c>
    </row>
    <row r="50" customFormat="false" ht="15" hidden="false" customHeight="false" outlineLevel="0" collapsed="false">
      <c r="C50" s="6" t="s">
        <v>7</v>
      </c>
      <c r="D50" s="7" t="s">
        <v>8</v>
      </c>
      <c r="E50" s="6" t="s">
        <v>9</v>
      </c>
    </row>
    <row r="51" customFormat="false" ht="15" hidden="false" customHeight="false" outlineLevel="0" collapsed="false">
      <c r="C51" s="6" t="s">
        <v>10</v>
      </c>
      <c r="D51" s="7" t="s">
        <v>58</v>
      </c>
      <c r="E51" s="6" t="s">
        <v>59</v>
      </c>
    </row>
    <row r="52" customFormat="false" ht="15" hidden="false" customHeight="false" outlineLevel="0" collapsed="false">
      <c r="C52" s="6" t="s">
        <v>60</v>
      </c>
      <c r="D52" s="7" t="s">
        <v>25</v>
      </c>
      <c r="E52" s="6" t="s">
        <v>59</v>
      </c>
    </row>
    <row r="54" customFormat="false" ht="15" hidden="false" customHeight="false" outlineLevel="0" collapsed="false">
      <c r="A54" s="2" t="s">
        <v>68</v>
      </c>
      <c r="B54" s="2" t="n">
        <v>1</v>
      </c>
      <c r="C54" s="2" t="s">
        <v>69</v>
      </c>
      <c r="D54" s="8" t="s">
        <v>17</v>
      </c>
      <c r="E54" s="2" t="s">
        <v>70</v>
      </c>
      <c r="F54" s="9" t="n">
        <v>118.05</v>
      </c>
      <c r="G54" s="9" t="n">
        <v>263.42</v>
      </c>
      <c r="H54" s="10" t="n">
        <f aca="false">ROUND(ROUND(F54,2)*ROUND(G54,2),2)</f>
        <v>31096.73</v>
      </c>
    </row>
    <row r="55" customFormat="false" ht="15" hidden="false" customHeight="false" outlineLevel="0" collapsed="false">
      <c r="A55" s="2" t="s">
        <v>68</v>
      </c>
      <c r="B55" s="2" t="n">
        <v>2</v>
      </c>
      <c r="C55" s="2" t="s">
        <v>71</v>
      </c>
      <c r="D55" s="8" t="s">
        <v>17</v>
      </c>
      <c r="E55" s="2" t="s">
        <v>72</v>
      </c>
      <c r="F55" s="9" t="n">
        <v>143.42</v>
      </c>
      <c r="G55" s="9" t="n">
        <v>79.81</v>
      </c>
      <c r="H55" s="10" t="n">
        <f aca="false">ROUND(ROUND(F55,2)*ROUND(G55,2),2)</f>
        <v>11446.35</v>
      </c>
    </row>
    <row r="56" customFormat="false" ht="15" hidden="false" customHeight="false" outlineLevel="0" collapsed="false">
      <c r="E56" s="6" t="s">
        <v>24</v>
      </c>
      <c r="F56" s="6"/>
      <c r="G56" s="6"/>
      <c r="H56" s="11" t="n">
        <f aca="false">SUM(H54:H55)</f>
        <v>42543.08</v>
      </c>
    </row>
    <row r="58" customFormat="false" ht="15" hidden="false" customHeight="false" outlineLevel="0" collapsed="false">
      <c r="C58" s="6" t="s">
        <v>7</v>
      </c>
      <c r="D58" s="7" t="s">
        <v>8</v>
      </c>
      <c r="E58" s="6" t="s">
        <v>9</v>
      </c>
    </row>
    <row r="59" customFormat="false" ht="15" hidden="false" customHeight="false" outlineLevel="0" collapsed="false">
      <c r="C59" s="6" t="s">
        <v>10</v>
      </c>
      <c r="D59" s="7" t="s">
        <v>73</v>
      </c>
      <c r="E59" s="6" t="s">
        <v>74</v>
      </c>
    </row>
    <row r="61" customFormat="false" ht="15" hidden="false" customHeight="false" outlineLevel="0" collapsed="false">
      <c r="A61" s="2" t="s">
        <v>75</v>
      </c>
      <c r="B61" s="2" t="n">
        <v>1</v>
      </c>
      <c r="C61" s="2" t="s">
        <v>76</v>
      </c>
      <c r="D61" s="8" t="s">
        <v>22</v>
      </c>
      <c r="E61" s="2" t="s">
        <v>77</v>
      </c>
      <c r="F61" s="9" t="n">
        <v>38.63</v>
      </c>
      <c r="G61" s="9" t="n">
        <v>59.28</v>
      </c>
      <c r="H61" s="10" t="n">
        <f aca="false">ROUND(ROUND(F61,2)*ROUND(G61,2),2)</f>
        <v>2289.99</v>
      </c>
    </row>
    <row r="62" customFormat="false" ht="15" hidden="false" customHeight="false" outlineLevel="0" collapsed="false">
      <c r="E62" s="6" t="s">
        <v>24</v>
      </c>
      <c r="F62" s="6"/>
      <c r="G62" s="6"/>
      <c r="H62" s="11" t="n">
        <f aca="false">SUM(H61:H61)</f>
        <v>2289.99</v>
      </c>
    </row>
    <row r="64" customFormat="false" ht="15" hidden="false" customHeight="false" outlineLevel="0" collapsed="false">
      <c r="C64" s="6" t="s">
        <v>7</v>
      </c>
      <c r="D64" s="7" t="s">
        <v>8</v>
      </c>
      <c r="E64" s="6" t="s">
        <v>9</v>
      </c>
    </row>
    <row r="65" customFormat="false" ht="15" hidden="false" customHeight="false" outlineLevel="0" collapsed="false">
      <c r="C65" s="6" t="s">
        <v>10</v>
      </c>
      <c r="D65" s="7" t="s">
        <v>78</v>
      </c>
      <c r="E65" s="6" t="s">
        <v>79</v>
      </c>
    </row>
    <row r="67" customFormat="false" ht="15" hidden="false" customHeight="false" outlineLevel="0" collapsed="false">
      <c r="A67" s="2" t="s">
        <v>80</v>
      </c>
      <c r="B67" s="2" t="n">
        <v>1</v>
      </c>
      <c r="C67" s="2" t="s">
        <v>81</v>
      </c>
      <c r="D67" s="8" t="s">
        <v>82</v>
      </c>
      <c r="E67" s="2" t="s">
        <v>83</v>
      </c>
      <c r="F67" s="9" t="n">
        <v>4089.57</v>
      </c>
      <c r="G67" s="9" t="n">
        <v>1</v>
      </c>
      <c r="H67" s="10" t="n">
        <f aca="false">ROUND(ROUND(F67,2)*ROUND(G67,2),2)</f>
        <v>4089.57</v>
      </c>
    </row>
    <row r="68" customFormat="false" ht="15" hidden="false" customHeight="false" outlineLevel="0" collapsed="false">
      <c r="E68" s="6" t="s">
        <v>24</v>
      </c>
      <c r="F68" s="6"/>
      <c r="G68" s="6"/>
      <c r="H68" s="11" t="n">
        <f aca="false">SUM(H67:H67)</f>
        <v>4089.57</v>
      </c>
    </row>
    <row r="70" customFormat="false" ht="15" hidden="false" customHeight="false" outlineLevel="0" collapsed="false">
      <c r="E70" s="13" t="s">
        <v>84</v>
      </c>
      <c r="H70" s="14" t="n">
        <f aca="false">SUM(H9:H69)/2</f>
        <v>217254.12</v>
      </c>
    </row>
  </sheetData>
  <sheetProtection sheet="true"/>
  <mergeCells count="4">
    <mergeCell ref="E1:H1"/>
    <mergeCell ref="E2:H2"/>
    <mergeCell ref="E3:H3"/>
    <mergeCell ref="E4:H4"/>
  </mergeCells>
  <printOptions headings="false" gridLines="false" gridLinesSet="true" horizontalCentered="false" verticalCentered="false"/>
  <pageMargins left="0.75" right="0.75" top="0.75" bottom="0.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42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8" topLeftCell="A9" activePane="bottomLeft" state="frozen"/>
      <selection pane="topLeft" activeCell="A1" activeCellId="0" sqref="A1"/>
      <selection pane="bottomLeft" activeCell="A1" activeCellId="0" sqref="A1"/>
    </sheetView>
  </sheetViews>
  <sheetFormatPr defaultColWidth="8.453125" defaultRowHeight="15" zeroHeight="false" outlineLevelRow="0" outlineLevelCol="0"/>
  <cols>
    <col collapsed="false" customWidth="true" hidden="false" outlineLevel="0" max="1" min="1" style="1" width="6.71"/>
    <col collapsed="false" customWidth="true" hidden="false" outlineLevel="0" max="2" min="2" style="1" width="14.71"/>
    <col collapsed="false" customWidth="true" hidden="false" outlineLevel="0" max="3" min="3" style="1" width="6.21"/>
    <col collapsed="false" customWidth="true" hidden="false" outlineLevel="0" max="4" min="4" style="1" width="30.71"/>
    <col collapsed="false" customWidth="true" hidden="false" outlineLevel="0" max="5" min="5" style="1" width="10.71"/>
    <col collapsed="false" customWidth="true" hidden="false" outlineLevel="0" max="6" min="6" style="1" width="3.01"/>
    <col collapsed="false" customWidth="true" hidden="false" outlineLevel="0" max="7" min="7" style="1" width="2.21"/>
    <col collapsed="false" customWidth="true" hidden="false" outlineLevel="0" max="8" min="8" style="1" width="10.71"/>
    <col collapsed="false" customWidth="true" hidden="false" outlineLevel="0" max="9" min="9" style="1" width="2.21"/>
    <col collapsed="false" customWidth="true" hidden="false" outlineLevel="0" max="11" min="10" style="1" width="10.71"/>
    <col collapsed="false" customWidth="true" hidden="false" outlineLevel="0" max="12" min="12" style="1" width="90.71"/>
  </cols>
  <sheetData>
    <row r="1" customFormat="false" ht="15" hidden="false" customHeight="false" outlineLevel="0" collapsed="false">
      <c r="A1" s="15" t="s">
        <v>0</v>
      </c>
      <c r="B1" s="15" t="s">
        <v>0</v>
      </c>
      <c r="C1" s="15" t="s">
        <v>0</v>
      </c>
      <c r="D1" s="15" t="s">
        <v>0</v>
      </c>
      <c r="E1" s="15" t="s">
        <v>0</v>
      </c>
      <c r="F1" s="15" t="s">
        <v>0</v>
      </c>
      <c r="G1" s="15" t="s">
        <v>0</v>
      </c>
      <c r="H1" s="15" t="s">
        <v>0</v>
      </c>
      <c r="I1" s="15" t="s">
        <v>0</v>
      </c>
      <c r="J1" s="15" t="s">
        <v>0</v>
      </c>
      <c r="K1" s="15" t="s">
        <v>0</v>
      </c>
    </row>
    <row r="2" customFormat="false" ht="15" hidden="false" customHeight="false" outlineLevel="0" collapsed="false">
      <c r="A2" s="15" t="s">
        <v>1</v>
      </c>
      <c r="B2" s="15" t="s">
        <v>1</v>
      </c>
      <c r="C2" s="15" t="s">
        <v>1</v>
      </c>
      <c r="D2" s="15" t="s">
        <v>1</v>
      </c>
      <c r="E2" s="15" t="s">
        <v>1</v>
      </c>
      <c r="F2" s="15" t="s">
        <v>1</v>
      </c>
      <c r="G2" s="15" t="s">
        <v>1</v>
      </c>
      <c r="H2" s="15" t="s">
        <v>1</v>
      </c>
      <c r="I2" s="15" t="s">
        <v>1</v>
      </c>
      <c r="J2" s="15" t="s">
        <v>1</v>
      </c>
      <c r="K2" s="15" t="s">
        <v>1</v>
      </c>
    </row>
    <row r="3" customFormat="false" ht="15" hidden="false" customHeight="false" outlineLevel="0" collapsed="false">
      <c r="A3" s="15" t="s">
        <v>2</v>
      </c>
      <c r="B3" s="15" t="s">
        <v>2</v>
      </c>
      <c r="C3" s="15" t="s">
        <v>2</v>
      </c>
      <c r="D3" s="15" t="s">
        <v>2</v>
      </c>
      <c r="E3" s="15" t="s">
        <v>2</v>
      </c>
      <c r="F3" s="15" t="s">
        <v>2</v>
      </c>
      <c r="G3" s="15" t="s">
        <v>2</v>
      </c>
      <c r="H3" s="15" t="s">
        <v>2</v>
      </c>
      <c r="I3" s="15" t="s">
        <v>2</v>
      </c>
      <c r="J3" s="15" t="s">
        <v>2</v>
      </c>
      <c r="K3" s="15" t="s">
        <v>2</v>
      </c>
    </row>
    <row r="4" customFormat="false" ht="15" hidden="false" customHeight="false" outlineLevel="0" collapsed="false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</row>
    <row r="6" customFormat="false" ht="15" hidden="false" customHeight="false" outlineLevel="0" collapsed="false">
      <c r="A6" s="4" t="s">
        <v>85</v>
      </c>
      <c r="B6" s="4" t="s">
        <v>85</v>
      </c>
      <c r="C6" s="4" t="s">
        <v>85</v>
      </c>
      <c r="D6" s="4" t="s">
        <v>85</v>
      </c>
      <c r="E6" s="4" t="s">
        <v>85</v>
      </c>
      <c r="F6" s="4" t="s">
        <v>85</v>
      </c>
      <c r="G6" s="4" t="s">
        <v>85</v>
      </c>
      <c r="H6" s="4" t="s">
        <v>85</v>
      </c>
      <c r="I6" s="4" t="s">
        <v>85</v>
      </c>
      <c r="J6" s="4" t="s">
        <v>85</v>
      </c>
      <c r="K6" s="4" t="s">
        <v>85</v>
      </c>
    </row>
    <row r="8" customFormat="false" ht="15" hidden="false" customHeight="false" outlineLevel="0" collapsed="false">
      <c r="A8" s="16" t="s">
        <v>86</v>
      </c>
      <c r="B8" s="16" t="s">
        <v>87</v>
      </c>
      <c r="C8" s="16" t="s">
        <v>88</v>
      </c>
      <c r="D8" s="16" t="s">
        <v>89</v>
      </c>
      <c r="E8" s="16"/>
      <c r="F8" s="16"/>
      <c r="G8" s="16"/>
      <c r="H8" s="16"/>
      <c r="I8" s="16"/>
      <c r="J8" s="16"/>
      <c r="K8" s="16" t="s">
        <v>4</v>
      </c>
      <c r="L8" s="16" t="s">
        <v>90</v>
      </c>
    </row>
    <row r="10" customFormat="false" ht="15" hidden="false" customHeight="false" outlineLevel="0" collapsed="false">
      <c r="A10" s="17" t="s">
        <v>91</v>
      </c>
      <c r="B10" s="17"/>
    </row>
    <row r="11" customFormat="false" ht="45" hidden="false" customHeight="true" outlineLevel="0" collapsed="false">
      <c r="A11" s="18"/>
      <c r="B11" s="18" t="s">
        <v>92</v>
      </c>
      <c r="C11" s="19" t="s">
        <v>22</v>
      </c>
      <c r="D11" s="20" t="s">
        <v>93</v>
      </c>
      <c r="E11" s="20"/>
      <c r="F11" s="20"/>
      <c r="G11" s="19"/>
      <c r="H11" s="21" t="s">
        <v>94</v>
      </c>
      <c r="I11" s="22" t="n">
        <v>1</v>
      </c>
      <c r="J11" s="22"/>
      <c r="K11" s="23" t="n">
        <f aca="false">ROUND(K26,2)</f>
        <v>256.82</v>
      </c>
      <c r="L11" s="20" t="s">
        <v>95</v>
      </c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</row>
    <row r="12" customFormat="false" ht="15" hidden="false" customHeight="false" outlineLevel="0" collapsed="false">
      <c r="B12" s="13" t="s">
        <v>96</v>
      </c>
    </row>
    <row r="13" customFormat="false" ht="15" hidden="false" customHeight="false" outlineLevel="0" collapsed="false">
      <c r="B13" s="1" t="s">
        <v>97</v>
      </c>
      <c r="C13" s="1" t="s">
        <v>66</v>
      </c>
      <c r="D13" s="1" t="s">
        <v>98</v>
      </c>
      <c r="E13" s="24" t="n">
        <v>1.05</v>
      </c>
      <c r="F13" s="1" t="s">
        <v>99</v>
      </c>
      <c r="G13" s="1" t="s">
        <v>100</v>
      </c>
      <c r="H13" s="25" t="n">
        <v>25.38</v>
      </c>
      <c r="I13" s="1" t="s">
        <v>101</v>
      </c>
      <c r="J13" s="26" t="n">
        <f aca="false">ROUND(E13/I11* H13,2)</f>
        <v>26.65</v>
      </c>
      <c r="K13" s="27"/>
    </row>
    <row r="14" customFormat="false" ht="15" hidden="false" customHeight="false" outlineLevel="0" collapsed="false">
      <c r="D14" s="28" t="s">
        <v>102</v>
      </c>
      <c r="E14" s="27"/>
      <c r="H14" s="27"/>
      <c r="K14" s="25" t="n">
        <f aca="false">SUM(J13:J13)</f>
        <v>26.65</v>
      </c>
    </row>
    <row r="15" customFormat="false" ht="15" hidden="false" customHeight="false" outlineLevel="0" collapsed="false">
      <c r="B15" s="13" t="s">
        <v>103</v>
      </c>
      <c r="E15" s="27"/>
      <c r="H15" s="27"/>
      <c r="K15" s="27"/>
    </row>
    <row r="16" customFormat="false" ht="15" hidden="false" customHeight="false" outlineLevel="0" collapsed="false">
      <c r="B16" s="1" t="s">
        <v>104</v>
      </c>
      <c r="C16" s="1" t="s">
        <v>66</v>
      </c>
      <c r="D16" s="1" t="s">
        <v>105</v>
      </c>
      <c r="E16" s="24" t="n">
        <v>0.725</v>
      </c>
      <c r="F16" s="1" t="s">
        <v>99</v>
      </c>
      <c r="G16" s="1" t="s">
        <v>100</v>
      </c>
      <c r="H16" s="25" t="n">
        <v>2.47</v>
      </c>
      <c r="I16" s="1" t="s">
        <v>101</v>
      </c>
      <c r="J16" s="26" t="n">
        <f aca="false">ROUND(E16/I11* H16,2)</f>
        <v>1.79</v>
      </c>
      <c r="K16" s="27"/>
    </row>
    <row r="17" customFormat="false" ht="15" hidden="false" customHeight="false" outlineLevel="0" collapsed="false">
      <c r="D17" s="28" t="s">
        <v>106</v>
      </c>
      <c r="E17" s="27"/>
      <c r="H17" s="27"/>
      <c r="K17" s="25" t="n">
        <f aca="false">SUM(J16:J16)</f>
        <v>1.79</v>
      </c>
    </row>
    <row r="18" customFormat="false" ht="15" hidden="false" customHeight="false" outlineLevel="0" collapsed="false">
      <c r="B18" s="13" t="s">
        <v>107</v>
      </c>
      <c r="E18" s="27"/>
      <c r="H18" s="27"/>
      <c r="K18" s="27"/>
    </row>
    <row r="19" customFormat="false" ht="15" hidden="false" customHeight="false" outlineLevel="0" collapsed="false">
      <c r="B19" s="1" t="s">
        <v>108</v>
      </c>
      <c r="C19" s="1" t="s">
        <v>109</v>
      </c>
      <c r="D19" s="1" t="s">
        <v>110</v>
      </c>
      <c r="E19" s="24" t="n">
        <v>1.53</v>
      </c>
      <c r="G19" s="1" t="s">
        <v>100</v>
      </c>
      <c r="H19" s="25" t="n">
        <v>25.08</v>
      </c>
      <c r="I19" s="1" t="s">
        <v>101</v>
      </c>
      <c r="J19" s="26" t="n">
        <f aca="false">ROUND(E19* H19,2)</f>
        <v>38.37</v>
      </c>
      <c r="K19" s="27"/>
    </row>
    <row r="20" customFormat="false" ht="15" hidden="false" customHeight="false" outlineLevel="0" collapsed="false">
      <c r="B20" s="1" t="s">
        <v>111</v>
      </c>
      <c r="C20" s="1" t="s">
        <v>109</v>
      </c>
      <c r="D20" s="1" t="s">
        <v>112</v>
      </c>
      <c r="E20" s="24" t="n">
        <v>0.2</v>
      </c>
      <c r="G20" s="1" t="s">
        <v>100</v>
      </c>
      <c r="H20" s="25" t="n">
        <v>166.26</v>
      </c>
      <c r="I20" s="1" t="s">
        <v>101</v>
      </c>
      <c r="J20" s="26" t="n">
        <f aca="false">ROUND(E20* H20,2)</f>
        <v>33.25</v>
      </c>
      <c r="K20" s="27"/>
    </row>
    <row r="21" customFormat="false" ht="15" hidden="false" customHeight="false" outlineLevel="0" collapsed="false">
      <c r="B21" s="1" t="s">
        <v>113</v>
      </c>
      <c r="C21" s="1" t="s">
        <v>114</v>
      </c>
      <c r="D21" s="1" t="s">
        <v>115</v>
      </c>
      <c r="E21" s="24" t="n">
        <v>400</v>
      </c>
      <c r="G21" s="1" t="s">
        <v>100</v>
      </c>
      <c r="H21" s="25" t="n">
        <v>0.39</v>
      </c>
      <c r="I21" s="1" t="s">
        <v>101</v>
      </c>
      <c r="J21" s="26" t="n">
        <f aca="false">ROUND(E21* H21,2)</f>
        <v>156</v>
      </c>
      <c r="K21" s="27"/>
    </row>
    <row r="22" customFormat="false" ht="15" hidden="false" customHeight="false" outlineLevel="0" collapsed="false">
      <c r="B22" s="1" t="s">
        <v>116</v>
      </c>
      <c r="C22" s="1" t="s">
        <v>22</v>
      </c>
      <c r="D22" s="1" t="s">
        <v>117</v>
      </c>
      <c r="E22" s="24" t="n">
        <v>0.2</v>
      </c>
      <c r="G22" s="1" t="s">
        <v>100</v>
      </c>
      <c r="H22" s="25" t="n">
        <v>2.45</v>
      </c>
      <c r="I22" s="1" t="s">
        <v>101</v>
      </c>
      <c r="J22" s="26" t="n">
        <f aca="false">ROUND(E22* H22,2)</f>
        <v>0.49</v>
      </c>
      <c r="K22" s="27"/>
    </row>
    <row r="23" customFormat="false" ht="15" hidden="false" customHeight="false" outlineLevel="0" collapsed="false">
      <c r="D23" s="28" t="s">
        <v>118</v>
      </c>
      <c r="E23" s="27"/>
      <c r="H23" s="27"/>
      <c r="K23" s="25" t="n">
        <f aca="false">SUM(J19:J22)</f>
        <v>228.11</v>
      </c>
    </row>
    <row r="24" customFormat="false" ht="15" hidden="false" customHeight="false" outlineLevel="0" collapsed="false">
      <c r="D24" s="28" t="s">
        <v>119</v>
      </c>
      <c r="E24" s="27"/>
      <c r="H24" s="27"/>
      <c r="K24" s="29" t="n">
        <f aca="false">SUM(J12:J23)</f>
        <v>256.55</v>
      </c>
    </row>
    <row r="25" customFormat="false" ht="15" hidden="false" customHeight="false" outlineLevel="0" collapsed="false">
      <c r="D25" s="28" t="s">
        <v>120</v>
      </c>
      <c r="E25" s="27"/>
      <c r="H25" s="27" t="n">
        <v>1</v>
      </c>
      <c r="I25" s="1" t="s">
        <v>121</v>
      </c>
      <c r="K25" s="27" t="n">
        <f aca="false">ROUND(H25/100*K14,2)</f>
        <v>0.27</v>
      </c>
    </row>
    <row r="26" customFormat="false" ht="15" hidden="false" customHeight="false" outlineLevel="0" collapsed="false">
      <c r="D26" s="28" t="s">
        <v>122</v>
      </c>
      <c r="E26" s="27"/>
      <c r="H26" s="27"/>
      <c r="K26" s="29" t="n">
        <f aca="false">SUM(K24:K25)</f>
        <v>256.82</v>
      </c>
    </row>
    <row r="28" customFormat="false" ht="15" hidden="false" customHeight="false" outlineLevel="0" collapsed="false">
      <c r="A28" s="17" t="s">
        <v>123</v>
      </c>
      <c r="B28" s="17"/>
    </row>
    <row r="29" customFormat="false" ht="45" hidden="false" customHeight="true" outlineLevel="0" collapsed="false">
      <c r="A29" s="18"/>
      <c r="B29" s="18" t="s">
        <v>124</v>
      </c>
      <c r="C29" s="19" t="s">
        <v>17</v>
      </c>
      <c r="D29" s="20" t="s">
        <v>125</v>
      </c>
      <c r="E29" s="20"/>
      <c r="F29" s="20"/>
      <c r="G29" s="19"/>
      <c r="H29" s="21" t="s">
        <v>94</v>
      </c>
      <c r="I29" s="22" t="n">
        <v>1</v>
      </c>
      <c r="J29" s="22"/>
      <c r="K29" s="23" t="n">
        <f aca="false">ROUND(K37,2)</f>
        <v>15.27</v>
      </c>
      <c r="L29" s="20" t="s">
        <v>126</v>
      </c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</row>
    <row r="30" customFormat="false" ht="15" hidden="false" customHeight="false" outlineLevel="0" collapsed="false">
      <c r="B30" s="13" t="s">
        <v>96</v>
      </c>
    </row>
    <row r="31" customFormat="false" ht="15" hidden="false" customHeight="false" outlineLevel="0" collapsed="false">
      <c r="B31" s="1" t="s">
        <v>127</v>
      </c>
      <c r="C31" s="1" t="s">
        <v>66</v>
      </c>
      <c r="D31" s="1" t="s">
        <v>128</v>
      </c>
      <c r="E31" s="24" t="n">
        <v>0.6</v>
      </c>
      <c r="F31" s="1" t="s">
        <v>99</v>
      </c>
      <c r="G31" s="1" t="s">
        <v>100</v>
      </c>
      <c r="H31" s="25" t="n">
        <v>23.88</v>
      </c>
      <c r="I31" s="1" t="s">
        <v>101</v>
      </c>
      <c r="J31" s="26" t="n">
        <f aca="false">ROUND(E31/I29* H31,2)</f>
        <v>14.33</v>
      </c>
      <c r="K31" s="27"/>
    </row>
    <row r="32" customFormat="false" ht="15" hidden="false" customHeight="false" outlineLevel="0" collapsed="false">
      <c r="D32" s="28" t="s">
        <v>102</v>
      </c>
      <c r="E32" s="27"/>
      <c r="H32" s="27"/>
      <c r="K32" s="25" t="n">
        <f aca="false">SUM(J31:J31)</f>
        <v>14.33</v>
      </c>
    </row>
    <row r="33" customFormat="false" ht="15" hidden="false" customHeight="false" outlineLevel="0" collapsed="false">
      <c r="E33" s="27"/>
      <c r="H33" s="27"/>
      <c r="K33" s="27"/>
    </row>
    <row r="34" customFormat="false" ht="15" hidden="false" customHeight="false" outlineLevel="0" collapsed="false">
      <c r="D34" s="28" t="s">
        <v>120</v>
      </c>
      <c r="E34" s="27"/>
      <c r="H34" s="27" t="n">
        <v>1.5</v>
      </c>
      <c r="I34" s="1" t="s">
        <v>121</v>
      </c>
      <c r="J34" s="1" t="n">
        <f aca="false">ROUND(H34/100*K32,2)</f>
        <v>0.21</v>
      </c>
      <c r="K34" s="27"/>
    </row>
    <row r="35" customFormat="false" ht="15" hidden="false" customHeight="false" outlineLevel="0" collapsed="false">
      <c r="D35" s="28" t="s">
        <v>119</v>
      </c>
      <c r="E35" s="27"/>
      <c r="H35" s="27"/>
      <c r="K35" s="29" t="n">
        <f aca="false">SUM(J30:J34)</f>
        <v>14.54</v>
      </c>
    </row>
    <row r="36" customFormat="false" ht="15" hidden="false" customHeight="false" outlineLevel="0" collapsed="false">
      <c r="D36" s="28" t="s">
        <v>129</v>
      </c>
      <c r="E36" s="27"/>
      <c r="H36" s="27" t="n">
        <v>5</v>
      </c>
      <c r="I36" s="1" t="s">
        <v>121</v>
      </c>
      <c r="K36" s="25" t="n">
        <f aca="false">ROUND(H36/100*K35,2)</f>
        <v>0.73</v>
      </c>
    </row>
    <row r="37" customFormat="false" ht="15" hidden="false" customHeight="false" outlineLevel="0" collapsed="false">
      <c r="D37" s="28" t="s">
        <v>122</v>
      </c>
      <c r="E37" s="27"/>
      <c r="H37" s="27"/>
      <c r="K37" s="29" t="n">
        <f aca="false">SUM(K35:K36)</f>
        <v>15.27</v>
      </c>
    </row>
    <row r="39" customFormat="false" ht="45" hidden="false" customHeight="true" outlineLevel="0" collapsed="false">
      <c r="A39" s="18"/>
      <c r="B39" s="18" t="s">
        <v>130</v>
      </c>
      <c r="C39" s="19" t="s">
        <v>17</v>
      </c>
      <c r="D39" s="20" t="s">
        <v>131</v>
      </c>
      <c r="E39" s="20"/>
      <c r="F39" s="20"/>
      <c r="G39" s="19"/>
      <c r="H39" s="21" t="s">
        <v>94</v>
      </c>
      <c r="I39" s="22" t="n">
        <v>1</v>
      </c>
      <c r="J39" s="22"/>
      <c r="K39" s="23" t="n">
        <f aca="false">ROUND(K48,2)</f>
        <v>8.52</v>
      </c>
      <c r="L39" s="20" t="s">
        <v>132</v>
      </c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</row>
    <row r="40" customFormat="false" ht="15" hidden="false" customHeight="false" outlineLevel="0" collapsed="false">
      <c r="B40" s="13" t="s">
        <v>96</v>
      </c>
    </row>
    <row r="41" customFormat="false" ht="15" hidden="false" customHeight="false" outlineLevel="0" collapsed="false">
      <c r="B41" s="1" t="s">
        <v>133</v>
      </c>
      <c r="C41" s="1" t="s">
        <v>66</v>
      </c>
      <c r="D41" s="1" t="s">
        <v>134</v>
      </c>
      <c r="E41" s="24" t="n">
        <v>0.15</v>
      </c>
      <c r="F41" s="1" t="s">
        <v>99</v>
      </c>
      <c r="G41" s="1" t="s">
        <v>100</v>
      </c>
      <c r="H41" s="25" t="n">
        <v>27.79</v>
      </c>
      <c r="I41" s="1" t="s">
        <v>101</v>
      </c>
      <c r="J41" s="26" t="n">
        <f aca="false">ROUND(E41/I39* H41,2)</f>
        <v>4.17</v>
      </c>
      <c r="K41" s="27"/>
    </row>
    <row r="42" customFormat="false" ht="15" hidden="false" customHeight="false" outlineLevel="0" collapsed="false">
      <c r="B42" s="1" t="s">
        <v>135</v>
      </c>
      <c r="C42" s="1" t="s">
        <v>66</v>
      </c>
      <c r="D42" s="1" t="s">
        <v>136</v>
      </c>
      <c r="E42" s="24" t="n">
        <v>0.15</v>
      </c>
      <c r="F42" s="1" t="s">
        <v>99</v>
      </c>
      <c r="G42" s="1" t="s">
        <v>100</v>
      </c>
      <c r="H42" s="25" t="n">
        <v>25.19</v>
      </c>
      <c r="I42" s="1" t="s">
        <v>101</v>
      </c>
      <c r="J42" s="26" t="n">
        <f aca="false">ROUND(E42/I39* H42,2)</f>
        <v>3.78</v>
      </c>
      <c r="K42" s="27"/>
    </row>
    <row r="43" customFormat="false" ht="15" hidden="false" customHeight="false" outlineLevel="0" collapsed="false">
      <c r="D43" s="28" t="s">
        <v>102</v>
      </c>
      <c r="E43" s="27"/>
      <c r="H43" s="27"/>
      <c r="K43" s="25" t="n">
        <f aca="false">SUM(J41:J42)</f>
        <v>7.95</v>
      </c>
    </row>
    <row r="44" customFormat="false" ht="15" hidden="false" customHeight="false" outlineLevel="0" collapsed="false">
      <c r="E44" s="27"/>
      <c r="H44" s="27"/>
      <c r="K44" s="27"/>
    </row>
    <row r="45" customFormat="false" ht="15" hidden="false" customHeight="false" outlineLevel="0" collapsed="false">
      <c r="D45" s="28" t="s">
        <v>120</v>
      </c>
      <c r="E45" s="27"/>
      <c r="H45" s="27" t="n">
        <v>2</v>
      </c>
      <c r="I45" s="1" t="s">
        <v>121</v>
      </c>
      <c r="J45" s="1" t="n">
        <f aca="false">ROUND(H45/100*K43,2)</f>
        <v>0.16</v>
      </c>
      <c r="K45" s="27"/>
    </row>
    <row r="46" customFormat="false" ht="15" hidden="false" customHeight="false" outlineLevel="0" collapsed="false">
      <c r="D46" s="28" t="s">
        <v>119</v>
      </c>
      <c r="E46" s="27"/>
      <c r="H46" s="27"/>
      <c r="K46" s="29" t="n">
        <f aca="false">SUM(J40:J45)</f>
        <v>8.11</v>
      </c>
    </row>
    <row r="47" customFormat="false" ht="15" hidden="false" customHeight="false" outlineLevel="0" collapsed="false">
      <c r="D47" s="28" t="s">
        <v>129</v>
      </c>
      <c r="E47" s="27"/>
      <c r="H47" s="27" t="n">
        <v>5</v>
      </c>
      <c r="I47" s="1" t="s">
        <v>121</v>
      </c>
      <c r="K47" s="25" t="n">
        <f aca="false">ROUND(H47/100*K46,2)</f>
        <v>0.41</v>
      </c>
    </row>
    <row r="48" customFormat="false" ht="15" hidden="false" customHeight="false" outlineLevel="0" collapsed="false">
      <c r="D48" s="28" t="s">
        <v>122</v>
      </c>
      <c r="E48" s="27"/>
      <c r="H48" s="27"/>
      <c r="K48" s="29" t="n">
        <f aca="false">SUM(K46:K47)</f>
        <v>8.52</v>
      </c>
    </row>
    <row r="50" customFormat="false" ht="45" hidden="false" customHeight="true" outlineLevel="0" collapsed="false">
      <c r="A50" s="18"/>
      <c r="B50" s="18" t="s">
        <v>137</v>
      </c>
      <c r="C50" s="19" t="s">
        <v>22</v>
      </c>
      <c r="D50" s="20" t="s">
        <v>138</v>
      </c>
      <c r="E50" s="20"/>
      <c r="F50" s="20"/>
      <c r="G50" s="19"/>
      <c r="H50" s="21" t="s">
        <v>94</v>
      </c>
      <c r="I50" s="22" t="n">
        <v>1</v>
      </c>
      <c r="J50" s="22"/>
      <c r="K50" s="23" t="n">
        <f aca="false">ROUND(K56,2)</f>
        <v>24.34</v>
      </c>
      <c r="L50" s="20" t="s">
        <v>139</v>
      </c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</row>
    <row r="51" customFormat="false" ht="15" hidden="false" customHeight="false" outlineLevel="0" collapsed="false">
      <c r="B51" s="13" t="s">
        <v>103</v>
      </c>
    </row>
    <row r="52" customFormat="false" ht="15" hidden="false" customHeight="false" outlineLevel="0" collapsed="false">
      <c r="B52" s="1" t="s">
        <v>140</v>
      </c>
      <c r="C52" s="1" t="s">
        <v>22</v>
      </c>
      <c r="D52" s="1" t="s">
        <v>141</v>
      </c>
      <c r="E52" s="24" t="n">
        <v>1</v>
      </c>
      <c r="F52" s="1" t="s">
        <v>99</v>
      </c>
      <c r="G52" s="1" t="s">
        <v>100</v>
      </c>
      <c r="H52" s="25" t="n">
        <v>23.18</v>
      </c>
      <c r="I52" s="1" t="s">
        <v>101</v>
      </c>
      <c r="J52" s="26" t="n">
        <f aca="false">ROUND(E52/I50* H52,2)</f>
        <v>23.18</v>
      </c>
      <c r="K52" s="27"/>
    </row>
    <row r="53" customFormat="false" ht="15" hidden="false" customHeight="false" outlineLevel="0" collapsed="false">
      <c r="D53" s="28" t="s">
        <v>106</v>
      </c>
      <c r="E53" s="27"/>
      <c r="H53" s="27"/>
      <c r="K53" s="25" t="n">
        <f aca="false">SUM(J52:J52)</f>
        <v>23.18</v>
      </c>
    </row>
    <row r="54" customFormat="false" ht="15" hidden="false" customHeight="false" outlineLevel="0" collapsed="false">
      <c r="D54" s="28" t="s">
        <v>119</v>
      </c>
      <c r="E54" s="27"/>
      <c r="H54" s="27"/>
      <c r="K54" s="29" t="n">
        <f aca="false">SUM(J51:J53)</f>
        <v>23.18</v>
      </c>
    </row>
    <row r="55" customFormat="false" ht="15" hidden="false" customHeight="false" outlineLevel="0" collapsed="false">
      <c r="D55" s="28" t="s">
        <v>129</v>
      </c>
      <c r="E55" s="27"/>
      <c r="H55" s="27" t="n">
        <v>5</v>
      </c>
      <c r="I55" s="1" t="s">
        <v>121</v>
      </c>
      <c r="K55" s="25" t="n">
        <f aca="false">ROUND(H55/100*K54,2)</f>
        <v>1.16</v>
      </c>
    </row>
    <row r="56" customFormat="false" ht="15" hidden="false" customHeight="false" outlineLevel="0" collapsed="false">
      <c r="D56" s="28" t="s">
        <v>122</v>
      </c>
      <c r="E56" s="27"/>
      <c r="H56" s="27"/>
      <c r="K56" s="29" t="n">
        <f aca="false">SUM(K54:K55)</f>
        <v>24.34</v>
      </c>
    </row>
    <row r="58" customFormat="false" ht="45" hidden="false" customHeight="true" outlineLevel="0" collapsed="false">
      <c r="A58" s="18"/>
      <c r="B58" s="18" t="s">
        <v>142</v>
      </c>
      <c r="C58" s="19" t="s">
        <v>17</v>
      </c>
      <c r="D58" s="20" t="s">
        <v>143</v>
      </c>
      <c r="E58" s="20"/>
      <c r="F58" s="20"/>
      <c r="G58" s="19"/>
      <c r="H58" s="21" t="s">
        <v>94</v>
      </c>
      <c r="I58" s="22" t="n">
        <v>1</v>
      </c>
      <c r="J58" s="22"/>
      <c r="K58" s="23" t="n">
        <f aca="false">ROUND(K70,2)</f>
        <v>33.89</v>
      </c>
      <c r="L58" s="20" t="s">
        <v>144</v>
      </c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</row>
    <row r="59" customFormat="false" ht="15" hidden="false" customHeight="false" outlineLevel="0" collapsed="false">
      <c r="B59" s="13" t="s">
        <v>96</v>
      </c>
    </row>
    <row r="60" customFormat="false" ht="15" hidden="false" customHeight="false" outlineLevel="0" collapsed="false">
      <c r="B60" s="1" t="s">
        <v>145</v>
      </c>
      <c r="C60" s="1" t="s">
        <v>66</v>
      </c>
      <c r="D60" s="1" t="s">
        <v>146</v>
      </c>
      <c r="E60" s="24" t="n">
        <v>0.56</v>
      </c>
      <c r="F60" s="1" t="s">
        <v>99</v>
      </c>
      <c r="G60" s="1" t="s">
        <v>100</v>
      </c>
      <c r="H60" s="25" t="n">
        <v>28.61</v>
      </c>
      <c r="I60" s="1" t="s">
        <v>101</v>
      </c>
      <c r="J60" s="26" t="n">
        <f aca="false">ROUND(E60/I58* H60,2)</f>
        <v>16.02</v>
      </c>
      <c r="K60" s="27"/>
    </row>
    <row r="61" customFormat="false" ht="15" hidden="false" customHeight="false" outlineLevel="0" collapsed="false">
      <c r="B61" s="1" t="s">
        <v>127</v>
      </c>
      <c r="C61" s="1" t="s">
        <v>66</v>
      </c>
      <c r="D61" s="1" t="s">
        <v>128</v>
      </c>
      <c r="E61" s="24" t="n">
        <v>0.396</v>
      </c>
      <c r="F61" s="1" t="s">
        <v>99</v>
      </c>
      <c r="G61" s="1" t="s">
        <v>100</v>
      </c>
      <c r="H61" s="25" t="n">
        <v>23.88</v>
      </c>
      <c r="I61" s="1" t="s">
        <v>101</v>
      </c>
      <c r="J61" s="26" t="n">
        <f aca="false">ROUND(E61/I58* H61,2)</f>
        <v>9.46</v>
      </c>
      <c r="K61" s="27"/>
    </row>
    <row r="62" customFormat="false" ht="15" hidden="false" customHeight="false" outlineLevel="0" collapsed="false">
      <c r="D62" s="28" t="s">
        <v>102</v>
      </c>
      <c r="E62" s="27"/>
      <c r="H62" s="27"/>
      <c r="K62" s="25" t="n">
        <f aca="false">SUM(J60:J61)</f>
        <v>25.48</v>
      </c>
    </row>
    <row r="63" customFormat="false" ht="15" hidden="false" customHeight="false" outlineLevel="0" collapsed="false">
      <c r="B63" s="13" t="s">
        <v>91</v>
      </c>
      <c r="E63" s="27"/>
      <c r="H63" s="27"/>
      <c r="K63" s="27"/>
    </row>
    <row r="64" customFormat="false" ht="15" hidden="false" customHeight="false" outlineLevel="0" collapsed="false">
      <c r="B64" s="1" t="s">
        <v>92</v>
      </c>
      <c r="C64" s="1" t="s">
        <v>22</v>
      </c>
      <c r="D64" s="1" t="s">
        <v>93</v>
      </c>
      <c r="E64" s="24" t="n">
        <v>0.024</v>
      </c>
      <c r="G64" s="1" t="s">
        <v>100</v>
      </c>
      <c r="H64" s="25" t="n">
        <v>256.82</v>
      </c>
      <c r="I64" s="1" t="s">
        <v>101</v>
      </c>
      <c r="J64" s="26" t="n">
        <f aca="false">ROUND(E64* H64,2)</f>
        <v>6.16</v>
      </c>
      <c r="K64" s="27"/>
    </row>
    <row r="65" customFormat="false" ht="15" hidden="false" customHeight="false" outlineLevel="0" collapsed="false">
      <c r="D65" s="28" t="s">
        <v>147</v>
      </c>
      <c r="E65" s="27"/>
      <c r="H65" s="27"/>
      <c r="K65" s="25" t="n">
        <f aca="false">SUM(J64:J64)</f>
        <v>6.16</v>
      </c>
    </row>
    <row r="66" customFormat="false" ht="15" hidden="false" customHeight="false" outlineLevel="0" collapsed="false">
      <c r="E66" s="27"/>
      <c r="H66" s="27"/>
      <c r="K66" s="27"/>
    </row>
    <row r="67" customFormat="false" ht="15" hidden="false" customHeight="false" outlineLevel="0" collapsed="false">
      <c r="D67" s="28" t="s">
        <v>120</v>
      </c>
      <c r="E67" s="27"/>
      <c r="H67" s="27" t="n">
        <v>2.5</v>
      </c>
      <c r="I67" s="1" t="s">
        <v>121</v>
      </c>
      <c r="J67" s="1" t="n">
        <f aca="false">ROUND(H67/100*K62,2)</f>
        <v>0.64</v>
      </c>
      <c r="K67" s="27"/>
    </row>
    <row r="68" customFormat="false" ht="15" hidden="false" customHeight="false" outlineLevel="0" collapsed="false">
      <c r="D68" s="28" t="s">
        <v>119</v>
      </c>
      <c r="E68" s="27"/>
      <c r="H68" s="27"/>
      <c r="K68" s="29" t="n">
        <f aca="false">SUM(J59:J67)</f>
        <v>32.28</v>
      </c>
    </row>
    <row r="69" customFormat="false" ht="15" hidden="false" customHeight="false" outlineLevel="0" collapsed="false">
      <c r="D69" s="28" t="s">
        <v>129</v>
      </c>
      <c r="E69" s="27"/>
      <c r="H69" s="27" t="n">
        <v>5</v>
      </c>
      <c r="I69" s="1" t="s">
        <v>121</v>
      </c>
      <c r="K69" s="25" t="n">
        <f aca="false">ROUND(H69/100*K68,2)</f>
        <v>1.61</v>
      </c>
    </row>
    <row r="70" customFormat="false" ht="15" hidden="false" customHeight="false" outlineLevel="0" collapsed="false">
      <c r="D70" s="28" t="s">
        <v>122</v>
      </c>
      <c r="E70" s="27"/>
      <c r="H70" s="27"/>
      <c r="K70" s="29" t="n">
        <f aca="false">SUM(K68:K69)</f>
        <v>33.89</v>
      </c>
    </row>
    <row r="72" customFormat="false" ht="45" hidden="false" customHeight="true" outlineLevel="0" collapsed="false">
      <c r="A72" s="18"/>
      <c r="B72" s="18" t="s">
        <v>148</v>
      </c>
      <c r="C72" s="19" t="s">
        <v>17</v>
      </c>
      <c r="D72" s="20" t="s">
        <v>149</v>
      </c>
      <c r="E72" s="20"/>
      <c r="F72" s="20"/>
      <c r="G72" s="19"/>
      <c r="H72" s="21" t="s">
        <v>94</v>
      </c>
      <c r="I72" s="22" t="n">
        <v>1</v>
      </c>
      <c r="J72" s="22"/>
      <c r="K72" s="23" t="n">
        <f aca="false">ROUND(K80,2)</f>
        <v>17.9</v>
      </c>
      <c r="L72" s="20" t="s">
        <v>150</v>
      </c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</row>
    <row r="73" customFormat="false" ht="15" hidden="false" customHeight="false" outlineLevel="0" collapsed="false">
      <c r="B73" s="13" t="s">
        <v>96</v>
      </c>
    </row>
    <row r="74" customFormat="false" ht="15" hidden="false" customHeight="false" outlineLevel="0" collapsed="false">
      <c r="B74" s="1" t="s">
        <v>127</v>
      </c>
      <c r="C74" s="1" t="s">
        <v>66</v>
      </c>
      <c r="D74" s="1" t="s">
        <v>128</v>
      </c>
      <c r="E74" s="24" t="n">
        <v>0.7</v>
      </c>
      <c r="F74" s="1" t="s">
        <v>99</v>
      </c>
      <c r="G74" s="1" t="s">
        <v>100</v>
      </c>
      <c r="H74" s="25" t="n">
        <v>23.88</v>
      </c>
      <c r="I74" s="1" t="s">
        <v>101</v>
      </c>
      <c r="J74" s="26" t="n">
        <f aca="false">ROUND(E74/I72* H74,2)</f>
        <v>16.72</v>
      </c>
      <c r="K74" s="27"/>
    </row>
    <row r="75" customFormat="false" ht="15" hidden="false" customHeight="false" outlineLevel="0" collapsed="false">
      <c r="D75" s="28" t="s">
        <v>102</v>
      </c>
      <c r="E75" s="27"/>
      <c r="H75" s="27"/>
      <c r="K75" s="25" t="n">
        <f aca="false">SUM(J74:J74)</f>
        <v>16.72</v>
      </c>
    </row>
    <row r="76" customFormat="false" ht="15" hidden="false" customHeight="false" outlineLevel="0" collapsed="false">
      <c r="E76" s="27"/>
      <c r="H76" s="27"/>
      <c r="K76" s="27"/>
    </row>
    <row r="77" customFormat="false" ht="15" hidden="false" customHeight="false" outlineLevel="0" collapsed="false">
      <c r="D77" s="28" t="s">
        <v>120</v>
      </c>
      <c r="E77" s="27"/>
      <c r="H77" s="27" t="n">
        <v>2</v>
      </c>
      <c r="I77" s="1" t="s">
        <v>121</v>
      </c>
      <c r="J77" s="1" t="n">
        <f aca="false">ROUND(H77/100*K75,2)</f>
        <v>0.33</v>
      </c>
      <c r="K77" s="27"/>
    </row>
    <row r="78" customFormat="false" ht="15" hidden="false" customHeight="false" outlineLevel="0" collapsed="false">
      <c r="D78" s="28" t="s">
        <v>119</v>
      </c>
      <c r="E78" s="27"/>
      <c r="H78" s="27"/>
      <c r="K78" s="29" t="n">
        <f aca="false">SUM(J73:J77)</f>
        <v>17.05</v>
      </c>
    </row>
    <row r="79" customFormat="false" ht="15" hidden="false" customHeight="false" outlineLevel="0" collapsed="false">
      <c r="D79" s="28" t="s">
        <v>129</v>
      </c>
      <c r="E79" s="27"/>
      <c r="H79" s="27" t="n">
        <v>5</v>
      </c>
      <c r="I79" s="1" t="s">
        <v>121</v>
      </c>
      <c r="K79" s="25" t="n">
        <f aca="false">ROUND(H79/100*K78,2)</f>
        <v>0.85</v>
      </c>
    </row>
    <row r="80" customFormat="false" ht="15" hidden="false" customHeight="false" outlineLevel="0" collapsed="false">
      <c r="D80" s="28" t="s">
        <v>122</v>
      </c>
      <c r="E80" s="27"/>
      <c r="H80" s="27"/>
      <c r="K80" s="29" t="n">
        <f aca="false">SUM(K78:K79)</f>
        <v>17.9</v>
      </c>
    </row>
    <row r="82" customFormat="false" ht="45" hidden="false" customHeight="true" outlineLevel="0" collapsed="false">
      <c r="A82" s="18"/>
      <c r="B82" s="18" t="s">
        <v>151</v>
      </c>
      <c r="C82" s="19" t="s">
        <v>17</v>
      </c>
      <c r="D82" s="20" t="s">
        <v>152</v>
      </c>
      <c r="E82" s="20"/>
      <c r="F82" s="20"/>
      <c r="G82" s="19"/>
      <c r="H82" s="21" t="s">
        <v>94</v>
      </c>
      <c r="I82" s="22" t="n">
        <v>1</v>
      </c>
      <c r="J82" s="22"/>
      <c r="K82" s="23" t="n">
        <f aca="false">ROUND(K95,2)</f>
        <v>34.1</v>
      </c>
      <c r="L82" s="20" t="s">
        <v>153</v>
      </c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</row>
    <row r="83" customFormat="false" ht="15" hidden="false" customHeight="false" outlineLevel="0" collapsed="false">
      <c r="B83" s="13" t="s">
        <v>96</v>
      </c>
    </row>
    <row r="84" customFormat="false" ht="15" hidden="false" customHeight="false" outlineLevel="0" collapsed="false">
      <c r="B84" s="1" t="s">
        <v>154</v>
      </c>
      <c r="C84" s="1" t="s">
        <v>66</v>
      </c>
      <c r="D84" s="1" t="s">
        <v>155</v>
      </c>
      <c r="E84" s="24" t="n">
        <v>0.77</v>
      </c>
      <c r="F84" s="1" t="s">
        <v>99</v>
      </c>
      <c r="G84" s="1" t="s">
        <v>100</v>
      </c>
      <c r="H84" s="25" t="n">
        <v>28.61</v>
      </c>
      <c r="I84" s="1" t="s">
        <v>101</v>
      </c>
      <c r="J84" s="26" t="n">
        <f aca="false">ROUND(E84/I82* H84,2)</f>
        <v>22.03</v>
      </c>
      <c r="K84" s="27"/>
    </row>
    <row r="85" customFormat="false" ht="15" hidden="false" customHeight="false" outlineLevel="0" collapsed="false">
      <c r="B85" s="1" t="s">
        <v>156</v>
      </c>
      <c r="C85" s="1" t="s">
        <v>66</v>
      </c>
      <c r="D85" s="1" t="s">
        <v>157</v>
      </c>
      <c r="E85" s="24" t="n">
        <v>0.08</v>
      </c>
      <c r="F85" s="1" t="s">
        <v>99</v>
      </c>
      <c r="G85" s="1" t="s">
        <v>100</v>
      </c>
      <c r="H85" s="25" t="n">
        <v>25.4</v>
      </c>
      <c r="I85" s="1" t="s">
        <v>101</v>
      </c>
      <c r="J85" s="26" t="n">
        <f aca="false">ROUND(E85/I82* H85,2)</f>
        <v>2.03</v>
      </c>
      <c r="K85" s="27"/>
    </row>
    <row r="86" customFormat="false" ht="15" hidden="false" customHeight="false" outlineLevel="0" collapsed="false">
      <c r="D86" s="28" t="s">
        <v>102</v>
      </c>
      <c r="E86" s="27"/>
      <c r="H86" s="27"/>
      <c r="K86" s="25" t="n">
        <f aca="false">SUM(J84:J85)</f>
        <v>24.06</v>
      </c>
    </row>
    <row r="87" customFormat="false" ht="15" hidden="false" customHeight="false" outlineLevel="0" collapsed="false">
      <c r="B87" s="13" t="s">
        <v>107</v>
      </c>
      <c r="E87" s="27"/>
      <c r="H87" s="27"/>
      <c r="K87" s="27"/>
    </row>
    <row r="88" customFormat="false" ht="15" hidden="false" customHeight="false" outlineLevel="0" collapsed="false">
      <c r="B88" s="1" t="s">
        <v>158</v>
      </c>
      <c r="C88" s="1" t="s">
        <v>114</v>
      </c>
      <c r="D88" s="1" t="s">
        <v>159</v>
      </c>
      <c r="E88" s="24" t="n">
        <v>0.26</v>
      </c>
      <c r="G88" s="1" t="s">
        <v>100</v>
      </c>
      <c r="H88" s="25" t="n">
        <v>13.89</v>
      </c>
      <c r="I88" s="1" t="s">
        <v>101</v>
      </c>
      <c r="J88" s="26" t="n">
        <f aca="false">ROUND(E88* H88,2)</f>
        <v>3.61</v>
      </c>
      <c r="K88" s="27"/>
    </row>
    <row r="89" customFormat="false" ht="15" hidden="false" customHeight="false" outlineLevel="0" collapsed="false">
      <c r="B89" s="1" t="s">
        <v>160</v>
      </c>
      <c r="C89" s="1" t="s">
        <v>114</v>
      </c>
      <c r="D89" s="1" t="s">
        <v>161</v>
      </c>
      <c r="E89" s="24" t="n">
        <v>0.2</v>
      </c>
      <c r="G89" s="1" t="s">
        <v>100</v>
      </c>
      <c r="H89" s="25" t="n">
        <v>21.65</v>
      </c>
      <c r="I89" s="1" t="s">
        <v>101</v>
      </c>
      <c r="J89" s="26" t="n">
        <f aca="false">ROUND(E89* H89,2)</f>
        <v>4.33</v>
      </c>
      <c r="K89" s="27"/>
    </row>
    <row r="90" customFormat="false" ht="15" hidden="false" customHeight="false" outlineLevel="0" collapsed="false">
      <c r="D90" s="28" t="s">
        <v>118</v>
      </c>
      <c r="E90" s="27"/>
      <c r="H90" s="27"/>
      <c r="K90" s="25" t="n">
        <f aca="false">SUM(J88:J89)</f>
        <v>7.94</v>
      </c>
    </row>
    <row r="91" customFormat="false" ht="15" hidden="false" customHeight="false" outlineLevel="0" collapsed="false">
      <c r="E91" s="27"/>
      <c r="H91" s="27"/>
      <c r="K91" s="27"/>
    </row>
    <row r="92" customFormat="false" ht="15" hidden="false" customHeight="false" outlineLevel="0" collapsed="false">
      <c r="D92" s="28" t="s">
        <v>120</v>
      </c>
      <c r="E92" s="27"/>
      <c r="H92" s="27" t="n">
        <v>2</v>
      </c>
      <c r="I92" s="1" t="s">
        <v>121</v>
      </c>
      <c r="J92" s="1" t="n">
        <f aca="false">ROUND(H92/100*K86,2)</f>
        <v>0.48</v>
      </c>
      <c r="K92" s="27"/>
    </row>
    <row r="93" customFormat="false" ht="15" hidden="false" customHeight="false" outlineLevel="0" collapsed="false">
      <c r="D93" s="28" t="s">
        <v>119</v>
      </c>
      <c r="E93" s="27"/>
      <c r="H93" s="27"/>
      <c r="K93" s="29" t="n">
        <f aca="false">SUM(J83:J92)</f>
        <v>32.48</v>
      </c>
    </row>
    <row r="94" customFormat="false" ht="15" hidden="false" customHeight="false" outlineLevel="0" collapsed="false">
      <c r="D94" s="28" t="s">
        <v>129</v>
      </c>
      <c r="E94" s="27"/>
      <c r="H94" s="27" t="n">
        <v>5</v>
      </c>
      <c r="I94" s="1" t="s">
        <v>121</v>
      </c>
      <c r="K94" s="25" t="n">
        <f aca="false">ROUND(H94/100*K93,2)</f>
        <v>1.62</v>
      </c>
    </row>
    <row r="95" customFormat="false" ht="15" hidden="false" customHeight="false" outlineLevel="0" collapsed="false">
      <c r="D95" s="28" t="s">
        <v>122</v>
      </c>
      <c r="E95" s="27"/>
      <c r="H95" s="27"/>
      <c r="K95" s="29" t="n">
        <f aca="false">SUM(K93:K94)</f>
        <v>34.1</v>
      </c>
    </row>
    <row r="97" customFormat="false" ht="45" hidden="false" customHeight="true" outlineLevel="0" collapsed="false">
      <c r="A97" s="18"/>
      <c r="B97" s="18" t="s">
        <v>162</v>
      </c>
      <c r="C97" s="19" t="s">
        <v>17</v>
      </c>
      <c r="D97" s="20" t="s">
        <v>163</v>
      </c>
      <c r="E97" s="20"/>
      <c r="F97" s="20"/>
      <c r="G97" s="19"/>
      <c r="H97" s="21" t="s">
        <v>94</v>
      </c>
      <c r="I97" s="22" t="n">
        <v>1</v>
      </c>
      <c r="J97" s="22"/>
      <c r="K97" s="23" t="n">
        <f aca="false">ROUND(K109,2)</f>
        <v>3.85</v>
      </c>
      <c r="L97" s="20" t="s">
        <v>164</v>
      </c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</row>
    <row r="98" customFormat="false" ht="15" hidden="false" customHeight="false" outlineLevel="0" collapsed="false">
      <c r="B98" s="13" t="s">
        <v>96</v>
      </c>
    </row>
    <row r="99" customFormat="false" ht="15" hidden="false" customHeight="false" outlineLevel="0" collapsed="false">
      <c r="B99" s="1" t="s">
        <v>154</v>
      </c>
      <c r="C99" s="1" t="s">
        <v>66</v>
      </c>
      <c r="D99" s="1" t="s">
        <v>155</v>
      </c>
      <c r="E99" s="24" t="n">
        <v>0.1</v>
      </c>
      <c r="F99" s="1" t="s">
        <v>99</v>
      </c>
      <c r="G99" s="1" t="s">
        <v>100</v>
      </c>
      <c r="H99" s="25" t="n">
        <v>28.61</v>
      </c>
      <c r="I99" s="1" t="s">
        <v>101</v>
      </c>
      <c r="J99" s="26" t="n">
        <f aca="false">ROUND(E99/I97* H99,2)</f>
        <v>2.86</v>
      </c>
      <c r="K99" s="27"/>
    </row>
    <row r="100" customFormat="false" ht="15" hidden="false" customHeight="false" outlineLevel="0" collapsed="false">
      <c r="B100" s="1" t="s">
        <v>156</v>
      </c>
      <c r="C100" s="1" t="s">
        <v>66</v>
      </c>
      <c r="D100" s="1" t="s">
        <v>157</v>
      </c>
      <c r="E100" s="24" t="n">
        <v>0.01</v>
      </c>
      <c r="F100" s="1" t="s">
        <v>99</v>
      </c>
      <c r="G100" s="1" t="s">
        <v>100</v>
      </c>
      <c r="H100" s="25" t="n">
        <v>25.4</v>
      </c>
      <c r="I100" s="1" t="s">
        <v>101</v>
      </c>
      <c r="J100" s="26" t="n">
        <f aca="false">ROUND(E100/I97* H100,2)</f>
        <v>0.25</v>
      </c>
      <c r="K100" s="27"/>
    </row>
    <row r="101" customFormat="false" ht="15" hidden="false" customHeight="false" outlineLevel="0" collapsed="false">
      <c r="D101" s="28" t="s">
        <v>102</v>
      </c>
      <c r="E101" s="27"/>
      <c r="H101" s="27"/>
      <c r="K101" s="25" t="n">
        <f aca="false">SUM(J99:J100)</f>
        <v>3.11</v>
      </c>
    </row>
    <row r="102" customFormat="false" ht="15" hidden="false" customHeight="false" outlineLevel="0" collapsed="false">
      <c r="B102" s="13" t="s">
        <v>107</v>
      </c>
      <c r="E102" s="27"/>
      <c r="H102" s="27"/>
      <c r="K102" s="27"/>
    </row>
    <row r="103" customFormat="false" ht="15" hidden="false" customHeight="false" outlineLevel="0" collapsed="false">
      <c r="B103" s="1" t="s">
        <v>165</v>
      </c>
      <c r="C103" s="1" t="s">
        <v>114</v>
      </c>
      <c r="D103" s="1" t="s">
        <v>166</v>
      </c>
      <c r="E103" s="24" t="n">
        <v>0.6018</v>
      </c>
      <c r="G103" s="1" t="s">
        <v>100</v>
      </c>
      <c r="H103" s="25" t="n">
        <v>0.84</v>
      </c>
      <c r="I103" s="1" t="s">
        <v>101</v>
      </c>
      <c r="J103" s="26" t="n">
        <f aca="false">ROUND(E103* H103,2)</f>
        <v>0.51</v>
      </c>
      <c r="K103" s="27"/>
    </row>
    <row r="104" customFormat="false" ht="15" hidden="false" customHeight="false" outlineLevel="0" collapsed="false">
      <c r="D104" s="28" t="s">
        <v>118</v>
      </c>
      <c r="E104" s="27"/>
      <c r="H104" s="27"/>
      <c r="K104" s="25" t="n">
        <f aca="false">SUM(J103:J103)</f>
        <v>0.51</v>
      </c>
    </row>
    <row r="105" customFormat="false" ht="15" hidden="false" customHeight="false" outlineLevel="0" collapsed="false">
      <c r="E105" s="27"/>
      <c r="H105" s="27"/>
      <c r="K105" s="27"/>
    </row>
    <row r="106" customFormat="false" ht="15" hidden="false" customHeight="false" outlineLevel="0" collapsed="false">
      <c r="D106" s="28" t="s">
        <v>120</v>
      </c>
      <c r="E106" s="27"/>
      <c r="H106" s="27" t="n">
        <v>1.5</v>
      </c>
      <c r="I106" s="1" t="s">
        <v>121</v>
      </c>
      <c r="J106" s="1" t="n">
        <f aca="false">ROUND(H106/100*K101,2)</f>
        <v>0.05</v>
      </c>
      <c r="K106" s="27"/>
    </row>
    <row r="107" customFormat="false" ht="15" hidden="false" customHeight="false" outlineLevel="0" collapsed="false">
      <c r="D107" s="28" t="s">
        <v>119</v>
      </c>
      <c r="E107" s="27"/>
      <c r="H107" s="27"/>
      <c r="K107" s="29" t="n">
        <f aca="false">SUM(J98:J106)</f>
        <v>3.67</v>
      </c>
    </row>
    <row r="108" customFormat="false" ht="15" hidden="false" customHeight="false" outlineLevel="0" collapsed="false">
      <c r="D108" s="28" t="s">
        <v>129</v>
      </c>
      <c r="E108" s="27"/>
      <c r="H108" s="27" t="n">
        <v>5</v>
      </c>
      <c r="I108" s="1" t="s">
        <v>121</v>
      </c>
      <c r="K108" s="25" t="n">
        <f aca="false">ROUND(H108/100*K107,2)</f>
        <v>0.18</v>
      </c>
    </row>
    <row r="109" customFormat="false" ht="15" hidden="false" customHeight="false" outlineLevel="0" collapsed="false">
      <c r="D109" s="28" t="s">
        <v>122</v>
      </c>
      <c r="E109" s="27"/>
      <c r="H109" s="27"/>
      <c r="K109" s="29" t="n">
        <f aca="false">SUM(K107:K108)</f>
        <v>3.85</v>
      </c>
    </row>
    <row r="111" customFormat="false" ht="45" hidden="false" customHeight="true" outlineLevel="0" collapsed="false">
      <c r="A111" s="18"/>
      <c r="B111" s="18" t="s">
        <v>167</v>
      </c>
      <c r="C111" s="19" t="s">
        <v>17</v>
      </c>
      <c r="D111" s="20" t="s">
        <v>168</v>
      </c>
      <c r="E111" s="20"/>
      <c r="F111" s="20"/>
      <c r="G111" s="19"/>
      <c r="H111" s="21" t="s">
        <v>94</v>
      </c>
      <c r="I111" s="22" t="n">
        <v>1</v>
      </c>
      <c r="J111" s="22"/>
      <c r="K111" s="23" t="n">
        <f aca="false">ROUND(K122,2)</f>
        <v>38.37</v>
      </c>
      <c r="L111" s="20" t="s">
        <v>169</v>
      </c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</row>
    <row r="112" customFormat="false" ht="15" hidden="false" customHeight="false" outlineLevel="0" collapsed="false">
      <c r="B112" s="13" t="s">
        <v>96</v>
      </c>
    </row>
    <row r="113" customFormat="false" ht="15" hidden="false" customHeight="false" outlineLevel="0" collapsed="false">
      <c r="B113" s="1" t="s">
        <v>133</v>
      </c>
      <c r="C113" s="1" t="s">
        <v>66</v>
      </c>
      <c r="D113" s="1" t="s">
        <v>134</v>
      </c>
      <c r="E113" s="24" t="n">
        <v>0.4</v>
      </c>
      <c r="F113" s="1" t="s">
        <v>99</v>
      </c>
      <c r="G113" s="1" t="s">
        <v>100</v>
      </c>
      <c r="H113" s="25" t="n">
        <v>27.79</v>
      </c>
      <c r="I113" s="1" t="s">
        <v>101</v>
      </c>
      <c r="J113" s="26" t="n">
        <f aca="false">ROUND(E113/I111* H113,2)</f>
        <v>11.12</v>
      </c>
      <c r="K113" s="27"/>
    </row>
    <row r="114" customFormat="false" ht="15" hidden="false" customHeight="false" outlineLevel="0" collapsed="false">
      <c r="D114" s="28" t="s">
        <v>102</v>
      </c>
      <c r="E114" s="27"/>
      <c r="H114" s="27"/>
      <c r="K114" s="25" t="n">
        <f aca="false">SUM(J113:J113)</f>
        <v>11.12</v>
      </c>
    </row>
    <row r="115" customFormat="false" ht="15" hidden="false" customHeight="false" outlineLevel="0" collapsed="false">
      <c r="B115" s="13" t="s">
        <v>107</v>
      </c>
      <c r="E115" s="27"/>
      <c r="H115" s="27"/>
      <c r="K115" s="27"/>
    </row>
    <row r="116" customFormat="false" ht="15" hidden="false" customHeight="false" outlineLevel="0" collapsed="false">
      <c r="B116" s="1" t="s">
        <v>170</v>
      </c>
      <c r="C116" s="1" t="s">
        <v>17</v>
      </c>
      <c r="D116" s="1" t="s">
        <v>171</v>
      </c>
      <c r="E116" s="24" t="n">
        <v>1</v>
      </c>
      <c r="G116" s="1" t="s">
        <v>100</v>
      </c>
      <c r="H116" s="25" t="n">
        <v>25.2</v>
      </c>
      <c r="I116" s="1" t="s">
        <v>101</v>
      </c>
      <c r="J116" s="26" t="n">
        <f aca="false">ROUND(E116* H116,2)</f>
        <v>25.2</v>
      </c>
      <c r="K116" s="27"/>
    </row>
    <row r="117" customFormat="false" ht="15" hidden="false" customHeight="false" outlineLevel="0" collapsed="false">
      <c r="D117" s="28" t="s">
        <v>118</v>
      </c>
      <c r="E117" s="27"/>
      <c r="H117" s="27"/>
      <c r="K117" s="25" t="n">
        <f aca="false">SUM(J116:J116)</f>
        <v>25.2</v>
      </c>
    </row>
    <row r="118" customFormat="false" ht="15" hidden="false" customHeight="false" outlineLevel="0" collapsed="false">
      <c r="E118" s="27"/>
      <c r="H118" s="27"/>
      <c r="K118" s="27"/>
    </row>
    <row r="119" customFormat="false" ht="15" hidden="false" customHeight="false" outlineLevel="0" collapsed="false">
      <c r="D119" s="28" t="s">
        <v>120</v>
      </c>
      <c r="E119" s="27"/>
      <c r="H119" s="27" t="n">
        <v>2</v>
      </c>
      <c r="I119" s="1" t="s">
        <v>121</v>
      </c>
      <c r="J119" s="1" t="n">
        <f aca="false">ROUND(H119/100*K114,2)</f>
        <v>0.22</v>
      </c>
      <c r="K119" s="27"/>
    </row>
    <row r="120" customFormat="false" ht="15" hidden="false" customHeight="false" outlineLevel="0" collapsed="false">
      <c r="D120" s="28" t="s">
        <v>119</v>
      </c>
      <c r="E120" s="27"/>
      <c r="H120" s="27"/>
      <c r="K120" s="29" t="n">
        <f aca="false">SUM(J112:J119)</f>
        <v>36.54</v>
      </c>
    </row>
    <row r="121" customFormat="false" ht="15" hidden="false" customHeight="false" outlineLevel="0" collapsed="false">
      <c r="D121" s="28" t="s">
        <v>129</v>
      </c>
      <c r="E121" s="27"/>
      <c r="H121" s="27" t="n">
        <v>5</v>
      </c>
      <c r="I121" s="1" t="s">
        <v>121</v>
      </c>
      <c r="K121" s="25" t="n">
        <f aca="false">ROUND(H121/100*K120,2)</f>
        <v>1.83</v>
      </c>
    </row>
    <row r="122" customFormat="false" ht="15" hidden="false" customHeight="false" outlineLevel="0" collapsed="false">
      <c r="D122" s="28" t="s">
        <v>122</v>
      </c>
      <c r="E122" s="27"/>
      <c r="H122" s="27"/>
      <c r="K122" s="29" t="n">
        <f aca="false">SUM(K120:K121)</f>
        <v>38.37</v>
      </c>
    </row>
    <row r="124" customFormat="false" ht="45" hidden="false" customHeight="true" outlineLevel="0" collapsed="false">
      <c r="A124" s="18"/>
      <c r="B124" s="18" t="s">
        <v>172</v>
      </c>
      <c r="C124" s="19" t="s">
        <v>36</v>
      </c>
      <c r="D124" s="20" t="s">
        <v>173</v>
      </c>
      <c r="E124" s="20"/>
      <c r="F124" s="20"/>
      <c r="G124" s="19"/>
      <c r="H124" s="21" t="s">
        <v>94</v>
      </c>
      <c r="I124" s="22" t="n">
        <v>1</v>
      </c>
      <c r="J124" s="22"/>
      <c r="K124" s="23" t="n">
        <f aca="false">ROUND(K136,2)</f>
        <v>7.38</v>
      </c>
      <c r="L124" s="20" t="s">
        <v>174</v>
      </c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</row>
    <row r="125" customFormat="false" ht="15" hidden="false" customHeight="false" outlineLevel="0" collapsed="false">
      <c r="B125" s="13" t="s">
        <v>96</v>
      </c>
    </row>
    <row r="126" customFormat="false" ht="15" hidden="false" customHeight="false" outlineLevel="0" collapsed="false">
      <c r="B126" s="1" t="s">
        <v>133</v>
      </c>
      <c r="C126" s="1" t="s">
        <v>66</v>
      </c>
      <c r="D126" s="1" t="s">
        <v>134</v>
      </c>
      <c r="E126" s="24" t="n">
        <v>0.23</v>
      </c>
      <c r="F126" s="1" t="s">
        <v>99</v>
      </c>
      <c r="G126" s="1" t="s">
        <v>100</v>
      </c>
      <c r="H126" s="25" t="n">
        <v>27.79</v>
      </c>
      <c r="I126" s="1" t="s">
        <v>101</v>
      </c>
      <c r="J126" s="26" t="n">
        <f aca="false">ROUND(E126/I124* H126,2)</f>
        <v>6.39</v>
      </c>
      <c r="K126" s="27"/>
    </row>
    <row r="127" customFormat="false" ht="15" hidden="false" customHeight="false" outlineLevel="0" collapsed="false">
      <c r="D127" s="28" t="s">
        <v>102</v>
      </c>
      <c r="E127" s="27"/>
      <c r="H127" s="27"/>
      <c r="K127" s="25" t="n">
        <f aca="false">SUM(J126:J126)</f>
        <v>6.39</v>
      </c>
    </row>
    <row r="128" customFormat="false" ht="15" hidden="false" customHeight="false" outlineLevel="0" collapsed="false">
      <c r="B128" s="13" t="s">
        <v>107</v>
      </c>
      <c r="E128" s="27"/>
      <c r="H128" s="27"/>
      <c r="K128" s="27"/>
    </row>
    <row r="129" customFormat="false" ht="15" hidden="false" customHeight="false" outlineLevel="0" collapsed="false">
      <c r="B129" s="1" t="s">
        <v>175</v>
      </c>
      <c r="C129" s="1" t="s">
        <v>176</v>
      </c>
      <c r="D129" s="1" t="s">
        <v>177</v>
      </c>
      <c r="E129" s="24" t="n">
        <v>0.01</v>
      </c>
      <c r="G129" s="1" t="s">
        <v>100</v>
      </c>
      <c r="H129" s="25" t="n">
        <v>24.75</v>
      </c>
      <c r="I129" s="1" t="s">
        <v>101</v>
      </c>
      <c r="J129" s="26" t="n">
        <f aca="false">ROUND(E129* H129,2)</f>
        <v>0.25</v>
      </c>
      <c r="K129" s="27"/>
    </row>
    <row r="130" customFormat="false" ht="15" hidden="false" customHeight="false" outlineLevel="0" collapsed="false">
      <c r="B130" s="1" t="s">
        <v>178</v>
      </c>
      <c r="C130" s="1" t="s">
        <v>176</v>
      </c>
      <c r="D130" s="1" t="s">
        <v>179</v>
      </c>
      <c r="E130" s="24" t="n">
        <v>0.01</v>
      </c>
      <c r="G130" s="1" t="s">
        <v>100</v>
      </c>
      <c r="H130" s="25" t="n">
        <v>26.24</v>
      </c>
      <c r="I130" s="1" t="s">
        <v>101</v>
      </c>
      <c r="J130" s="26" t="n">
        <f aca="false">ROUND(E130* H130,2)</f>
        <v>0.26</v>
      </c>
      <c r="K130" s="27"/>
    </row>
    <row r="131" customFormat="false" ht="15" hidden="false" customHeight="false" outlineLevel="0" collapsed="false">
      <c r="D131" s="28" t="s">
        <v>118</v>
      </c>
      <c r="E131" s="27"/>
      <c r="H131" s="27"/>
      <c r="K131" s="25" t="n">
        <f aca="false">SUM(J129:J130)</f>
        <v>0.51</v>
      </c>
    </row>
    <row r="132" customFormat="false" ht="15" hidden="false" customHeight="false" outlineLevel="0" collapsed="false">
      <c r="E132" s="27"/>
      <c r="H132" s="27"/>
      <c r="K132" s="27"/>
    </row>
    <row r="133" customFormat="false" ht="15" hidden="false" customHeight="false" outlineLevel="0" collapsed="false">
      <c r="D133" s="28" t="s">
        <v>120</v>
      </c>
      <c r="E133" s="27"/>
      <c r="H133" s="27" t="n">
        <v>2</v>
      </c>
      <c r="I133" s="1" t="s">
        <v>121</v>
      </c>
      <c r="J133" s="1" t="n">
        <f aca="false">ROUND(H133/100*K127,2)</f>
        <v>0.13</v>
      </c>
      <c r="K133" s="27"/>
    </row>
    <row r="134" customFormat="false" ht="15" hidden="false" customHeight="false" outlineLevel="0" collapsed="false">
      <c r="D134" s="28" t="s">
        <v>119</v>
      </c>
      <c r="E134" s="27"/>
      <c r="H134" s="27"/>
      <c r="K134" s="29" t="n">
        <f aca="false">SUM(J125:J133)</f>
        <v>7.03</v>
      </c>
    </row>
    <row r="135" customFormat="false" ht="15" hidden="false" customHeight="false" outlineLevel="0" collapsed="false">
      <c r="D135" s="28" t="s">
        <v>129</v>
      </c>
      <c r="E135" s="27"/>
      <c r="H135" s="27" t="n">
        <v>5</v>
      </c>
      <c r="I135" s="1" t="s">
        <v>121</v>
      </c>
      <c r="K135" s="25" t="n">
        <f aca="false">ROUND(H135/100*K134,2)</f>
        <v>0.35</v>
      </c>
    </row>
    <row r="136" customFormat="false" ht="15" hidden="false" customHeight="false" outlineLevel="0" collapsed="false">
      <c r="D136" s="28" t="s">
        <v>122</v>
      </c>
      <c r="E136" s="27"/>
      <c r="H136" s="27"/>
      <c r="K136" s="29" t="n">
        <f aca="false">SUM(K134:K135)</f>
        <v>7.38</v>
      </c>
    </row>
    <row r="138" customFormat="false" ht="45" hidden="false" customHeight="true" outlineLevel="0" collapsed="false">
      <c r="A138" s="18" t="s">
        <v>180</v>
      </c>
      <c r="B138" s="18" t="s">
        <v>63</v>
      </c>
      <c r="C138" s="19" t="s">
        <v>14</v>
      </c>
      <c r="D138" s="20" t="s">
        <v>64</v>
      </c>
      <c r="E138" s="20"/>
      <c r="F138" s="20"/>
      <c r="G138" s="19"/>
      <c r="H138" s="21" t="s">
        <v>94</v>
      </c>
      <c r="I138" s="22" t="n">
        <v>1</v>
      </c>
      <c r="J138" s="22"/>
      <c r="K138" s="23" t="n">
        <f aca="false">ROUND(K144,2)</f>
        <v>72.11</v>
      </c>
      <c r="L138" s="20" t="s">
        <v>181</v>
      </c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</row>
    <row r="139" customFormat="false" ht="15" hidden="false" customHeight="false" outlineLevel="0" collapsed="false">
      <c r="B139" s="13" t="s">
        <v>103</v>
      </c>
    </row>
    <row r="140" customFormat="false" ht="15" hidden="false" customHeight="false" outlineLevel="0" collapsed="false">
      <c r="B140" s="1" t="s">
        <v>182</v>
      </c>
      <c r="C140" s="1" t="s">
        <v>14</v>
      </c>
      <c r="D140" s="1" t="s">
        <v>183</v>
      </c>
      <c r="E140" s="24" t="n">
        <v>1</v>
      </c>
      <c r="F140" s="1" t="s">
        <v>99</v>
      </c>
      <c r="G140" s="1" t="s">
        <v>100</v>
      </c>
      <c r="H140" s="25" t="n">
        <v>68.68</v>
      </c>
      <c r="I140" s="1" t="s">
        <v>101</v>
      </c>
      <c r="J140" s="26" t="n">
        <f aca="false">ROUND(E140/I138* H140,2)</f>
        <v>68.68</v>
      </c>
      <c r="K140" s="27"/>
    </row>
    <row r="141" customFormat="false" ht="15" hidden="false" customHeight="false" outlineLevel="0" collapsed="false">
      <c r="D141" s="28" t="s">
        <v>106</v>
      </c>
      <c r="E141" s="27"/>
      <c r="H141" s="27"/>
      <c r="K141" s="25" t="n">
        <f aca="false">SUM(J140:J140)</f>
        <v>68.68</v>
      </c>
    </row>
    <row r="142" customFormat="false" ht="15" hidden="false" customHeight="false" outlineLevel="0" collapsed="false">
      <c r="D142" s="28" t="s">
        <v>119</v>
      </c>
      <c r="E142" s="27"/>
      <c r="H142" s="27"/>
      <c r="K142" s="29" t="n">
        <f aca="false">SUM(J139:J141)</f>
        <v>68.68</v>
      </c>
    </row>
    <row r="143" customFormat="false" ht="15" hidden="false" customHeight="false" outlineLevel="0" collapsed="false">
      <c r="D143" s="28" t="s">
        <v>129</v>
      </c>
      <c r="E143" s="27"/>
      <c r="H143" s="27" t="n">
        <v>5</v>
      </c>
      <c r="I143" s="1" t="s">
        <v>121</v>
      </c>
      <c r="K143" s="25" t="n">
        <f aca="false">ROUND(H143/100*K142,2)</f>
        <v>3.43</v>
      </c>
    </row>
    <row r="144" customFormat="false" ht="15" hidden="false" customHeight="false" outlineLevel="0" collapsed="false">
      <c r="D144" s="28" t="s">
        <v>122</v>
      </c>
      <c r="E144" s="27"/>
      <c r="H144" s="27"/>
      <c r="K144" s="29" t="n">
        <f aca="false">SUM(K142:K143)</f>
        <v>72.11</v>
      </c>
    </row>
    <row r="146" customFormat="false" ht="45" hidden="false" customHeight="true" outlineLevel="0" collapsed="false">
      <c r="A146" s="18" t="s">
        <v>184</v>
      </c>
      <c r="B146" s="18" t="s">
        <v>65</v>
      </c>
      <c r="C146" s="19" t="s">
        <v>66</v>
      </c>
      <c r="D146" s="20" t="s">
        <v>67</v>
      </c>
      <c r="E146" s="20"/>
      <c r="F146" s="20"/>
      <c r="G146" s="19"/>
      <c r="H146" s="21" t="s">
        <v>94</v>
      </c>
      <c r="I146" s="22" t="n">
        <v>1</v>
      </c>
      <c r="J146" s="22"/>
      <c r="K146" s="23" t="n">
        <f aca="false">ROUND(K152,2)</f>
        <v>48.29</v>
      </c>
      <c r="L146" s="20" t="s">
        <v>185</v>
      </c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</row>
    <row r="147" customFormat="false" ht="15" hidden="false" customHeight="false" outlineLevel="0" collapsed="false">
      <c r="B147" s="13" t="s">
        <v>103</v>
      </c>
    </row>
    <row r="148" customFormat="false" ht="15" hidden="false" customHeight="false" outlineLevel="0" collapsed="false">
      <c r="B148" s="1" t="s">
        <v>186</v>
      </c>
      <c r="C148" s="1" t="s">
        <v>66</v>
      </c>
      <c r="D148" s="1" t="s">
        <v>187</v>
      </c>
      <c r="E148" s="24" t="n">
        <v>1.05</v>
      </c>
      <c r="F148" s="1" t="s">
        <v>99</v>
      </c>
      <c r="G148" s="1" t="s">
        <v>100</v>
      </c>
      <c r="H148" s="25" t="n">
        <v>43.8</v>
      </c>
      <c r="I148" s="1" t="s">
        <v>101</v>
      </c>
      <c r="J148" s="26" t="n">
        <f aca="false">ROUND(E148/I146* H148,2)</f>
        <v>45.99</v>
      </c>
      <c r="K148" s="27"/>
    </row>
    <row r="149" customFormat="false" ht="15" hidden="false" customHeight="false" outlineLevel="0" collapsed="false">
      <c r="D149" s="28" t="s">
        <v>106</v>
      </c>
      <c r="E149" s="27"/>
      <c r="H149" s="27"/>
      <c r="K149" s="25" t="n">
        <f aca="false">SUM(J148:J148)</f>
        <v>45.99</v>
      </c>
    </row>
    <row r="150" customFormat="false" ht="15" hidden="false" customHeight="false" outlineLevel="0" collapsed="false">
      <c r="D150" s="28" t="s">
        <v>119</v>
      </c>
      <c r="E150" s="27"/>
      <c r="H150" s="27"/>
      <c r="K150" s="29" t="n">
        <f aca="false">SUM(J147:J149)</f>
        <v>45.99</v>
      </c>
    </row>
    <row r="151" customFormat="false" ht="15" hidden="false" customHeight="false" outlineLevel="0" collapsed="false">
      <c r="D151" s="28" t="s">
        <v>129</v>
      </c>
      <c r="E151" s="27"/>
      <c r="H151" s="27" t="n">
        <v>5</v>
      </c>
      <c r="I151" s="1" t="s">
        <v>121</v>
      </c>
      <c r="K151" s="25" t="n">
        <f aca="false">ROUND(H151/100*K150,2)</f>
        <v>2.3</v>
      </c>
    </row>
    <row r="152" customFormat="false" ht="15" hidden="false" customHeight="false" outlineLevel="0" collapsed="false">
      <c r="D152" s="28" t="s">
        <v>122</v>
      </c>
      <c r="E152" s="27"/>
      <c r="H152" s="27"/>
      <c r="K152" s="29" t="n">
        <f aca="false">SUM(K150:K151)</f>
        <v>48.29</v>
      </c>
    </row>
    <row r="154" customFormat="false" ht="45" hidden="false" customHeight="true" outlineLevel="0" collapsed="false">
      <c r="A154" s="18" t="s">
        <v>188</v>
      </c>
      <c r="B154" s="18" t="s">
        <v>13</v>
      </c>
      <c r="C154" s="19" t="s">
        <v>14</v>
      </c>
      <c r="D154" s="20" t="s">
        <v>15</v>
      </c>
      <c r="E154" s="20"/>
      <c r="F154" s="20"/>
      <c r="G154" s="19"/>
      <c r="H154" s="21" t="s">
        <v>94</v>
      </c>
      <c r="I154" s="22" t="n">
        <v>1</v>
      </c>
      <c r="J154" s="22"/>
      <c r="K154" s="23" t="n">
        <f aca="false">ROUND(K162,2)</f>
        <v>25.58</v>
      </c>
      <c r="L154" s="20" t="s">
        <v>189</v>
      </c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</row>
    <row r="155" customFormat="false" ht="15" hidden="false" customHeight="false" outlineLevel="0" collapsed="false">
      <c r="B155" s="13" t="s">
        <v>96</v>
      </c>
    </row>
    <row r="156" customFormat="false" ht="15" hidden="false" customHeight="false" outlineLevel="0" collapsed="false">
      <c r="B156" s="1" t="s">
        <v>127</v>
      </c>
      <c r="C156" s="1" t="s">
        <v>66</v>
      </c>
      <c r="D156" s="1" t="s">
        <v>128</v>
      </c>
      <c r="E156" s="24" t="n">
        <v>1</v>
      </c>
      <c r="F156" s="1" t="s">
        <v>99</v>
      </c>
      <c r="G156" s="1" t="s">
        <v>100</v>
      </c>
      <c r="H156" s="25" t="n">
        <v>23.88</v>
      </c>
      <c r="I156" s="1" t="s">
        <v>101</v>
      </c>
      <c r="J156" s="26" t="n">
        <f aca="false">ROUND(E156/I154* H156,2)</f>
        <v>23.88</v>
      </c>
      <c r="K156" s="27"/>
    </row>
    <row r="157" customFormat="false" ht="15" hidden="false" customHeight="false" outlineLevel="0" collapsed="false">
      <c r="D157" s="28" t="s">
        <v>102</v>
      </c>
      <c r="E157" s="27"/>
      <c r="H157" s="27"/>
      <c r="K157" s="25" t="n">
        <f aca="false">SUM(J156:J156)</f>
        <v>23.88</v>
      </c>
    </row>
    <row r="158" customFormat="false" ht="15" hidden="false" customHeight="false" outlineLevel="0" collapsed="false">
      <c r="E158" s="27"/>
      <c r="H158" s="27"/>
      <c r="K158" s="27"/>
    </row>
    <row r="159" customFormat="false" ht="15" hidden="false" customHeight="false" outlineLevel="0" collapsed="false">
      <c r="D159" s="28" t="s">
        <v>120</v>
      </c>
      <c r="E159" s="27"/>
      <c r="H159" s="27" t="n">
        <v>2</v>
      </c>
      <c r="I159" s="1" t="s">
        <v>121</v>
      </c>
      <c r="J159" s="1" t="n">
        <f aca="false">ROUND(H159/100*K157,2)</f>
        <v>0.48</v>
      </c>
      <c r="K159" s="27"/>
    </row>
    <row r="160" customFormat="false" ht="15" hidden="false" customHeight="false" outlineLevel="0" collapsed="false">
      <c r="D160" s="28" t="s">
        <v>119</v>
      </c>
      <c r="E160" s="27"/>
      <c r="H160" s="27"/>
      <c r="K160" s="29" t="n">
        <f aca="false">SUM(J155:J159)</f>
        <v>24.36</v>
      </c>
    </row>
    <row r="161" customFormat="false" ht="15" hidden="false" customHeight="false" outlineLevel="0" collapsed="false">
      <c r="D161" s="28" t="s">
        <v>129</v>
      </c>
      <c r="E161" s="27"/>
      <c r="H161" s="27" t="n">
        <v>5</v>
      </c>
      <c r="I161" s="1" t="s">
        <v>121</v>
      </c>
      <c r="K161" s="25" t="n">
        <f aca="false">ROUND(H161/100*K160,2)</f>
        <v>1.22</v>
      </c>
    </row>
    <row r="162" customFormat="false" ht="15" hidden="false" customHeight="false" outlineLevel="0" collapsed="false">
      <c r="D162" s="28" t="s">
        <v>122</v>
      </c>
      <c r="E162" s="27"/>
      <c r="H162" s="27"/>
      <c r="K162" s="29" t="n">
        <f aca="false">SUM(K160:K161)</f>
        <v>25.58</v>
      </c>
    </row>
    <row r="164" customFormat="false" ht="45" hidden="false" customHeight="true" outlineLevel="0" collapsed="false">
      <c r="A164" s="18" t="s">
        <v>190</v>
      </c>
      <c r="B164" s="18" t="s">
        <v>16</v>
      </c>
      <c r="C164" s="19" t="s">
        <v>17</v>
      </c>
      <c r="D164" s="20" t="s">
        <v>18</v>
      </c>
      <c r="E164" s="20"/>
      <c r="F164" s="20"/>
      <c r="G164" s="19"/>
      <c r="H164" s="21" t="s">
        <v>94</v>
      </c>
      <c r="I164" s="22" t="n">
        <v>1</v>
      </c>
      <c r="J164" s="22"/>
      <c r="K164" s="23" t="n">
        <f aca="false">ROUND(K172,2)</f>
        <v>8.1</v>
      </c>
      <c r="L164" s="20" t="s">
        <v>191</v>
      </c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</row>
    <row r="165" customFormat="false" ht="15" hidden="false" customHeight="false" outlineLevel="0" collapsed="false">
      <c r="B165" s="13" t="s">
        <v>96</v>
      </c>
    </row>
    <row r="166" customFormat="false" ht="15" hidden="false" customHeight="false" outlineLevel="0" collapsed="false">
      <c r="B166" s="1" t="s">
        <v>135</v>
      </c>
      <c r="C166" s="1" t="s">
        <v>66</v>
      </c>
      <c r="D166" s="1" t="s">
        <v>136</v>
      </c>
      <c r="E166" s="24" t="n">
        <v>0.3</v>
      </c>
      <c r="F166" s="1" t="s">
        <v>99</v>
      </c>
      <c r="G166" s="1" t="s">
        <v>100</v>
      </c>
      <c r="H166" s="25" t="n">
        <v>25.19</v>
      </c>
      <c r="I166" s="1" t="s">
        <v>101</v>
      </c>
      <c r="J166" s="26" t="n">
        <f aca="false">ROUND(E166/I164* H166,2)</f>
        <v>7.56</v>
      </c>
      <c r="K166" s="27"/>
    </row>
    <row r="167" customFormat="false" ht="15" hidden="false" customHeight="false" outlineLevel="0" collapsed="false">
      <c r="D167" s="28" t="s">
        <v>102</v>
      </c>
      <c r="E167" s="27"/>
      <c r="H167" s="27"/>
      <c r="K167" s="25" t="n">
        <f aca="false">SUM(J166:J166)</f>
        <v>7.56</v>
      </c>
    </row>
    <row r="168" customFormat="false" ht="15" hidden="false" customHeight="false" outlineLevel="0" collapsed="false">
      <c r="E168" s="27"/>
      <c r="H168" s="27"/>
      <c r="K168" s="27"/>
    </row>
    <row r="169" customFormat="false" ht="15" hidden="false" customHeight="false" outlineLevel="0" collapsed="false">
      <c r="D169" s="28" t="s">
        <v>120</v>
      </c>
      <c r="E169" s="27"/>
      <c r="H169" s="27" t="n">
        <v>2</v>
      </c>
      <c r="I169" s="1" t="s">
        <v>121</v>
      </c>
      <c r="J169" s="1" t="n">
        <f aca="false">ROUND(H169/100*K167,2)</f>
        <v>0.15</v>
      </c>
      <c r="K169" s="27"/>
    </row>
    <row r="170" customFormat="false" ht="15" hidden="false" customHeight="false" outlineLevel="0" collapsed="false">
      <c r="D170" s="28" t="s">
        <v>119</v>
      </c>
      <c r="E170" s="27"/>
      <c r="H170" s="27"/>
      <c r="K170" s="29" t="n">
        <f aca="false">SUM(J165:J169)</f>
        <v>7.71</v>
      </c>
    </row>
    <row r="171" customFormat="false" ht="15" hidden="false" customHeight="false" outlineLevel="0" collapsed="false">
      <c r="D171" s="28" t="s">
        <v>129</v>
      </c>
      <c r="E171" s="27"/>
      <c r="H171" s="27" t="n">
        <v>5</v>
      </c>
      <c r="I171" s="1" t="s">
        <v>121</v>
      </c>
      <c r="K171" s="25" t="n">
        <f aca="false">ROUND(H171/100*K170,2)</f>
        <v>0.39</v>
      </c>
    </row>
    <row r="172" customFormat="false" ht="15" hidden="false" customHeight="false" outlineLevel="0" collapsed="false">
      <c r="D172" s="28" t="s">
        <v>122</v>
      </c>
      <c r="E172" s="27"/>
      <c r="H172" s="27"/>
      <c r="K172" s="29" t="n">
        <f aca="false">SUM(K170:K171)</f>
        <v>8.1</v>
      </c>
    </row>
    <row r="174" customFormat="false" ht="45" hidden="false" customHeight="true" outlineLevel="0" collapsed="false">
      <c r="A174" s="18" t="s">
        <v>192</v>
      </c>
      <c r="B174" s="18" t="s">
        <v>19</v>
      </c>
      <c r="C174" s="19" t="s">
        <v>14</v>
      </c>
      <c r="D174" s="20" t="s">
        <v>20</v>
      </c>
      <c r="E174" s="20"/>
      <c r="F174" s="20"/>
      <c r="G174" s="19"/>
      <c r="H174" s="21" t="s">
        <v>94</v>
      </c>
      <c r="I174" s="22" t="n">
        <v>1</v>
      </c>
      <c r="J174" s="22"/>
      <c r="K174" s="23" t="n">
        <f aca="false">ROUND(K183,2)</f>
        <v>19.87</v>
      </c>
      <c r="L174" s="20" t="s">
        <v>193</v>
      </c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</row>
    <row r="175" customFormat="false" ht="15" hidden="false" customHeight="false" outlineLevel="0" collapsed="false">
      <c r="B175" s="13" t="s">
        <v>96</v>
      </c>
    </row>
    <row r="176" customFormat="false" ht="15" hidden="false" customHeight="false" outlineLevel="0" collapsed="false">
      <c r="B176" s="1" t="s">
        <v>127</v>
      </c>
      <c r="C176" s="1" t="s">
        <v>66</v>
      </c>
      <c r="D176" s="1" t="s">
        <v>128</v>
      </c>
      <c r="E176" s="24" t="n">
        <v>0.35</v>
      </c>
      <c r="F176" s="1" t="s">
        <v>99</v>
      </c>
      <c r="G176" s="1" t="s">
        <v>100</v>
      </c>
      <c r="H176" s="25" t="n">
        <v>23.88</v>
      </c>
      <c r="I176" s="1" t="s">
        <v>101</v>
      </c>
      <c r="J176" s="26" t="n">
        <f aca="false">ROUND(E176/I174* H176,2)</f>
        <v>8.36</v>
      </c>
      <c r="K176" s="27"/>
    </row>
    <row r="177" customFormat="false" ht="15" hidden="false" customHeight="false" outlineLevel="0" collapsed="false">
      <c r="B177" s="1" t="s">
        <v>194</v>
      </c>
      <c r="C177" s="1" t="s">
        <v>66</v>
      </c>
      <c r="D177" s="1" t="s">
        <v>195</v>
      </c>
      <c r="E177" s="24" t="n">
        <v>0.35</v>
      </c>
      <c r="F177" s="1" t="s">
        <v>99</v>
      </c>
      <c r="G177" s="1" t="s">
        <v>100</v>
      </c>
      <c r="H177" s="25" t="n">
        <v>29.12</v>
      </c>
      <c r="I177" s="1" t="s">
        <v>101</v>
      </c>
      <c r="J177" s="26" t="n">
        <f aca="false">ROUND(E177/I174* H177,2)</f>
        <v>10.19</v>
      </c>
      <c r="K177" s="27"/>
    </row>
    <row r="178" customFormat="false" ht="15" hidden="false" customHeight="false" outlineLevel="0" collapsed="false">
      <c r="D178" s="28" t="s">
        <v>102</v>
      </c>
      <c r="E178" s="27"/>
      <c r="H178" s="27"/>
      <c r="K178" s="25" t="n">
        <f aca="false">SUM(J176:J177)</f>
        <v>18.55</v>
      </c>
    </row>
    <row r="179" customFormat="false" ht="15" hidden="false" customHeight="false" outlineLevel="0" collapsed="false">
      <c r="E179" s="27"/>
      <c r="H179" s="27"/>
      <c r="K179" s="27"/>
    </row>
    <row r="180" customFormat="false" ht="15" hidden="false" customHeight="false" outlineLevel="0" collapsed="false">
      <c r="D180" s="28" t="s">
        <v>120</v>
      </c>
      <c r="E180" s="27"/>
      <c r="H180" s="27" t="n">
        <v>2</v>
      </c>
      <c r="I180" s="1" t="s">
        <v>121</v>
      </c>
      <c r="J180" s="1" t="n">
        <f aca="false">ROUND(H180/100*K178,2)</f>
        <v>0.37</v>
      </c>
      <c r="K180" s="27"/>
    </row>
    <row r="181" customFormat="false" ht="15" hidden="false" customHeight="false" outlineLevel="0" collapsed="false">
      <c r="D181" s="28" t="s">
        <v>119</v>
      </c>
      <c r="E181" s="27"/>
      <c r="H181" s="27"/>
      <c r="K181" s="29" t="n">
        <f aca="false">SUM(J175:J180)</f>
        <v>18.92</v>
      </c>
    </row>
    <row r="182" customFormat="false" ht="15" hidden="false" customHeight="false" outlineLevel="0" collapsed="false">
      <c r="D182" s="28" t="s">
        <v>129</v>
      </c>
      <c r="E182" s="27"/>
      <c r="H182" s="27" t="n">
        <v>5</v>
      </c>
      <c r="I182" s="1" t="s">
        <v>121</v>
      </c>
      <c r="K182" s="25" t="n">
        <f aca="false">ROUND(H182/100*K181,2)</f>
        <v>0.95</v>
      </c>
    </row>
    <row r="183" customFormat="false" ht="15" hidden="false" customHeight="false" outlineLevel="0" collapsed="false">
      <c r="D183" s="28" t="s">
        <v>122</v>
      </c>
      <c r="E183" s="27"/>
      <c r="H183" s="27"/>
      <c r="K183" s="29" t="n">
        <f aca="false">SUM(K181:K182)</f>
        <v>19.87</v>
      </c>
    </row>
    <row r="185" customFormat="false" ht="45" hidden="false" customHeight="true" outlineLevel="0" collapsed="false">
      <c r="A185" s="18" t="s">
        <v>196</v>
      </c>
      <c r="B185" s="18" t="s">
        <v>21</v>
      </c>
      <c r="C185" s="19" t="s">
        <v>22</v>
      </c>
      <c r="D185" s="20" t="s">
        <v>23</v>
      </c>
      <c r="E185" s="20"/>
      <c r="F185" s="20"/>
      <c r="G185" s="19"/>
      <c r="H185" s="21" t="s">
        <v>94</v>
      </c>
      <c r="I185" s="22" t="n">
        <v>1</v>
      </c>
      <c r="J185" s="22"/>
      <c r="K185" s="23" t="n">
        <f aca="false">ROUND(K193,2)</f>
        <v>12.73</v>
      </c>
      <c r="L185" s="20" t="s">
        <v>197</v>
      </c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</row>
    <row r="186" customFormat="false" ht="15" hidden="false" customHeight="false" outlineLevel="0" collapsed="false">
      <c r="B186" s="13" t="s">
        <v>96</v>
      </c>
    </row>
    <row r="187" customFormat="false" ht="15" hidden="false" customHeight="false" outlineLevel="0" collapsed="false">
      <c r="B187" s="1" t="s">
        <v>127</v>
      </c>
      <c r="C187" s="1" t="s">
        <v>66</v>
      </c>
      <c r="D187" s="1" t="s">
        <v>128</v>
      </c>
      <c r="E187" s="24" t="n">
        <v>0.5</v>
      </c>
      <c r="F187" s="1" t="s">
        <v>99</v>
      </c>
      <c r="G187" s="1" t="s">
        <v>100</v>
      </c>
      <c r="H187" s="25" t="n">
        <v>23.88</v>
      </c>
      <c r="I187" s="1" t="s">
        <v>101</v>
      </c>
      <c r="J187" s="26" t="n">
        <f aca="false">ROUND(E187/I185* H187,2)</f>
        <v>11.94</v>
      </c>
      <c r="K187" s="27"/>
    </row>
    <row r="188" customFormat="false" ht="15" hidden="false" customHeight="false" outlineLevel="0" collapsed="false">
      <c r="D188" s="28" t="s">
        <v>102</v>
      </c>
      <c r="E188" s="27"/>
      <c r="H188" s="27"/>
      <c r="K188" s="25" t="n">
        <f aca="false">SUM(J187:J187)</f>
        <v>11.94</v>
      </c>
    </row>
    <row r="189" customFormat="false" ht="15" hidden="false" customHeight="false" outlineLevel="0" collapsed="false">
      <c r="E189" s="27"/>
      <c r="H189" s="27"/>
      <c r="K189" s="27"/>
    </row>
    <row r="190" customFormat="false" ht="15" hidden="false" customHeight="false" outlineLevel="0" collapsed="false">
      <c r="D190" s="28" t="s">
        <v>120</v>
      </c>
      <c r="E190" s="27"/>
      <c r="H190" s="27" t="n">
        <v>1.5</v>
      </c>
      <c r="I190" s="1" t="s">
        <v>121</v>
      </c>
      <c r="J190" s="1" t="n">
        <f aca="false">ROUND(H190/100*K188,2)</f>
        <v>0.18</v>
      </c>
      <c r="K190" s="27"/>
    </row>
    <row r="191" customFormat="false" ht="15" hidden="false" customHeight="false" outlineLevel="0" collapsed="false">
      <c r="D191" s="28" t="s">
        <v>119</v>
      </c>
      <c r="E191" s="27"/>
      <c r="H191" s="27"/>
      <c r="K191" s="29" t="n">
        <f aca="false">SUM(J186:J190)</f>
        <v>12.12</v>
      </c>
    </row>
    <row r="192" customFormat="false" ht="15" hidden="false" customHeight="false" outlineLevel="0" collapsed="false">
      <c r="D192" s="28" t="s">
        <v>129</v>
      </c>
      <c r="E192" s="27"/>
      <c r="H192" s="27" t="n">
        <v>5</v>
      </c>
      <c r="I192" s="1" t="s">
        <v>121</v>
      </c>
      <c r="K192" s="25" t="n">
        <f aca="false">ROUND(H192/100*K191,2)</f>
        <v>0.61</v>
      </c>
    </row>
    <row r="193" customFormat="false" ht="15" hidden="false" customHeight="false" outlineLevel="0" collapsed="false">
      <c r="D193" s="28" t="s">
        <v>122</v>
      </c>
      <c r="E193" s="27"/>
      <c r="H193" s="27"/>
      <c r="K193" s="29" t="n">
        <f aca="false">SUM(K191:K192)</f>
        <v>12.73</v>
      </c>
    </row>
    <row r="195" customFormat="false" ht="45" hidden="false" customHeight="true" outlineLevel="0" collapsed="false">
      <c r="A195" s="18" t="s">
        <v>198</v>
      </c>
      <c r="B195" s="18" t="s">
        <v>76</v>
      </c>
      <c r="C195" s="19" t="s">
        <v>22</v>
      </c>
      <c r="D195" s="20" t="s">
        <v>77</v>
      </c>
      <c r="E195" s="20"/>
      <c r="F195" s="20"/>
      <c r="G195" s="19"/>
      <c r="H195" s="21" t="s">
        <v>94</v>
      </c>
      <c r="I195" s="22" t="n">
        <v>1</v>
      </c>
      <c r="J195" s="22"/>
      <c r="K195" s="23" t="n">
        <f aca="false">ROUND(K206,2)</f>
        <v>38.63</v>
      </c>
      <c r="L195" s="20" t="s">
        <v>199</v>
      </c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</row>
    <row r="196" customFormat="false" ht="15" hidden="false" customHeight="false" outlineLevel="0" collapsed="false">
      <c r="B196" s="13" t="s">
        <v>96</v>
      </c>
    </row>
    <row r="197" customFormat="false" ht="15" hidden="false" customHeight="false" outlineLevel="0" collapsed="false">
      <c r="B197" s="1" t="s">
        <v>127</v>
      </c>
      <c r="C197" s="1" t="s">
        <v>66</v>
      </c>
      <c r="D197" s="1" t="s">
        <v>128</v>
      </c>
      <c r="E197" s="24" t="n">
        <v>0.75</v>
      </c>
      <c r="F197" s="1" t="s">
        <v>99</v>
      </c>
      <c r="G197" s="1" t="s">
        <v>100</v>
      </c>
      <c r="H197" s="25" t="n">
        <v>23.88</v>
      </c>
      <c r="I197" s="1" t="s">
        <v>101</v>
      </c>
      <c r="J197" s="26" t="n">
        <f aca="false">ROUND(E197/I195* H197,2)</f>
        <v>17.91</v>
      </c>
      <c r="K197" s="27"/>
    </row>
    <row r="198" customFormat="false" ht="15" hidden="false" customHeight="false" outlineLevel="0" collapsed="false">
      <c r="D198" s="28" t="s">
        <v>102</v>
      </c>
      <c r="E198" s="27"/>
      <c r="H198" s="27"/>
      <c r="K198" s="25" t="n">
        <f aca="false">SUM(J197:J197)</f>
        <v>17.91</v>
      </c>
    </row>
    <row r="199" customFormat="false" ht="15" hidden="false" customHeight="false" outlineLevel="0" collapsed="false">
      <c r="B199" s="13" t="s">
        <v>103</v>
      </c>
      <c r="E199" s="27"/>
      <c r="H199" s="27"/>
      <c r="K199" s="27"/>
    </row>
    <row r="200" customFormat="false" ht="15" hidden="false" customHeight="false" outlineLevel="0" collapsed="false">
      <c r="B200" s="1" t="s">
        <v>200</v>
      </c>
      <c r="C200" s="1" t="s">
        <v>22</v>
      </c>
      <c r="D200" s="1" t="s">
        <v>201</v>
      </c>
      <c r="E200" s="24" t="n">
        <v>1</v>
      </c>
      <c r="F200" s="1" t="s">
        <v>99</v>
      </c>
      <c r="G200" s="1" t="s">
        <v>100</v>
      </c>
      <c r="H200" s="25" t="n">
        <v>18.7</v>
      </c>
      <c r="I200" s="1" t="s">
        <v>101</v>
      </c>
      <c r="J200" s="26" t="n">
        <f aca="false">ROUND(E200/I195* H200,2)</f>
        <v>18.7</v>
      </c>
      <c r="K200" s="27"/>
    </row>
    <row r="201" customFormat="false" ht="15" hidden="false" customHeight="false" outlineLevel="0" collapsed="false">
      <c r="D201" s="28" t="s">
        <v>106</v>
      </c>
      <c r="E201" s="27"/>
      <c r="H201" s="27"/>
      <c r="K201" s="25" t="n">
        <f aca="false">SUM(J200:J200)</f>
        <v>18.7</v>
      </c>
    </row>
    <row r="202" customFormat="false" ht="15" hidden="false" customHeight="false" outlineLevel="0" collapsed="false">
      <c r="E202" s="27"/>
      <c r="H202" s="27"/>
      <c r="K202" s="27"/>
    </row>
    <row r="203" customFormat="false" ht="15" hidden="false" customHeight="false" outlineLevel="0" collapsed="false">
      <c r="D203" s="28" t="s">
        <v>120</v>
      </c>
      <c r="E203" s="27"/>
      <c r="H203" s="27" t="n">
        <v>1</v>
      </c>
      <c r="I203" s="1" t="s">
        <v>121</v>
      </c>
      <c r="J203" s="1" t="n">
        <f aca="false">ROUND(H203/100*K198,2)</f>
        <v>0.18</v>
      </c>
      <c r="K203" s="27"/>
    </row>
    <row r="204" customFormat="false" ht="15" hidden="false" customHeight="false" outlineLevel="0" collapsed="false">
      <c r="D204" s="28" t="s">
        <v>119</v>
      </c>
      <c r="E204" s="27"/>
      <c r="H204" s="27"/>
      <c r="K204" s="29" t="n">
        <f aca="false">SUM(J196:J203)</f>
        <v>36.79</v>
      </c>
    </row>
    <row r="205" customFormat="false" ht="15" hidden="false" customHeight="false" outlineLevel="0" collapsed="false">
      <c r="D205" s="28" t="s">
        <v>129</v>
      </c>
      <c r="E205" s="27"/>
      <c r="H205" s="27" t="n">
        <v>5</v>
      </c>
      <c r="I205" s="1" t="s">
        <v>121</v>
      </c>
      <c r="K205" s="25" t="n">
        <f aca="false">ROUND(H205/100*K204,2)</f>
        <v>1.84</v>
      </c>
    </row>
    <row r="206" customFormat="false" ht="15" hidden="false" customHeight="false" outlineLevel="0" collapsed="false">
      <c r="D206" s="28" t="s">
        <v>122</v>
      </c>
      <c r="E206" s="27"/>
      <c r="H206" s="27"/>
      <c r="K206" s="29" t="n">
        <f aca="false">SUM(K204:K205)</f>
        <v>38.63</v>
      </c>
    </row>
    <row r="208" customFormat="false" ht="45" hidden="false" customHeight="true" outlineLevel="0" collapsed="false">
      <c r="A208" s="18" t="s">
        <v>202</v>
      </c>
      <c r="B208" s="18" t="s">
        <v>54</v>
      </c>
      <c r="C208" s="19" t="s">
        <v>36</v>
      </c>
      <c r="D208" s="20" t="s">
        <v>55</v>
      </c>
      <c r="E208" s="20"/>
      <c r="F208" s="20"/>
      <c r="G208" s="19"/>
      <c r="H208" s="21" t="s">
        <v>94</v>
      </c>
      <c r="I208" s="22" t="n">
        <v>1</v>
      </c>
      <c r="J208" s="22"/>
      <c r="K208" s="23" t="n">
        <f aca="false">ROUND(K221,2)</f>
        <v>24.42</v>
      </c>
      <c r="L208" s="20" t="s">
        <v>203</v>
      </c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</row>
    <row r="209" customFormat="false" ht="15" hidden="false" customHeight="false" outlineLevel="0" collapsed="false">
      <c r="B209" s="13" t="s">
        <v>96</v>
      </c>
    </row>
    <row r="210" customFormat="false" ht="15" hidden="false" customHeight="false" outlineLevel="0" collapsed="false">
      <c r="B210" s="1" t="s">
        <v>127</v>
      </c>
      <c r="C210" s="1" t="s">
        <v>66</v>
      </c>
      <c r="D210" s="1" t="s">
        <v>128</v>
      </c>
      <c r="E210" s="24" t="n">
        <v>0.4</v>
      </c>
      <c r="F210" s="1" t="s">
        <v>99</v>
      </c>
      <c r="G210" s="1" t="s">
        <v>100</v>
      </c>
      <c r="H210" s="25" t="n">
        <v>23.88</v>
      </c>
      <c r="I210" s="1" t="s">
        <v>101</v>
      </c>
      <c r="J210" s="26" t="n">
        <f aca="false">ROUND(E210/I208* H210,2)</f>
        <v>9.55</v>
      </c>
      <c r="K210" s="27"/>
    </row>
    <row r="211" customFormat="false" ht="15" hidden="false" customHeight="false" outlineLevel="0" collapsed="false">
      <c r="B211" s="1" t="s">
        <v>145</v>
      </c>
      <c r="C211" s="1" t="s">
        <v>66</v>
      </c>
      <c r="D211" s="1" t="s">
        <v>146</v>
      </c>
      <c r="E211" s="24" t="n">
        <v>0.15</v>
      </c>
      <c r="F211" s="1" t="s">
        <v>99</v>
      </c>
      <c r="G211" s="1" t="s">
        <v>100</v>
      </c>
      <c r="H211" s="25" t="n">
        <v>28.61</v>
      </c>
      <c r="I211" s="1" t="s">
        <v>101</v>
      </c>
      <c r="J211" s="26" t="n">
        <f aca="false">ROUND(E211/I208* H211,2)</f>
        <v>4.29</v>
      </c>
      <c r="K211" s="27"/>
    </row>
    <row r="212" customFormat="false" ht="15" hidden="false" customHeight="false" outlineLevel="0" collapsed="false">
      <c r="D212" s="28" t="s">
        <v>102</v>
      </c>
      <c r="E212" s="27"/>
      <c r="H212" s="27"/>
      <c r="K212" s="25" t="n">
        <f aca="false">SUM(J210:J211)</f>
        <v>13.84</v>
      </c>
    </row>
    <row r="213" customFormat="false" ht="15" hidden="false" customHeight="false" outlineLevel="0" collapsed="false">
      <c r="B213" s="13" t="s">
        <v>107</v>
      </c>
      <c r="E213" s="27"/>
      <c r="H213" s="27"/>
      <c r="K213" s="27"/>
    </row>
    <row r="214" customFormat="false" ht="15" hidden="false" customHeight="false" outlineLevel="0" collapsed="false">
      <c r="B214" s="1" t="s">
        <v>204</v>
      </c>
      <c r="C214" s="1" t="s">
        <v>36</v>
      </c>
      <c r="D214" s="1" t="s">
        <v>205</v>
      </c>
      <c r="E214" s="24" t="n">
        <v>1.1</v>
      </c>
      <c r="G214" s="1" t="s">
        <v>100</v>
      </c>
      <c r="H214" s="25" t="n">
        <v>7.33</v>
      </c>
      <c r="I214" s="1" t="s">
        <v>101</v>
      </c>
      <c r="J214" s="26" t="n">
        <f aca="false">ROUND(E214* H214,2)</f>
        <v>8.06</v>
      </c>
      <c r="K214" s="27"/>
    </row>
    <row r="215" customFormat="false" ht="15" hidden="false" customHeight="false" outlineLevel="0" collapsed="false">
      <c r="B215" s="1" t="s">
        <v>206</v>
      </c>
      <c r="C215" s="1" t="s">
        <v>109</v>
      </c>
      <c r="D215" s="1" t="s">
        <v>207</v>
      </c>
      <c r="E215" s="24" t="n">
        <v>0.015</v>
      </c>
      <c r="G215" s="1" t="s">
        <v>100</v>
      </c>
      <c r="H215" s="25" t="n">
        <v>67.27</v>
      </c>
      <c r="I215" s="1" t="s">
        <v>101</v>
      </c>
      <c r="J215" s="26" t="n">
        <f aca="false">ROUND(E215* H215,2)</f>
        <v>1.01</v>
      </c>
      <c r="K215" s="27"/>
    </row>
    <row r="216" customFormat="false" ht="15" hidden="false" customHeight="false" outlineLevel="0" collapsed="false">
      <c r="D216" s="28" t="s">
        <v>118</v>
      </c>
      <c r="E216" s="27"/>
      <c r="H216" s="27"/>
      <c r="K216" s="25" t="n">
        <f aca="false">SUM(J214:J215)</f>
        <v>9.07</v>
      </c>
    </row>
    <row r="217" customFormat="false" ht="15" hidden="false" customHeight="false" outlineLevel="0" collapsed="false">
      <c r="E217" s="27"/>
      <c r="H217" s="27"/>
      <c r="K217" s="27"/>
    </row>
    <row r="218" customFormat="false" ht="15" hidden="false" customHeight="false" outlineLevel="0" collapsed="false">
      <c r="D218" s="28" t="s">
        <v>120</v>
      </c>
      <c r="E218" s="27"/>
      <c r="H218" s="27" t="n">
        <v>2.5</v>
      </c>
      <c r="I218" s="1" t="s">
        <v>121</v>
      </c>
      <c r="J218" s="1" t="n">
        <f aca="false">ROUND(H218/100*K212,2)</f>
        <v>0.35</v>
      </c>
      <c r="K218" s="27"/>
    </row>
    <row r="219" customFormat="false" ht="15" hidden="false" customHeight="false" outlineLevel="0" collapsed="false">
      <c r="D219" s="28" t="s">
        <v>119</v>
      </c>
      <c r="E219" s="27"/>
      <c r="H219" s="27"/>
      <c r="K219" s="29" t="n">
        <f aca="false">SUM(J209:J218)</f>
        <v>23.26</v>
      </c>
    </row>
    <row r="220" customFormat="false" ht="15" hidden="false" customHeight="false" outlineLevel="0" collapsed="false">
      <c r="D220" s="28" t="s">
        <v>129</v>
      </c>
      <c r="E220" s="27"/>
      <c r="H220" s="27" t="n">
        <v>5</v>
      </c>
      <c r="I220" s="1" t="s">
        <v>121</v>
      </c>
      <c r="K220" s="25" t="n">
        <f aca="false">ROUND(H220/100*K219,2)</f>
        <v>1.16</v>
      </c>
    </row>
    <row r="221" customFormat="false" ht="15" hidden="false" customHeight="false" outlineLevel="0" collapsed="false">
      <c r="D221" s="28" t="s">
        <v>122</v>
      </c>
      <c r="E221" s="27"/>
      <c r="H221" s="27"/>
      <c r="K221" s="29" t="n">
        <f aca="false">SUM(K219:K220)</f>
        <v>24.42</v>
      </c>
    </row>
    <row r="223" customFormat="false" ht="45" hidden="false" customHeight="true" outlineLevel="0" collapsed="false">
      <c r="A223" s="18" t="s">
        <v>208</v>
      </c>
      <c r="B223" s="18" t="s">
        <v>28</v>
      </c>
      <c r="C223" s="19" t="s">
        <v>17</v>
      </c>
      <c r="D223" s="20" t="s">
        <v>29</v>
      </c>
      <c r="E223" s="20"/>
      <c r="F223" s="20"/>
      <c r="G223" s="19"/>
      <c r="H223" s="21" t="s">
        <v>94</v>
      </c>
      <c r="I223" s="22" t="n">
        <v>1</v>
      </c>
      <c r="J223" s="22"/>
      <c r="K223" s="23" t="n">
        <f aca="false">ROUND(K236,2)</f>
        <v>5.45</v>
      </c>
      <c r="L223" s="20" t="s">
        <v>209</v>
      </c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</row>
    <row r="224" customFormat="false" ht="15" hidden="false" customHeight="false" outlineLevel="0" collapsed="false">
      <c r="B224" s="13" t="s">
        <v>96</v>
      </c>
    </row>
    <row r="225" customFormat="false" ht="15" hidden="false" customHeight="false" outlineLevel="0" collapsed="false">
      <c r="B225" s="1" t="s">
        <v>154</v>
      </c>
      <c r="C225" s="1" t="s">
        <v>66</v>
      </c>
      <c r="D225" s="1" t="s">
        <v>155</v>
      </c>
      <c r="E225" s="24" t="n">
        <v>0.1</v>
      </c>
      <c r="F225" s="1" t="s">
        <v>99</v>
      </c>
      <c r="G225" s="1" t="s">
        <v>100</v>
      </c>
      <c r="H225" s="25" t="n">
        <v>28.61</v>
      </c>
      <c r="I225" s="1" t="s">
        <v>101</v>
      </c>
      <c r="J225" s="26" t="n">
        <f aca="false">ROUND(E225/I223* H225,2)</f>
        <v>2.86</v>
      </c>
      <c r="K225" s="27"/>
    </row>
    <row r="226" customFormat="false" ht="15" hidden="false" customHeight="false" outlineLevel="0" collapsed="false">
      <c r="B226" s="1" t="s">
        <v>156</v>
      </c>
      <c r="C226" s="1" t="s">
        <v>66</v>
      </c>
      <c r="D226" s="1" t="s">
        <v>157</v>
      </c>
      <c r="E226" s="24" t="n">
        <v>0.01</v>
      </c>
      <c r="F226" s="1" t="s">
        <v>99</v>
      </c>
      <c r="G226" s="1" t="s">
        <v>100</v>
      </c>
      <c r="H226" s="25" t="n">
        <v>25.4</v>
      </c>
      <c r="I226" s="1" t="s">
        <v>101</v>
      </c>
      <c r="J226" s="26" t="n">
        <f aca="false">ROUND(E226/I223* H226,2)</f>
        <v>0.25</v>
      </c>
      <c r="K226" s="27"/>
    </row>
    <row r="227" customFormat="false" ht="15" hidden="false" customHeight="false" outlineLevel="0" collapsed="false">
      <c r="D227" s="28" t="s">
        <v>102</v>
      </c>
      <c r="E227" s="27"/>
      <c r="H227" s="27"/>
      <c r="K227" s="25" t="n">
        <f aca="false">SUM(J225:J226)</f>
        <v>3.11</v>
      </c>
    </row>
    <row r="228" customFormat="false" ht="15" hidden="false" customHeight="false" outlineLevel="0" collapsed="false">
      <c r="B228" s="13" t="s">
        <v>107</v>
      </c>
      <c r="E228" s="27"/>
      <c r="H228" s="27"/>
      <c r="K228" s="27"/>
    </row>
    <row r="229" customFormat="false" ht="15" hidden="false" customHeight="false" outlineLevel="0" collapsed="false">
      <c r="B229" s="1" t="s">
        <v>210</v>
      </c>
      <c r="C229" s="1" t="s">
        <v>114</v>
      </c>
      <c r="D229" s="1" t="s">
        <v>211</v>
      </c>
      <c r="E229" s="24" t="n">
        <v>0.4</v>
      </c>
      <c r="G229" s="1" t="s">
        <v>100</v>
      </c>
      <c r="H229" s="25" t="n">
        <v>3.4</v>
      </c>
      <c r="I229" s="1" t="s">
        <v>101</v>
      </c>
      <c r="J229" s="26" t="n">
        <f aca="false">ROUND(E229* H229,2)</f>
        <v>1.36</v>
      </c>
      <c r="K229" s="27"/>
    </row>
    <row r="230" customFormat="false" ht="15" hidden="false" customHeight="false" outlineLevel="0" collapsed="false">
      <c r="B230" s="1" t="s">
        <v>212</v>
      </c>
      <c r="C230" s="1" t="s">
        <v>114</v>
      </c>
      <c r="D230" s="1" t="s">
        <v>213</v>
      </c>
      <c r="E230" s="24" t="n">
        <v>0.15</v>
      </c>
      <c r="G230" s="1" t="s">
        <v>100</v>
      </c>
      <c r="H230" s="25" t="n">
        <v>4.38</v>
      </c>
      <c r="I230" s="1" t="s">
        <v>101</v>
      </c>
      <c r="J230" s="26" t="n">
        <f aca="false">ROUND(E230* H230,2)</f>
        <v>0.66</v>
      </c>
      <c r="K230" s="27"/>
    </row>
    <row r="231" customFormat="false" ht="15" hidden="false" customHeight="false" outlineLevel="0" collapsed="false">
      <c r="D231" s="28" t="s">
        <v>118</v>
      </c>
      <c r="E231" s="27"/>
      <c r="H231" s="27"/>
      <c r="K231" s="25" t="n">
        <f aca="false">SUM(J229:J230)</f>
        <v>2.02</v>
      </c>
    </row>
    <row r="232" customFormat="false" ht="15" hidden="false" customHeight="false" outlineLevel="0" collapsed="false">
      <c r="E232" s="27"/>
      <c r="H232" s="27"/>
      <c r="K232" s="27"/>
    </row>
    <row r="233" customFormat="false" ht="15" hidden="false" customHeight="false" outlineLevel="0" collapsed="false">
      <c r="D233" s="28" t="s">
        <v>120</v>
      </c>
      <c r="E233" s="27"/>
      <c r="H233" s="27" t="n">
        <v>2</v>
      </c>
      <c r="I233" s="1" t="s">
        <v>121</v>
      </c>
      <c r="J233" s="1" t="n">
        <f aca="false">ROUND(H233/100*K227,2)</f>
        <v>0.06</v>
      </c>
      <c r="K233" s="27"/>
    </row>
    <row r="234" customFormat="false" ht="15" hidden="false" customHeight="false" outlineLevel="0" collapsed="false">
      <c r="D234" s="28" t="s">
        <v>119</v>
      </c>
      <c r="E234" s="27"/>
      <c r="H234" s="27"/>
      <c r="K234" s="29" t="n">
        <f aca="false">SUM(J224:J233)</f>
        <v>5.19</v>
      </c>
    </row>
    <row r="235" customFormat="false" ht="15" hidden="false" customHeight="false" outlineLevel="0" collapsed="false">
      <c r="D235" s="28" t="s">
        <v>129</v>
      </c>
      <c r="E235" s="27"/>
      <c r="H235" s="27" t="n">
        <v>5</v>
      </c>
      <c r="I235" s="1" t="s">
        <v>121</v>
      </c>
      <c r="K235" s="25" t="n">
        <f aca="false">ROUND(H235/100*K234,2)</f>
        <v>0.26</v>
      </c>
    </row>
    <row r="236" customFormat="false" ht="15" hidden="false" customHeight="false" outlineLevel="0" collapsed="false">
      <c r="D236" s="28" t="s">
        <v>122</v>
      </c>
      <c r="E236" s="27"/>
      <c r="H236" s="27"/>
      <c r="K236" s="29" t="n">
        <f aca="false">SUM(K234:K235)</f>
        <v>5.45</v>
      </c>
    </row>
    <row r="238" customFormat="false" ht="45" hidden="false" customHeight="true" outlineLevel="0" collapsed="false">
      <c r="A238" s="18" t="s">
        <v>214</v>
      </c>
      <c r="B238" s="18" t="s">
        <v>38</v>
      </c>
      <c r="C238" s="19" t="s">
        <v>36</v>
      </c>
      <c r="D238" s="20" t="s">
        <v>39</v>
      </c>
      <c r="E238" s="20"/>
      <c r="F238" s="20"/>
      <c r="G238" s="19"/>
      <c r="H238" s="21" t="s">
        <v>94</v>
      </c>
      <c r="I238" s="22" t="n">
        <v>1</v>
      </c>
      <c r="J238" s="22"/>
      <c r="K238" s="23" t="n">
        <f aca="false">ROUND(K253,2)</f>
        <v>62.65</v>
      </c>
      <c r="L238" s="20" t="s">
        <v>215</v>
      </c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</row>
    <row r="239" customFormat="false" ht="15" hidden="false" customHeight="false" outlineLevel="0" collapsed="false">
      <c r="B239" s="13" t="s">
        <v>96</v>
      </c>
    </row>
    <row r="240" customFormat="false" ht="15" hidden="false" customHeight="false" outlineLevel="0" collapsed="false">
      <c r="B240" s="1" t="s">
        <v>145</v>
      </c>
      <c r="C240" s="1" t="s">
        <v>66</v>
      </c>
      <c r="D240" s="1" t="s">
        <v>146</v>
      </c>
      <c r="E240" s="24" t="n">
        <v>0.67</v>
      </c>
      <c r="F240" s="1" t="s">
        <v>99</v>
      </c>
      <c r="G240" s="1" t="s">
        <v>100</v>
      </c>
      <c r="H240" s="25" t="n">
        <v>28.61</v>
      </c>
      <c r="I240" s="1" t="s">
        <v>101</v>
      </c>
      <c r="J240" s="26" t="n">
        <f aca="false">ROUND(E240/I238* H240,2)</f>
        <v>19.17</v>
      </c>
      <c r="K240" s="27"/>
    </row>
    <row r="241" customFormat="false" ht="15" hidden="false" customHeight="false" outlineLevel="0" collapsed="false">
      <c r="B241" s="1" t="s">
        <v>127</v>
      </c>
      <c r="C241" s="1" t="s">
        <v>66</v>
      </c>
      <c r="D241" s="1" t="s">
        <v>128</v>
      </c>
      <c r="E241" s="24" t="n">
        <v>0.33</v>
      </c>
      <c r="F241" s="1" t="s">
        <v>99</v>
      </c>
      <c r="G241" s="1" t="s">
        <v>100</v>
      </c>
      <c r="H241" s="25" t="n">
        <v>23.88</v>
      </c>
      <c r="I241" s="1" t="s">
        <v>101</v>
      </c>
      <c r="J241" s="26" t="n">
        <f aca="false">ROUND(E241/I238* H241,2)</f>
        <v>7.88</v>
      </c>
      <c r="K241" s="27"/>
    </row>
    <row r="242" customFormat="false" ht="15" hidden="false" customHeight="false" outlineLevel="0" collapsed="false">
      <c r="D242" s="28" t="s">
        <v>102</v>
      </c>
      <c r="E242" s="27"/>
      <c r="H242" s="27"/>
      <c r="K242" s="25" t="n">
        <f aca="false">SUM(J240:J241)</f>
        <v>27.05</v>
      </c>
    </row>
    <row r="243" customFormat="false" ht="15" hidden="false" customHeight="false" outlineLevel="0" collapsed="false">
      <c r="B243" s="13" t="s">
        <v>107</v>
      </c>
      <c r="E243" s="27"/>
      <c r="H243" s="27"/>
      <c r="K243" s="27"/>
    </row>
    <row r="244" customFormat="false" ht="15" hidden="false" customHeight="false" outlineLevel="0" collapsed="false">
      <c r="B244" s="1" t="s">
        <v>216</v>
      </c>
      <c r="C244" s="1" t="s">
        <v>36</v>
      </c>
      <c r="D244" s="1" t="s">
        <v>217</v>
      </c>
      <c r="E244" s="24" t="n">
        <v>0.6</v>
      </c>
      <c r="G244" s="1" t="s">
        <v>100</v>
      </c>
      <c r="H244" s="25" t="n">
        <v>1.95</v>
      </c>
      <c r="I244" s="1" t="s">
        <v>101</v>
      </c>
      <c r="J244" s="26" t="n">
        <f aca="false">ROUND(E244* H244,2)</f>
        <v>1.17</v>
      </c>
      <c r="K244" s="27"/>
    </row>
    <row r="245" customFormat="false" ht="15" hidden="false" customHeight="false" outlineLevel="0" collapsed="false">
      <c r="B245" s="1" t="s">
        <v>218</v>
      </c>
      <c r="C245" s="1" t="s">
        <v>36</v>
      </c>
      <c r="D245" s="1" t="s">
        <v>219</v>
      </c>
      <c r="E245" s="24" t="n">
        <v>1.05</v>
      </c>
      <c r="G245" s="1" t="s">
        <v>100</v>
      </c>
      <c r="H245" s="25" t="n">
        <v>24.76</v>
      </c>
      <c r="I245" s="1" t="s">
        <v>101</v>
      </c>
      <c r="J245" s="26" t="n">
        <f aca="false">ROUND(E245* H245,2)</f>
        <v>26</v>
      </c>
      <c r="K245" s="27"/>
    </row>
    <row r="246" customFormat="false" ht="15" hidden="false" customHeight="false" outlineLevel="0" collapsed="false">
      <c r="B246" s="1" t="s">
        <v>220</v>
      </c>
      <c r="C246" s="1" t="s">
        <v>14</v>
      </c>
      <c r="D246" s="1" t="s">
        <v>221</v>
      </c>
      <c r="E246" s="24" t="n">
        <v>6</v>
      </c>
      <c r="G246" s="1" t="s">
        <v>100</v>
      </c>
      <c r="H246" s="25" t="n">
        <v>0.22</v>
      </c>
      <c r="I246" s="1" t="s">
        <v>101</v>
      </c>
      <c r="J246" s="26" t="n">
        <f aca="false">ROUND(E246* H246,2)</f>
        <v>1.32</v>
      </c>
      <c r="K246" s="27"/>
    </row>
    <row r="247" customFormat="false" ht="15" hidden="false" customHeight="false" outlineLevel="0" collapsed="false">
      <c r="B247" s="1" t="s">
        <v>222</v>
      </c>
      <c r="C247" s="1" t="s">
        <v>176</v>
      </c>
      <c r="D247" s="1" t="s">
        <v>223</v>
      </c>
      <c r="E247" s="24" t="n">
        <v>0.18</v>
      </c>
      <c r="G247" s="1" t="s">
        <v>100</v>
      </c>
      <c r="H247" s="25" t="n">
        <v>19.97</v>
      </c>
      <c r="I247" s="1" t="s">
        <v>101</v>
      </c>
      <c r="J247" s="26" t="n">
        <f aca="false">ROUND(E247* H247,2)</f>
        <v>3.59</v>
      </c>
      <c r="K247" s="27"/>
    </row>
    <row r="248" customFormat="false" ht="15" hidden="false" customHeight="false" outlineLevel="0" collapsed="false">
      <c r="D248" s="28" t="s">
        <v>118</v>
      </c>
      <c r="E248" s="27"/>
      <c r="H248" s="27"/>
      <c r="K248" s="25" t="n">
        <f aca="false">SUM(J244:J247)</f>
        <v>32.08</v>
      </c>
    </row>
    <row r="249" customFormat="false" ht="15" hidden="false" customHeight="false" outlineLevel="0" collapsed="false">
      <c r="E249" s="27"/>
      <c r="H249" s="27"/>
      <c r="K249" s="27"/>
    </row>
    <row r="250" customFormat="false" ht="15" hidden="false" customHeight="false" outlineLevel="0" collapsed="false">
      <c r="D250" s="28" t="s">
        <v>120</v>
      </c>
      <c r="E250" s="27"/>
      <c r="H250" s="27" t="n">
        <v>2</v>
      </c>
      <c r="I250" s="1" t="s">
        <v>121</v>
      </c>
      <c r="J250" s="1" t="n">
        <f aca="false">ROUND(H250/100*K242,2)</f>
        <v>0.54</v>
      </c>
      <c r="K250" s="27"/>
    </row>
    <row r="251" customFormat="false" ht="15" hidden="false" customHeight="false" outlineLevel="0" collapsed="false">
      <c r="D251" s="28" t="s">
        <v>119</v>
      </c>
      <c r="E251" s="27"/>
      <c r="H251" s="27"/>
      <c r="K251" s="29" t="n">
        <f aca="false">SUM(J239:J250)</f>
        <v>59.67</v>
      </c>
    </row>
    <row r="252" customFormat="false" ht="15" hidden="false" customHeight="false" outlineLevel="0" collapsed="false">
      <c r="D252" s="28" t="s">
        <v>129</v>
      </c>
      <c r="E252" s="27"/>
      <c r="H252" s="27" t="n">
        <v>5</v>
      </c>
      <c r="I252" s="1" t="s">
        <v>121</v>
      </c>
      <c r="K252" s="25" t="n">
        <f aca="false">ROUND(H252/100*K251,2)</f>
        <v>2.98</v>
      </c>
    </row>
    <row r="253" customFormat="false" ht="15" hidden="false" customHeight="false" outlineLevel="0" collapsed="false">
      <c r="D253" s="28" t="s">
        <v>122</v>
      </c>
      <c r="E253" s="27"/>
      <c r="H253" s="27"/>
      <c r="K253" s="29" t="n">
        <f aca="false">SUM(K251:K252)</f>
        <v>62.65</v>
      </c>
    </row>
    <row r="255" customFormat="false" ht="45" hidden="false" customHeight="true" outlineLevel="0" collapsed="false">
      <c r="A255" s="18" t="s">
        <v>224</v>
      </c>
      <c r="B255" s="18" t="s">
        <v>46</v>
      </c>
      <c r="C255" s="19" t="s">
        <v>14</v>
      </c>
      <c r="D255" s="20" t="s">
        <v>47</v>
      </c>
      <c r="E255" s="20"/>
      <c r="F255" s="20"/>
      <c r="G255" s="19"/>
      <c r="H255" s="21" t="s">
        <v>94</v>
      </c>
      <c r="I255" s="22" t="n">
        <v>1</v>
      </c>
      <c r="J255" s="22"/>
      <c r="K255" s="23" t="n">
        <f aca="false">ROUND(K269,2)</f>
        <v>2871.5</v>
      </c>
      <c r="L255" s="20" t="s">
        <v>225</v>
      </c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</row>
    <row r="256" customFormat="false" ht="15" hidden="false" customHeight="false" outlineLevel="0" collapsed="false">
      <c r="B256" s="13" t="s">
        <v>96</v>
      </c>
    </row>
    <row r="257" customFormat="false" ht="15" hidden="false" customHeight="false" outlineLevel="0" collapsed="false">
      <c r="B257" s="1" t="s">
        <v>226</v>
      </c>
      <c r="C257" s="1" t="s">
        <v>66</v>
      </c>
      <c r="D257" s="1" t="s">
        <v>227</v>
      </c>
      <c r="E257" s="24" t="n">
        <v>0.9</v>
      </c>
      <c r="F257" s="1" t="s">
        <v>99</v>
      </c>
      <c r="G257" s="1" t="s">
        <v>100</v>
      </c>
      <c r="H257" s="25" t="n">
        <v>29.57</v>
      </c>
      <c r="I257" s="1" t="s">
        <v>101</v>
      </c>
      <c r="J257" s="26" t="n">
        <f aca="false">ROUND(E257/I255* H257,2)</f>
        <v>26.61</v>
      </c>
      <c r="K257" s="27"/>
    </row>
    <row r="258" customFormat="false" ht="15" hidden="false" customHeight="false" outlineLevel="0" collapsed="false">
      <c r="B258" s="1" t="s">
        <v>228</v>
      </c>
      <c r="C258" s="1" t="s">
        <v>66</v>
      </c>
      <c r="D258" s="1" t="s">
        <v>229</v>
      </c>
      <c r="E258" s="24" t="n">
        <v>0.18</v>
      </c>
      <c r="F258" s="1" t="s">
        <v>99</v>
      </c>
      <c r="G258" s="1" t="s">
        <v>100</v>
      </c>
      <c r="H258" s="25" t="n">
        <v>25.4</v>
      </c>
      <c r="I258" s="1" t="s">
        <v>101</v>
      </c>
      <c r="J258" s="26" t="n">
        <f aca="false">ROUND(E258/I255* H258,2)</f>
        <v>4.57</v>
      </c>
      <c r="K258" s="27"/>
    </row>
    <row r="259" customFormat="false" ht="15" hidden="false" customHeight="false" outlineLevel="0" collapsed="false">
      <c r="D259" s="28" t="s">
        <v>102</v>
      </c>
      <c r="E259" s="27"/>
      <c r="H259" s="27"/>
      <c r="K259" s="25" t="n">
        <f aca="false">SUM(J257:J258)</f>
        <v>31.18</v>
      </c>
    </row>
    <row r="260" customFormat="false" ht="15" hidden="false" customHeight="false" outlineLevel="0" collapsed="false">
      <c r="B260" s="13" t="s">
        <v>107</v>
      </c>
      <c r="E260" s="27"/>
      <c r="H260" s="27"/>
      <c r="K260" s="27"/>
    </row>
    <row r="261" customFormat="false" ht="15" hidden="false" customHeight="false" outlineLevel="0" collapsed="false">
      <c r="B261" s="1" t="s">
        <v>175</v>
      </c>
      <c r="C261" s="1" t="s">
        <v>176</v>
      </c>
      <c r="D261" s="1" t="s">
        <v>177</v>
      </c>
      <c r="E261" s="24" t="n">
        <v>0.18</v>
      </c>
      <c r="G261" s="1" t="s">
        <v>100</v>
      </c>
      <c r="H261" s="25" t="n">
        <v>24.75</v>
      </c>
      <c r="I261" s="1" t="s">
        <v>101</v>
      </c>
      <c r="J261" s="26" t="n">
        <f aca="false">ROUND(E261* H261,2)</f>
        <v>4.46</v>
      </c>
      <c r="K261" s="27"/>
    </row>
    <row r="262" customFormat="false" ht="15" hidden="false" customHeight="false" outlineLevel="0" collapsed="false">
      <c r="B262" s="1" t="s">
        <v>222</v>
      </c>
      <c r="C262" s="1" t="s">
        <v>176</v>
      </c>
      <c r="D262" s="1" t="s">
        <v>223</v>
      </c>
      <c r="E262" s="24" t="n">
        <v>0.55</v>
      </c>
      <c r="G262" s="1" t="s">
        <v>100</v>
      </c>
      <c r="H262" s="25" t="n">
        <v>19.97</v>
      </c>
      <c r="I262" s="1" t="s">
        <v>101</v>
      </c>
      <c r="J262" s="26" t="n">
        <f aca="false">ROUND(E262* H262,2)</f>
        <v>10.98</v>
      </c>
      <c r="K262" s="27"/>
    </row>
    <row r="263" customFormat="false" ht="15" hidden="false" customHeight="false" outlineLevel="0" collapsed="false">
      <c r="B263" s="1" t="s">
        <v>230</v>
      </c>
      <c r="C263" s="1" t="s">
        <v>17</v>
      </c>
      <c r="D263" s="1" t="s">
        <v>231</v>
      </c>
      <c r="E263" s="24" t="n">
        <v>4.62</v>
      </c>
      <c r="G263" s="1" t="s">
        <v>100</v>
      </c>
      <c r="H263" s="25" t="n">
        <v>581.68</v>
      </c>
      <c r="I263" s="1" t="s">
        <v>101</v>
      </c>
      <c r="J263" s="26" t="n">
        <f aca="false">ROUND(E263* H263,2)</f>
        <v>2687.36</v>
      </c>
      <c r="K263" s="27"/>
    </row>
    <row r="264" customFormat="false" ht="15" hidden="false" customHeight="false" outlineLevel="0" collapsed="false">
      <c r="D264" s="28" t="s">
        <v>118</v>
      </c>
      <c r="E264" s="27"/>
      <c r="H264" s="27"/>
      <c r="K264" s="25" t="n">
        <f aca="false">SUM(J261:J263)</f>
        <v>2702.8</v>
      </c>
    </row>
    <row r="265" customFormat="false" ht="15" hidden="false" customHeight="false" outlineLevel="0" collapsed="false">
      <c r="E265" s="27"/>
      <c r="H265" s="27"/>
      <c r="K265" s="27"/>
    </row>
    <row r="266" customFormat="false" ht="15" hidden="false" customHeight="false" outlineLevel="0" collapsed="false">
      <c r="D266" s="28" t="s">
        <v>120</v>
      </c>
      <c r="E266" s="27"/>
      <c r="H266" s="27" t="n">
        <v>2.5</v>
      </c>
      <c r="I266" s="1" t="s">
        <v>121</v>
      </c>
      <c r="J266" s="1" t="n">
        <f aca="false">ROUND(H266/100*K259,2)</f>
        <v>0.78</v>
      </c>
      <c r="K266" s="27"/>
    </row>
    <row r="267" customFormat="false" ht="15" hidden="false" customHeight="false" outlineLevel="0" collapsed="false">
      <c r="D267" s="28" t="s">
        <v>119</v>
      </c>
      <c r="E267" s="27"/>
      <c r="H267" s="27"/>
      <c r="K267" s="29" t="n">
        <f aca="false">SUM(J256:J266)</f>
        <v>2734.76</v>
      </c>
    </row>
    <row r="268" customFormat="false" ht="15" hidden="false" customHeight="false" outlineLevel="0" collapsed="false">
      <c r="D268" s="28" t="s">
        <v>129</v>
      </c>
      <c r="E268" s="27"/>
      <c r="H268" s="27" t="n">
        <v>5</v>
      </c>
      <c r="I268" s="1" t="s">
        <v>121</v>
      </c>
      <c r="K268" s="25" t="n">
        <f aca="false">ROUND(H268/100*K267,2)</f>
        <v>136.74</v>
      </c>
    </row>
    <row r="269" customFormat="false" ht="15" hidden="false" customHeight="false" outlineLevel="0" collapsed="false">
      <c r="D269" s="28" t="s">
        <v>122</v>
      </c>
      <c r="E269" s="27"/>
      <c r="H269" s="27"/>
      <c r="K269" s="29" t="n">
        <f aca="false">SUM(K267:K268)</f>
        <v>2871.5</v>
      </c>
    </row>
    <row r="271" customFormat="false" ht="45" hidden="false" customHeight="true" outlineLevel="0" collapsed="false">
      <c r="A271" s="18" t="s">
        <v>232</v>
      </c>
      <c r="B271" s="18" t="s">
        <v>42</v>
      </c>
      <c r="C271" s="19" t="s">
        <v>14</v>
      </c>
      <c r="D271" s="20" t="s">
        <v>43</v>
      </c>
      <c r="E271" s="20"/>
      <c r="F271" s="20"/>
      <c r="G271" s="19"/>
      <c r="H271" s="21" t="s">
        <v>94</v>
      </c>
      <c r="I271" s="22" t="n">
        <v>1</v>
      </c>
      <c r="J271" s="22"/>
      <c r="K271" s="23" t="n">
        <f aca="false">ROUND(K285,2)</f>
        <v>436.29</v>
      </c>
      <c r="L271" s="20" t="s">
        <v>233</v>
      </c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</row>
    <row r="272" customFormat="false" ht="15" hidden="false" customHeight="false" outlineLevel="0" collapsed="false">
      <c r="B272" s="13" t="s">
        <v>96</v>
      </c>
    </row>
    <row r="273" customFormat="false" ht="15" hidden="false" customHeight="false" outlineLevel="0" collapsed="false">
      <c r="B273" s="1" t="s">
        <v>226</v>
      </c>
      <c r="C273" s="1" t="s">
        <v>66</v>
      </c>
      <c r="D273" s="1" t="s">
        <v>227</v>
      </c>
      <c r="E273" s="24" t="n">
        <v>0.6</v>
      </c>
      <c r="F273" s="1" t="s">
        <v>99</v>
      </c>
      <c r="G273" s="1" t="s">
        <v>100</v>
      </c>
      <c r="H273" s="25" t="n">
        <v>29.57</v>
      </c>
      <c r="I273" s="1" t="s">
        <v>101</v>
      </c>
      <c r="J273" s="26" t="n">
        <f aca="false">ROUND(E273/I271* H273,2)</f>
        <v>17.74</v>
      </c>
      <c r="K273" s="27"/>
    </row>
    <row r="274" customFormat="false" ht="15" hidden="false" customHeight="false" outlineLevel="0" collapsed="false">
      <c r="B274" s="1" t="s">
        <v>228</v>
      </c>
      <c r="C274" s="1" t="s">
        <v>66</v>
      </c>
      <c r="D274" s="1" t="s">
        <v>229</v>
      </c>
      <c r="E274" s="24" t="n">
        <v>0.15</v>
      </c>
      <c r="F274" s="1" t="s">
        <v>99</v>
      </c>
      <c r="G274" s="1" t="s">
        <v>100</v>
      </c>
      <c r="H274" s="25" t="n">
        <v>25.4</v>
      </c>
      <c r="I274" s="1" t="s">
        <v>101</v>
      </c>
      <c r="J274" s="26" t="n">
        <f aca="false">ROUND(E274/I271* H274,2)</f>
        <v>3.81</v>
      </c>
      <c r="K274" s="27"/>
    </row>
    <row r="275" customFormat="false" ht="15" hidden="false" customHeight="false" outlineLevel="0" collapsed="false">
      <c r="D275" s="28" t="s">
        <v>102</v>
      </c>
      <c r="E275" s="27"/>
      <c r="H275" s="27"/>
      <c r="K275" s="25" t="n">
        <f aca="false">SUM(J273:J274)</f>
        <v>21.55</v>
      </c>
    </row>
    <row r="276" customFormat="false" ht="15" hidden="false" customHeight="false" outlineLevel="0" collapsed="false">
      <c r="B276" s="13" t="s">
        <v>107</v>
      </c>
      <c r="E276" s="27"/>
      <c r="H276" s="27"/>
      <c r="K276" s="27"/>
    </row>
    <row r="277" customFormat="false" ht="15" hidden="false" customHeight="false" outlineLevel="0" collapsed="false">
      <c r="B277" s="1" t="s">
        <v>222</v>
      </c>
      <c r="C277" s="1" t="s">
        <v>176</v>
      </c>
      <c r="D277" s="1" t="s">
        <v>223</v>
      </c>
      <c r="E277" s="24" t="n">
        <v>0.36</v>
      </c>
      <c r="G277" s="1" t="s">
        <v>100</v>
      </c>
      <c r="H277" s="25" t="n">
        <v>19.97</v>
      </c>
      <c r="I277" s="1" t="s">
        <v>101</v>
      </c>
      <c r="J277" s="26" t="n">
        <f aca="false">ROUND(E277* H277,2)</f>
        <v>7.19</v>
      </c>
      <c r="K277" s="27"/>
    </row>
    <row r="278" customFormat="false" ht="15" hidden="false" customHeight="false" outlineLevel="0" collapsed="false">
      <c r="B278" s="1" t="s">
        <v>175</v>
      </c>
      <c r="C278" s="1" t="s">
        <v>176</v>
      </c>
      <c r="D278" s="1" t="s">
        <v>177</v>
      </c>
      <c r="E278" s="24" t="n">
        <v>0.12</v>
      </c>
      <c r="G278" s="1" t="s">
        <v>100</v>
      </c>
      <c r="H278" s="25" t="n">
        <v>24.75</v>
      </c>
      <c r="I278" s="1" t="s">
        <v>101</v>
      </c>
      <c r="J278" s="26" t="n">
        <f aca="false">ROUND(E278* H278,2)</f>
        <v>2.97</v>
      </c>
      <c r="K278" s="27"/>
    </row>
    <row r="279" customFormat="false" ht="15" hidden="false" customHeight="false" outlineLevel="0" collapsed="false">
      <c r="B279" s="1" t="s">
        <v>234</v>
      </c>
      <c r="C279" s="1" t="s">
        <v>17</v>
      </c>
      <c r="D279" s="1" t="s">
        <v>235</v>
      </c>
      <c r="E279" s="24" t="n">
        <v>1.62</v>
      </c>
      <c r="G279" s="1" t="s">
        <v>100</v>
      </c>
      <c r="H279" s="25" t="n">
        <v>236.58</v>
      </c>
      <c r="I279" s="1" t="s">
        <v>101</v>
      </c>
      <c r="J279" s="26" t="n">
        <f aca="false">ROUND(E279* H279,2)</f>
        <v>383.26</v>
      </c>
      <c r="K279" s="27"/>
    </row>
    <row r="280" customFormat="false" ht="15" hidden="false" customHeight="false" outlineLevel="0" collapsed="false">
      <c r="D280" s="28" t="s">
        <v>118</v>
      </c>
      <c r="E280" s="27"/>
      <c r="H280" s="27"/>
      <c r="K280" s="25" t="n">
        <f aca="false">SUM(J277:J279)</f>
        <v>393.42</v>
      </c>
    </row>
    <row r="281" customFormat="false" ht="15" hidden="false" customHeight="false" outlineLevel="0" collapsed="false">
      <c r="E281" s="27"/>
      <c r="H281" s="27"/>
      <c r="K281" s="27"/>
    </row>
    <row r="282" customFormat="false" ht="15" hidden="false" customHeight="false" outlineLevel="0" collapsed="false">
      <c r="D282" s="28" t="s">
        <v>120</v>
      </c>
      <c r="E282" s="27"/>
      <c r="H282" s="27" t="n">
        <v>2.5</v>
      </c>
      <c r="I282" s="1" t="s">
        <v>121</v>
      </c>
      <c r="J282" s="1" t="n">
        <f aca="false">ROUND(H282/100*K275,2)</f>
        <v>0.54</v>
      </c>
      <c r="K282" s="27"/>
    </row>
    <row r="283" customFormat="false" ht="15" hidden="false" customHeight="false" outlineLevel="0" collapsed="false">
      <c r="D283" s="28" t="s">
        <v>119</v>
      </c>
      <c r="E283" s="27"/>
      <c r="H283" s="27"/>
      <c r="K283" s="29" t="n">
        <f aca="false">SUM(J272:J282)</f>
        <v>415.51</v>
      </c>
    </row>
    <row r="284" customFormat="false" ht="15" hidden="false" customHeight="false" outlineLevel="0" collapsed="false">
      <c r="D284" s="28" t="s">
        <v>129</v>
      </c>
      <c r="E284" s="27"/>
      <c r="H284" s="27" t="n">
        <v>5</v>
      </c>
      <c r="I284" s="1" t="s">
        <v>121</v>
      </c>
      <c r="K284" s="25" t="n">
        <f aca="false">ROUND(H284/100*K283,2)</f>
        <v>20.78</v>
      </c>
    </row>
    <row r="285" customFormat="false" ht="15" hidden="false" customHeight="false" outlineLevel="0" collapsed="false">
      <c r="D285" s="28" t="s">
        <v>122</v>
      </c>
      <c r="E285" s="27"/>
      <c r="H285" s="27"/>
      <c r="K285" s="29" t="n">
        <f aca="false">SUM(K283:K284)</f>
        <v>436.29</v>
      </c>
    </row>
    <row r="287" customFormat="false" ht="45" hidden="false" customHeight="true" outlineLevel="0" collapsed="false">
      <c r="A287" s="18" t="s">
        <v>236</v>
      </c>
      <c r="B287" s="18" t="s">
        <v>44</v>
      </c>
      <c r="C287" s="19" t="s">
        <v>14</v>
      </c>
      <c r="D287" s="20" t="s">
        <v>45</v>
      </c>
      <c r="E287" s="20"/>
      <c r="F287" s="20"/>
      <c r="G287" s="19"/>
      <c r="H287" s="21" t="s">
        <v>94</v>
      </c>
      <c r="I287" s="22" t="n">
        <v>1</v>
      </c>
      <c r="J287" s="22"/>
      <c r="K287" s="23" t="n">
        <f aca="false">ROUND(K301,2)</f>
        <v>368.11</v>
      </c>
      <c r="L287" s="20" t="s">
        <v>237</v>
      </c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</row>
    <row r="288" customFormat="false" ht="15" hidden="false" customHeight="false" outlineLevel="0" collapsed="false">
      <c r="B288" s="13" t="s">
        <v>96</v>
      </c>
    </row>
    <row r="289" customFormat="false" ht="15" hidden="false" customHeight="false" outlineLevel="0" collapsed="false">
      <c r="B289" s="1" t="s">
        <v>226</v>
      </c>
      <c r="C289" s="1" t="s">
        <v>66</v>
      </c>
      <c r="D289" s="1" t="s">
        <v>227</v>
      </c>
      <c r="E289" s="24" t="n">
        <v>0.6</v>
      </c>
      <c r="F289" s="1" t="s">
        <v>99</v>
      </c>
      <c r="G289" s="1" t="s">
        <v>100</v>
      </c>
      <c r="H289" s="25" t="n">
        <v>29.57</v>
      </c>
      <c r="I289" s="1" t="s">
        <v>101</v>
      </c>
      <c r="J289" s="26" t="n">
        <f aca="false">ROUND(E289/I287* H289,2)</f>
        <v>17.74</v>
      </c>
      <c r="K289" s="27"/>
    </row>
    <row r="290" customFormat="false" ht="15" hidden="false" customHeight="false" outlineLevel="0" collapsed="false">
      <c r="B290" s="1" t="s">
        <v>228</v>
      </c>
      <c r="C290" s="1" t="s">
        <v>66</v>
      </c>
      <c r="D290" s="1" t="s">
        <v>229</v>
      </c>
      <c r="E290" s="24" t="n">
        <v>0.15</v>
      </c>
      <c r="F290" s="1" t="s">
        <v>99</v>
      </c>
      <c r="G290" s="1" t="s">
        <v>100</v>
      </c>
      <c r="H290" s="25" t="n">
        <v>25.4</v>
      </c>
      <c r="I290" s="1" t="s">
        <v>101</v>
      </c>
      <c r="J290" s="26" t="n">
        <f aca="false">ROUND(E290/I287* H290,2)</f>
        <v>3.81</v>
      </c>
      <c r="K290" s="27"/>
    </row>
    <row r="291" customFormat="false" ht="15" hidden="false" customHeight="false" outlineLevel="0" collapsed="false">
      <c r="D291" s="28" t="s">
        <v>102</v>
      </c>
      <c r="E291" s="27"/>
      <c r="H291" s="27"/>
      <c r="K291" s="25" t="n">
        <f aca="false">SUM(J289:J290)</f>
        <v>21.55</v>
      </c>
    </row>
    <row r="292" customFormat="false" ht="15" hidden="false" customHeight="false" outlineLevel="0" collapsed="false">
      <c r="B292" s="13" t="s">
        <v>107</v>
      </c>
      <c r="E292" s="27"/>
      <c r="H292" s="27"/>
      <c r="K292" s="27"/>
    </row>
    <row r="293" customFormat="false" ht="15" hidden="false" customHeight="false" outlineLevel="0" collapsed="false">
      <c r="B293" s="1" t="s">
        <v>175</v>
      </c>
      <c r="C293" s="1" t="s">
        <v>176</v>
      </c>
      <c r="D293" s="1" t="s">
        <v>177</v>
      </c>
      <c r="E293" s="24" t="n">
        <v>0.11</v>
      </c>
      <c r="G293" s="1" t="s">
        <v>100</v>
      </c>
      <c r="H293" s="25" t="n">
        <v>24.75</v>
      </c>
      <c r="I293" s="1" t="s">
        <v>101</v>
      </c>
      <c r="J293" s="26" t="n">
        <f aca="false">ROUND(E293* H293,2)</f>
        <v>2.72</v>
      </c>
      <c r="K293" s="27"/>
    </row>
    <row r="294" customFormat="false" ht="15" hidden="false" customHeight="false" outlineLevel="0" collapsed="false">
      <c r="B294" s="1" t="s">
        <v>222</v>
      </c>
      <c r="C294" s="1" t="s">
        <v>176</v>
      </c>
      <c r="D294" s="1" t="s">
        <v>223</v>
      </c>
      <c r="E294" s="24" t="n">
        <v>0.32</v>
      </c>
      <c r="G294" s="1" t="s">
        <v>100</v>
      </c>
      <c r="H294" s="25" t="n">
        <v>19.97</v>
      </c>
      <c r="I294" s="1" t="s">
        <v>101</v>
      </c>
      <c r="J294" s="26" t="n">
        <f aca="false">ROUND(E294* H294,2)</f>
        <v>6.39</v>
      </c>
      <c r="K294" s="27"/>
    </row>
    <row r="295" customFormat="false" ht="15" hidden="false" customHeight="false" outlineLevel="0" collapsed="false">
      <c r="B295" s="1" t="s">
        <v>234</v>
      </c>
      <c r="C295" s="1" t="s">
        <v>17</v>
      </c>
      <c r="D295" s="1" t="s">
        <v>235</v>
      </c>
      <c r="E295" s="24" t="n">
        <v>1.35</v>
      </c>
      <c r="G295" s="1" t="s">
        <v>100</v>
      </c>
      <c r="H295" s="25" t="n">
        <v>236.58</v>
      </c>
      <c r="I295" s="1" t="s">
        <v>101</v>
      </c>
      <c r="J295" s="26" t="n">
        <f aca="false">ROUND(E295* H295,2)</f>
        <v>319.38</v>
      </c>
      <c r="K295" s="27"/>
    </row>
    <row r="296" customFormat="false" ht="15" hidden="false" customHeight="false" outlineLevel="0" collapsed="false">
      <c r="D296" s="28" t="s">
        <v>118</v>
      </c>
      <c r="E296" s="27"/>
      <c r="H296" s="27"/>
      <c r="K296" s="25" t="n">
        <f aca="false">SUM(J293:J295)</f>
        <v>328.49</v>
      </c>
    </row>
    <row r="297" customFormat="false" ht="15" hidden="false" customHeight="false" outlineLevel="0" collapsed="false">
      <c r="E297" s="27"/>
      <c r="H297" s="27"/>
      <c r="K297" s="27"/>
    </row>
    <row r="298" customFormat="false" ht="15" hidden="false" customHeight="false" outlineLevel="0" collapsed="false">
      <c r="D298" s="28" t="s">
        <v>120</v>
      </c>
      <c r="E298" s="27"/>
      <c r="H298" s="27" t="n">
        <v>2.5</v>
      </c>
      <c r="I298" s="1" t="s">
        <v>121</v>
      </c>
      <c r="J298" s="1" t="n">
        <f aca="false">ROUND(H298/100*K291,2)</f>
        <v>0.54</v>
      </c>
      <c r="K298" s="27"/>
    </row>
    <row r="299" customFormat="false" ht="15" hidden="false" customHeight="false" outlineLevel="0" collapsed="false">
      <c r="D299" s="28" t="s">
        <v>119</v>
      </c>
      <c r="E299" s="27"/>
      <c r="H299" s="27"/>
      <c r="K299" s="29" t="n">
        <f aca="false">SUM(J288:J298)</f>
        <v>350.58</v>
      </c>
    </row>
    <row r="300" customFormat="false" ht="15" hidden="false" customHeight="false" outlineLevel="0" collapsed="false">
      <c r="D300" s="28" t="s">
        <v>129</v>
      </c>
      <c r="E300" s="27"/>
      <c r="H300" s="27" t="n">
        <v>5</v>
      </c>
      <c r="I300" s="1" t="s">
        <v>121</v>
      </c>
      <c r="K300" s="25" t="n">
        <f aca="false">ROUND(H300/100*K299,2)</f>
        <v>17.53</v>
      </c>
    </row>
    <row r="301" customFormat="false" ht="15" hidden="false" customHeight="false" outlineLevel="0" collapsed="false">
      <c r="D301" s="28" t="s">
        <v>122</v>
      </c>
      <c r="E301" s="27"/>
      <c r="H301" s="27"/>
      <c r="K301" s="29" t="n">
        <f aca="false">SUM(K299:K300)</f>
        <v>368.11</v>
      </c>
    </row>
    <row r="303" customFormat="false" ht="45" hidden="false" customHeight="true" outlineLevel="0" collapsed="false">
      <c r="A303" s="18" t="s">
        <v>238</v>
      </c>
      <c r="B303" s="18" t="s">
        <v>40</v>
      </c>
      <c r="C303" s="19" t="s">
        <v>14</v>
      </c>
      <c r="D303" s="20" t="s">
        <v>41</v>
      </c>
      <c r="E303" s="20"/>
      <c r="F303" s="20"/>
      <c r="G303" s="19"/>
      <c r="H303" s="21" t="s">
        <v>94</v>
      </c>
      <c r="I303" s="22" t="n">
        <v>1</v>
      </c>
      <c r="J303" s="22"/>
      <c r="K303" s="23" t="n">
        <f aca="false">ROUND(K317,2)</f>
        <v>1650.27</v>
      </c>
      <c r="L303" s="20" t="s">
        <v>239</v>
      </c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</row>
    <row r="304" customFormat="false" ht="15" hidden="false" customHeight="false" outlineLevel="0" collapsed="false">
      <c r="B304" s="13" t="s">
        <v>96</v>
      </c>
    </row>
    <row r="305" customFormat="false" ht="15" hidden="false" customHeight="false" outlineLevel="0" collapsed="false">
      <c r="B305" s="1" t="s">
        <v>228</v>
      </c>
      <c r="C305" s="1" t="s">
        <v>66</v>
      </c>
      <c r="D305" s="1" t="s">
        <v>229</v>
      </c>
      <c r="E305" s="24" t="n">
        <v>0.25</v>
      </c>
      <c r="F305" s="1" t="s">
        <v>99</v>
      </c>
      <c r="G305" s="1" t="s">
        <v>100</v>
      </c>
      <c r="H305" s="25" t="n">
        <v>25.4</v>
      </c>
      <c r="I305" s="1" t="s">
        <v>101</v>
      </c>
      <c r="J305" s="26" t="n">
        <f aca="false">ROUND(E305/I303* H305,2)</f>
        <v>6.35</v>
      </c>
      <c r="K305" s="27"/>
    </row>
    <row r="306" customFormat="false" ht="15" hidden="false" customHeight="false" outlineLevel="0" collapsed="false">
      <c r="B306" s="1" t="s">
        <v>226</v>
      </c>
      <c r="C306" s="1" t="s">
        <v>66</v>
      </c>
      <c r="D306" s="1" t="s">
        <v>227</v>
      </c>
      <c r="E306" s="24" t="n">
        <v>1</v>
      </c>
      <c r="F306" s="1" t="s">
        <v>99</v>
      </c>
      <c r="G306" s="1" t="s">
        <v>100</v>
      </c>
      <c r="H306" s="25" t="n">
        <v>29.57</v>
      </c>
      <c r="I306" s="1" t="s">
        <v>101</v>
      </c>
      <c r="J306" s="26" t="n">
        <f aca="false">ROUND(E306/I303* H306,2)</f>
        <v>29.57</v>
      </c>
      <c r="K306" s="27"/>
    </row>
    <row r="307" customFormat="false" ht="15" hidden="false" customHeight="false" outlineLevel="0" collapsed="false">
      <c r="D307" s="28" t="s">
        <v>102</v>
      </c>
      <c r="E307" s="27"/>
      <c r="H307" s="27"/>
      <c r="K307" s="25" t="n">
        <f aca="false">SUM(J305:J306)</f>
        <v>35.92</v>
      </c>
    </row>
    <row r="308" customFormat="false" ht="15" hidden="false" customHeight="false" outlineLevel="0" collapsed="false">
      <c r="B308" s="13" t="s">
        <v>107</v>
      </c>
      <c r="E308" s="27"/>
      <c r="H308" s="27"/>
      <c r="K308" s="27"/>
    </row>
    <row r="309" customFormat="false" ht="15" hidden="false" customHeight="false" outlineLevel="0" collapsed="false">
      <c r="B309" s="1" t="s">
        <v>240</v>
      </c>
      <c r="C309" s="1" t="s">
        <v>17</v>
      </c>
      <c r="D309" s="1" t="s">
        <v>241</v>
      </c>
      <c r="E309" s="24" t="n">
        <v>5.46</v>
      </c>
      <c r="G309" s="1" t="s">
        <v>100</v>
      </c>
      <c r="H309" s="25" t="n">
        <v>278.13</v>
      </c>
      <c r="I309" s="1" t="s">
        <v>101</v>
      </c>
      <c r="J309" s="26" t="n">
        <f aca="false">ROUND(E309* H309,2)</f>
        <v>1518.59</v>
      </c>
      <c r="K309" s="27"/>
    </row>
    <row r="310" customFormat="false" ht="15" hidden="false" customHeight="false" outlineLevel="0" collapsed="false">
      <c r="B310" s="1" t="s">
        <v>222</v>
      </c>
      <c r="C310" s="1" t="s">
        <v>176</v>
      </c>
      <c r="D310" s="1" t="s">
        <v>223</v>
      </c>
      <c r="E310" s="24" t="n">
        <v>0.58</v>
      </c>
      <c r="G310" s="1" t="s">
        <v>100</v>
      </c>
      <c r="H310" s="25" t="n">
        <v>19.97</v>
      </c>
      <c r="I310" s="1" t="s">
        <v>101</v>
      </c>
      <c r="J310" s="26" t="n">
        <f aca="false">ROUND(E310* H310,2)</f>
        <v>11.58</v>
      </c>
      <c r="K310" s="27"/>
    </row>
    <row r="311" customFormat="false" ht="15" hidden="false" customHeight="false" outlineLevel="0" collapsed="false">
      <c r="B311" s="1" t="s">
        <v>175</v>
      </c>
      <c r="C311" s="1" t="s">
        <v>176</v>
      </c>
      <c r="D311" s="1" t="s">
        <v>177</v>
      </c>
      <c r="E311" s="24" t="n">
        <v>0.19</v>
      </c>
      <c r="G311" s="1" t="s">
        <v>100</v>
      </c>
      <c r="H311" s="25" t="n">
        <v>24.75</v>
      </c>
      <c r="I311" s="1" t="s">
        <v>101</v>
      </c>
      <c r="J311" s="26" t="n">
        <f aca="false">ROUND(E311* H311,2)</f>
        <v>4.7</v>
      </c>
      <c r="K311" s="27"/>
    </row>
    <row r="312" customFormat="false" ht="15" hidden="false" customHeight="false" outlineLevel="0" collapsed="false">
      <c r="D312" s="28" t="s">
        <v>118</v>
      </c>
      <c r="E312" s="27"/>
      <c r="H312" s="27"/>
      <c r="K312" s="25" t="n">
        <f aca="false">SUM(J309:J311)</f>
        <v>1534.87</v>
      </c>
    </row>
    <row r="313" customFormat="false" ht="15" hidden="false" customHeight="false" outlineLevel="0" collapsed="false">
      <c r="E313" s="27"/>
      <c r="H313" s="27"/>
      <c r="K313" s="27"/>
    </row>
    <row r="314" customFormat="false" ht="15" hidden="false" customHeight="false" outlineLevel="0" collapsed="false">
      <c r="D314" s="28" t="s">
        <v>120</v>
      </c>
      <c r="E314" s="27"/>
      <c r="H314" s="27" t="n">
        <v>2.5</v>
      </c>
      <c r="I314" s="1" t="s">
        <v>121</v>
      </c>
      <c r="J314" s="1" t="n">
        <f aca="false">ROUND(H314/100*K307,2)</f>
        <v>0.9</v>
      </c>
      <c r="K314" s="27"/>
    </row>
    <row r="315" customFormat="false" ht="15" hidden="false" customHeight="false" outlineLevel="0" collapsed="false">
      <c r="D315" s="28" t="s">
        <v>119</v>
      </c>
      <c r="E315" s="27"/>
      <c r="H315" s="27"/>
      <c r="K315" s="29" t="n">
        <f aca="false">SUM(J304:J314)</f>
        <v>1571.69</v>
      </c>
    </row>
    <row r="316" customFormat="false" ht="15" hidden="false" customHeight="false" outlineLevel="0" collapsed="false">
      <c r="D316" s="28" t="s">
        <v>129</v>
      </c>
      <c r="E316" s="27"/>
      <c r="H316" s="27" t="n">
        <v>5</v>
      </c>
      <c r="I316" s="1" t="s">
        <v>121</v>
      </c>
      <c r="K316" s="25" t="n">
        <f aca="false">ROUND(H316/100*K315,2)</f>
        <v>78.58</v>
      </c>
    </row>
    <row r="317" customFormat="false" ht="15" hidden="false" customHeight="false" outlineLevel="0" collapsed="false">
      <c r="D317" s="28" t="s">
        <v>122</v>
      </c>
      <c r="E317" s="27"/>
      <c r="H317" s="27"/>
      <c r="K317" s="29" t="n">
        <f aca="false">SUM(K315:K316)</f>
        <v>1650.27</v>
      </c>
    </row>
    <row r="319" customFormat="false" ht="45" hidden="false" customHeight="true" outlineLevel="0" collapsed="false">
      <c r="A319" s="18" t="s">
        <v>242</v>
      </c>
      <c r="B319" s="18" t="s">
        <v>52</v>
      </c>
      <c r="C319" s="19" t="s">
        <v>14</v>
      </c>
      <c r="D319" s="20" t="s">
        <v>53</v>
      </c>
      <c r="E319" s="20"/>
      <c r="F319" s="20"/>
      <c r="G319" s="19"/>
      <c r="H319" s="21" t="s">
        <v>94</v>
      </c>
      <c r="I319" s="22" t="n">
        <v>1</v>
      </c>
      <c r="J319" s="22"/>
      <c r="K319" s="23" t="n">
        <f aca="false">ROUND(K331,2)</f>
        <v>106.63</v>
      </c>
      <c r="L319" s="20" t="s">
        <v>243</v>
      </c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</row>
    <row r="320" customFormat="false" ht="15" hidden="false" customHeight="false" outlineLevel="0" collapsed="false">
      <c r="B320" s="13" t="s">
        <v>96</v>
      </c>
    </row>
    <row r="321" customFormat="false" ht="15" hidden="false" customHeight="false" outlineLevel="0" collapsed="false">
      <c r="B321" s="1" t="s">
        <v>244</v>
      </c>
      <c r="C321" s="1" t="s">
        <v>66</v>
      </c>
      <c r="D321" s="1" t="s">
        <v>245</v>
      </c>
      <c r="E321" s="24" t="n">
        <v>0.07</v>
      </c>
      <c r="F321" s="1" t="s">
        <v>99</v>
      </c>
      <c r="G321" s="1" t="s">
        <v>100</v>
      </c>
      <c r="H321" s="25" t="n">
        <v>25.4</v>
      </c>
      <c r="I321" s="1" t="s">
        <v>101</v>
      </c>
      <c r="J321" s="26" t="n">
        <f aca="false">ROUND(E321/I319* H321,2)</f>
        <v>1.78</v>
      </c>
      <c r="K321" s="27"/>
    </row>
    <row r="322" customFormat="false" ht="15" hidden="false" customHeight="false" outlineLevel="0" collapsed="false">
      <c r="B322" s="1" t="s">
        <v>246</v>
      </c>
      <c r="C322" s="1" t="s">
        <v>66</v>
      </c>
      <c r="D322" s="1" t="s">
        <v>247</v>
      </c>
      <c r="E322" s="24" t="n">
        <v>0.3</v>
      </c>
      <c r="F322" s="1" t="s">
        <v>99</v>
      </c>
      <c r="G322" s="1" t="s">
        <v>100</v>
      </c>
      <c r="H322" s="25" t="n">
        <v>28.61</v>
      </c>
      <c r="I322" s="1" t="s">
        <v>101</v>
      </c>
      <c r="J322" s="26" t="n">
        <f aca="false">ROUND(E322/I319* H322,2)</f>
        <v>8.58</v>
      </c>
      <c r="K322" s="27"/>
    </row>
    <row r="323" customFormat="false" ht="15" hidden="false" customHeight="false" outlineLevel="0" collapsed="false">
      <c r="D323" s="28" t="s">
        <v>102</v>
      </c>
      <c r="E323" s="27"/>
      <c r="H323" s="27"/>
      <c r="K323" s="25" t="n">
        <f aca="false">SUM(J321:J322)</f>
        <v>10.36</v>
      </c>
    </row>
    <row r="324" customFormat="false" ht="15" hidden="false" customHeight="false" outlineLevel="0" collapsed="false">
      <c r="B324" s="13" t="s">
        <v>107</v>
      </c>
      <c r="E324" s="27"/>
      <c r="H324" s="27"/>
      <c r="K324" s="27"/>
    </row>
    <row r="325" customFormat="false" ht="15" hidden="false" customHeight="false" outlineLevel="0" collapsed="false">
      <c r="B325" s="1" t="s">
        <v>248</v>
      </c>
      <c r="C325" s="1" t="s">
        <v>14</v>
      </c>
      <c r="D325" s="1" t="s">
        <v>53</v>
      </c>
      <c r="E325" s="24" t="n">
        <v>1</v>
      </c>
      <c r="G325" s="1" t="s">
        <v>100</v>
      </c>
      <c r="H325" s="25" t="n">
        <v>91.03</v>
      </c>
      <c r="I325" s="1" t="s">
        <v>101</v>
      </c>
      <c r="J325" s="26" t="n">
        <f aca="false">ROUND(E325* H325,2)</f>
        <v>91.03</v>
      </c>
      <c r="K325" s="27"/>
    </row>
    <row r="326" customFormat="false" ht="15" hidden="false" customHeight="false" outlineLevel="0" collapsed="false">
      <c r="D326" s="28" t="s">
        <v>118</v>
      </c>
      <c r="E326" s="27"/>
      <c r="H326" s="27"/>
      <c r="K326" s="25" t="n">
        <f aca="false">SUM(J325:J325)</f>
        <v>91.03</v>
      </c>
    </row>
    <row r="327" customFormat="false" ht="15" hidden="false" customHeight="false" outlineLevel="0" collapsed="false">
      <c r="E327" s="27"/>
      <c r="H327" s="27"/>
      <c r="K327" s="27"/>
    </row>
    <row r="328" customFormat="false" ht="15" hidden="false" customHeight="false" outlineLevel="0" collapsed="false">
      <c r="D328" s="28" t="s">
        <v>120</v>
      </c>
      <c r="E328" s="27"/>
      <c r="H328" s="27" t="n">
        <v>1.5</v>
      </c>
      <c r="I328" s="1" t="s">
        <v>121</v>
      </c>
      <c r="J328" s="1" t="n">
        <f aca="false">ROUND(H328/100*K323,2)</f>
        <v>0.16</v>
      </c>
      <c r="K328" s="27"/>
    </row>
    <row r="329" customFormat="false" ht="15" hidden="false" customHeight="false" outlineLevel="0" collapsed="false">
      <c r="D329" s="28" t="s">
        <v>119</v>
      </c>
      <c r="E329" s="27"/>
      <c r="H329" s="27"/>
      <c r="K329" s="29" t="n">
        <f aca="false">SUM(J320:J328)</f>
        <v>101.55</v>
      </c>
    </row>
    <row r="330" customFormat="false" ht="15" hidden="false" customHeight="false" outlineLevel="0" collapsed="false">
      <c r="D330" s="28" t="s">
        <v>129</v>
      </c>
      <c r="E330" s="27"/>
      <c r="H330" s="27" t="n">
        <v>5</v>
      </c>
      <c r="I330" s="1" t="s">
        <v>121</v>
      </c>
      <c r="K330" s="25" t="n">
        <f aca="false">ROUND(H330/100*K329,2)</f>
        <v>5.08</v>
      </c>
    </row>
    <row r="331" customFormat="false" ht="15" hidden="false" customHeight="false" outlineLevel="0" collapsed="false">
      <c r="D331" s="28" t="s">
        <v>122</v>
      </c>
      <c r="E331" s="27"/>
      <c r="H331" s="27"/>
      <c r="K331" s="29" t="n">
        <f aca="false">SUM(K329:K330)</f>
        <v>106.63</v>
      </c>
    </row>
    <row r="333" customFormat="false" ht="45" hidden="false" customHeight="true" outlineLevel="0" collapsed="false">
      <c r="A333" s="18" t="s">
        <v>249</v>
      </c>
      <c r="B333" s="18" t="s">
        <v>56</v>
      </c>
      <c r="C333" s="19" t="s">
        <v>36</v>
      </c>
      <c r="D333" s="20" t="s">
        <v>57</v>
      </c>
      <c r="E333" s="20"/>
      <c r="F333" s="20"/>
      <c r="G333" s="19"/>
      <c r="H333" s="21" t="s">
        <v>94</v>
      </c>
      <c r="I333" s="22" t="n">
        <v>1</v>
      </c>
      <c r="J333" s="22"/>
      <c r="K333" s="23" t="n">
        <f aca="false">ROUND(K345,2)</f>
        <v>10.62</v>
      </c>
      <c r="L333" s="20" t="s">
        <v>250</v>
      </c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</row>
    <row r="334" customFormat="false" ht="15" hidden="false" customHeight="false" outlineLevel="0" collapsed="false">
      <c r="B334" s="13" t="s">
        <v>96</v>
      </c>
    </row>
    <row r="335" customFormat="false" ht="15" hidden="false" customHeight="false" outlineLevel="0" collapsed="false">
      <c r="B335" s="1" t="s">
        <v>244</v>
      </c>
      <c r="C335" s="1" t="s">
        <v>66</v>
      </c>
      <c r="D335" s="1" t="s">
        <v>245</v>
      </c>
      <c r="E335" s="24" t="n">
        <v>0.15</v>
      </c>
      <c r="F335" s="1" t="s">
        <v>99</v>
      </c>
      <c r="G335" s="1" t="s">
        <v>100</v>
      </c>
      <c r="H335" s="25" t="n">
        <v>25.4</v>
      </c>
      <c r="I335" s="1" t="s">
        <v>101</v>
      </c>
      <c r="J335" s="26" t="n">
        <f aca="false">ROUND(E335/I333* H335,2)</f>
        <v>3.81</v>
      </c>
      <c r="K335" s="27"/>
    </row>
    <row r="336" customFormat="false" ht="15" hidden="false" customHeight="false" outlineLevel="0" collapsed="false">
      <c r="D336" s="28" t="s">
        <v>102</v>
      </c>
      <c r="E336" s="27"/>
      <c r="H336" s="27"/>
      <c r="K336" s="25" t="n">
        <f aca="false">SUM(J335:J335)</f>
        <v>3.81</v>
      </c>
    </row>
    <row r="337" customFormat="false" ht="15" hidden="false" customHeight="false" outlineLevel="0" collapsed="false">
      <c r="B337" s="13" t="s">
        <v>107</v>
      </c>
      <c r="E337" s="27"/>
      <c r="H337" s="27"/>
      <c r="K337" s="27"/>
    </row>
    <row r="338" customFormat="false" ht="15" hidden="false" customHeight="false" outlineLevel="0" collapsed="false">
      <c r="B338" s="1" t="s">
        <v>251</v>
      </c>
      <c r="C338" s="1" t="s">
        <v>252</v>
      </c>
      <c r="D338" s="1" t="s">
        <v>253</v>
      </c>
      <c r="E338" s="24" t="n">
        <v>0.03</v>
      </c>
      <c r="G338" s="1" t="s">
        <v>100</v>
      </c>
      <c r="H338" s="25" t="n">
        <v>5.97</v>
      </c>
      <c r="I338" s="1" t="s">
        <v>101</v>
      </c>
      <c r="J338" s="26" t="n">
        <f aca="false">ROUND(E338* H338,2)</f>
        <v>0.18</v>
      </c>
      <c r="K338" s="27"/>
    </row>
    <row r="339" customFormat="false" ht="15" hidden="false" customHeight="false" outlineLevel="0" collapsed="false">
      <c r="B339" s="1" t="s">
        <v>254</v>
      </c>
      <c r="C339" s="1" t="s">
        <v>36</v>
      </c>
      <c r="D339" s="1" t="s">
        <v>255</v>
      </c>
      <c r="E339" s="24" t="n">
        <v>1</v>
      </c>
      <c r="G339" s="1" t="s">
        <v>100</v>
      </c>
      <c r="H339" s="25" t="n">
        <v>6.06</v>
      </c>
      <c r="I339" s="1" t="s">
        <v>101</v>
      </c>
      <c r="J339" s="26" t="n">
        <f aca="false">ROUND(E339* H339,2)</f>
        <v>6.06</v>
      </c>
      <c r="K339" s="27"/>
    </row>
    <row r="340" customFormat="false" ht="15" hidden="false" customHeight="false" outlineLevel="0" collapsed="false">
      <c r="D340" s="28" t="s">
        <v>118</v>
      </c>
      <c r="E340" s="27"/>
      <c r="H340" s="27"/>
      <c r="K340" s="25" t="n">
        <f aca="false">SUM(J338:J339)</f>
        <v>6.24</v>
      </c>
    </row>
    <row r="341" customFormat="false" ht="15" hidden="false" customHeight="false" outlineLevel="0" collapsed="false">
      <c r="E341" s="27"/>
      <c r="H341" s="27"/>
      <c r="K341" s="27"/>
    </row>
    <row r="342" customFormat="false" ht="15" hidden="false" customHeight="false" outlineLevel="0" collapsed="false">
      <c r="D342" s="28" t="s">
        <v>120</v>
      </c>
      <c r="E342" s="27"/>
      <c r="H342" s="27" t="n">
        <v>1.5</v>
      </c>
      <c r="I342" s="1" t="s">
        <v>121</v>
      </c>
      <c r="J342" s="1" t="n">
        <f aca="false">ROUND(H342/100*K336,2)</f>
        <v>0.06</v>
      </c>
      <c r="K342" s="27"/>
    </row>
    <row r="343" customFormat="false" ht="15" hidden="false" customHeight="false" outlineLevel="0" collapsed="false">
      <c r="D343" s="28" t="s">
        <v>119</v>
      </c>
      <c r="E343" s="27"/>
      <c r="H343" s="27"/>
      <c r="K343" s="29" t="n">
        <f aca="false">SUM(J334:J342)</f>
        <v>10.11</v>
      </c>
    </row>
    <row r="344" customFormat="false" ht="15" hidden="false" customHeight="false" outlineLevel="0" collapsed="false">
      <c r="D344" s="28" t="s">
        <v>129</v>
      </c>
      <c r="E344" s="27"/>
      <c r="H344" s="27" t="n">
        <v>5</v>
      </c>
      <c r="I344" s="1" t="s">
        <v>121</v>
      </c>
      <c r="K344" s="25" t="n">
        <f aca="false">ROUND(H344/100*K343,2)</f>
        <v>0.51</v>
      </c>
    </row>
    <row r="345" customFormat="false" ht="15" hidden="false" customHeight="false" outlineLevel="0" collapsed="false">
      <c r="D345" s="28" t="s">
        <v>122</v>
      </c>
      <c r="E345" s="27"/>
      <c r="H345" s="27"/>
      <c r="K345" s="29" t="n">
        <f aca="false">SUM(K343:K344)</f>
        <v>10.62</v>
      </c>
    </row>
    <row r="347" customFormat="false" ht="45" hidden="false" customHeight="true" outlineLevel="0" collapsed="false">
      <c r="A347" s="18" t="s">
        <v>256</v>
      </c>
      <c r="B347" s="18" t="s">
        <v>48</v>
      </c>
      <c r="C347" s="19" t="s">
        <v>17</v>
      </c>
      <c r="D347" s="20" t="s">
        <v>49</v>
      </c>
      <c r="E347" s="20"/>
      <c r="F347" s="20"/>
      <c r="G347" s="19"/>
      <c r="H347" s="21" t="s">
        <v>94</v>
      </c>
      <c r="I347" s="22" t="n">
        <v>1</v>
      </c>
      <c r="J347" s="22"/>
      <c r="K347" s="23" t="n">
        <f aca="false">ROUND(K359,2)</f>
        <v>92.89</v>
      </c>
      <c r="L347" s="20" t="s">
        <v>257</v>
      </c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</row>
    <row r="348" customFormat="false" ht="15" hidden="false" customHeight="false" outlineLevel="0" collapsed="false">
      <c r="B348" s="13" t="s">
        <v>96</v>
      </c>
    </row>
    <row r="349" customFormat="false" ht="15" hidden="false" customHeight="false" outlineLevel="0" collapsed="false">
      <c r="B349" s="1" t="s">
        <v>244</v>
      </c>
      <c r="C349" s="1" t="s">
        <v>66</v>
      </c>
      <c r="D349" s="1" t="s">
        <v>245</v>
      </c>
      <c r="E349" s="24" t="n">
        <v>0.05</v>
      </c>
      <c r="F349" s="1" t="s">
        <v>99</v>
      </c>
      <c r="G349" s="1" t="s">
        <v>100</v>
      </c>
      <c r="H349" s="25" t="n">
        <v>25.4</v>
      </c>
      <c r="I349" s="1" t="s">
        <v>101</v>
      </c>
      <c r="J349" s="26" t="n">
        <f aca="false">ROUND(E349/I347* H349,2)</f>
        <v>1.27</v>
      </c>
      <c r="K349" s="27"/>
    </row>
    <row r="350" customFormat="false" ht="15" hidden="false" customHeight="false" outlineLevel="0" collapsed="false">
      <c r="B350" s="1" t="s">
        <v>246</v>
      </c>
      <c r="C350" s="1" t="s">
        <v>66</v>
      </c>
      <c r="D350" s="1" t="s">
        <v>247</v>
      </c>
      <c r="E350" s="24" t="n">
        <v>0.2</v>
      </c>
      <c r="F350" s="1" t="s">
        <v>99</v>
      </c>
      <c r="G350" s="1" t="s">
        <v>100</v>
      </c>
      <c r="H350" s="25" t="n">
        <v>28.61</v>
      </c>
      <c r="I350" s="1" t="s">
        <v>101</v>
      </c>
      <c r="J350" s="26" t="n">
        <f aca="false">ROUND(E350/I347* H350,2)</f>
        <v>5.72</v>
      </c>
      <c r="K350" s="27"/>
    </row>
    <row r="351" customFormat="false" ht="15" hidden="false" customHeight="false" outlineLevel="0" collapsed="false">
      <c r="D351" s="28" t="s">
        <v>102</v>
      </c>
      <c r="E351" s="27"/>
      <c r="H351" s="27"/>
      <c r="K351" s="25" t="n">
        <f aca="false">SUM(J349:J350)</f>
        <v>6.99</v>
      </c>
    </row>
    <row r="352" customFormat="false" ht="15" hidden="false" customHeight="false" outlineLevel="0" collapsed="false">
      <c r="B352" s="13" t="s">
        <v>107</v>
      </c>
      <c r="E352" s="27"/>
      <c r="H352" s="27"/>
      <c r="K352" s="27"/>
    </row>
    <row r="353" customFormat="false" ht="15" hidden="false" customHeight="false" outlineLevel="0" collapsed="false">
      <c r="B353" s="1" t="s">
        <v>258</v>
      </c>
      <c r="C353" s="1" t="s">
        <v>17</v>
      </c>
      <c r="D353" s="1" t="s">
        <v>259</v>
      </c>
      <c r="E353" s="24" t="n">
        <v>1</v>
      </c>
      <c r="G353" s="1" t="s">
        <v>100</v>
      </c>
      <c r="H353" s="25" t="n">
        <v>81.27</v>
      </c>
      <c r="I353" s="1" t="s">
        <v>101</v>
      </c>
      <c r="J353" s="26" t="n">
        <f aca="false">ROUND(E353* H353,2)</f>
        <v>81.27</v>
      </c>
      <c r="K353" s="27"/>
    </row>
    <row r="354" customFormat="false" ht="15" hidden="false" customHeight="false" outlineLevel="0" collapsed="false">
      <c r="D354" s="28" t="s">
        <v>118</v>
      </c>
      <c r="E354" s="27"/>
      <c r="H354" s="27"/>
      <c r="K354" s="25" t="n">
        <f aca="false">SUM(J353:J353)</f>
        <v>81.27</v>
      </c>
    </row>
    <row r="355" customFormat="false" ht="15" hidden="false" customHeight="false" outlineLevel="0" collapsed="false">
      <c r="E355" s="27"/>
      <c r="H355" s="27"/>
      <c r="K355" s="27"/>
    </row>
    <row r="356" customFormat="false" ht="15" hidden="false" customHeight="false" outlineLevel="0" collapsed="false">
      <c r="D356" s="28" t="s">
        <v>120</v>
      </c>
      <c r="E356" s="27"/>
      <c r="H356" s="27" t="n">
        <v>3</v>
      </c>
      <c r="I356" s="1" t="s">
        <v>121</v>
      </c>
      <c r="J356" s="1" t="n">
        <f aca="false">ROUND(H356/100*K351,2)</f>
        <v>0.21</v>
      </c>
      <c r="K356" s="27"/>
    </row>
    <row r="357" customFormat="false" ht="15" hidden="false" customHeight="false" outlineLevel="0" collapsed="false">
      <c r="D357" s="28" t="s">
        <v>119</v>
      </c>
      <c r="E357" s="27"/>
      <c r="H357" s="27"/>
      <c r="K357" s="29" t="n">
        <f aca="false">SUM(J348:J356)</f>
        <v>88.47</v>
      </c>
    </row>
    <row r="358" customFormat="false" ht="15" hidden="false" customHeight="false" outlineLevel="0" collapsed="false">
      <c r="D358" s="28" t="s">
        <v>129</v>
      </c>
      <c r="E358" s="27"/>
      <c r="H358" s="27" t="n">
        <v>5</v>
      </c>
      <c r="I358" s="1" t="s">
        <v>121</v>
      </c>
      <c r="K358" s="25" t="n">
        <f aca="false">ROUND(H358/100*K357,2)</f>
        <v>4.42</v>
      </c>
    </row>
    <row r="359" customFormat="false" ht="15" hidden="false" customHeight="false" outlineLevel="0" collapsed="false">
      <c r="D359" s="28" t="s">
        <v>122</v>
      </c>
      <c r="E359" s="27"/>
      <c r="H359" s="27"/>
      <c r="K359" s="29" t="n">
        <f aca="false">SUM(K357:K358)</f>
        <v>92.89</v>
      </c>
    </row>
    <row r="361" customFormat="false" ht="45" hidden="false" customHeight="true" outlineLevel="0" collapsed="false">
      <c r="A361" s="18" t="s">
        <v>260</v>
      </c>
      <c r="B361" s="18" t="s">
        <v>50</v>
      </c>
      <c r="C361" s="19" t="s">
        <v>14</v>
      </c>
      <c r="D361" s="20" t="s">
        <v>51</v>
      </c>
      <c r="E361" s="20"/>
      <c r="F361" s="20"/>
      <c r="G361" s="19"/>
      <c r="H361" s="21" t="s">
        <v>94</v>
      </c>
      <c r="I361" s="22" t="n">
        <v>1</v>
      </c>
      <c r="J361" s="22"/>
      <c r="K361" s="23" t="n">
        <f aca="false">ROUND(K373,2)</f>
        <v>9.83</v>
      </c>
      <c r="L361" s="20" t="s">
        <v>261</v>
      </c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</row>
    <row r="362" customFormat="false" ht="15" hidden="false" customHeight="false" outlineLevel="0" collapsed="false">
      <c r="B362" s="13" t="s">
        <v>96</v>
      </c>
    </row>
    <row r="363" customFormat="false" ht="15" hidden="false" customHeight="false" outlineLevel="0" collapsed="false">
      <c r="B363" s="1" t="s">
        <v>194</v>
      </c>
      <c r="C363" s="1" t="s">
        <v>66</v>
      </c>
      <c r="D363" s="1" t="s">
        <v>195</v>
      </c>
      <c r="E363" s="24" t="n">
        <v>0.177</v>
      </c>
      <c r="F363" s="1" t="s">
        <v>99</v>
      </c>
      <c r="G363" s="1" t="s">
        <v>100</v>
      </c>
      <c r="H363" s="25" t="n">
        <v>29.12</v>
      </c>
      <c r="I363" s="1" t="s">
        <v>101</v>
      </c>
      <c r="J363" s="26" t="n">
        <f aca="false">ROUND(E363/I361* H363,2)</f>
        <v>5.15</v>
      </c>
      <c r="K363" s="27"/>
    </row>
    <row r="364" customFormat="false" ht="15" hidden="false" customHeight="false" outlineLevel="0" collapsed="false">
      <c r="D364" s="28" t="s">
        <v>102</v>
      </c>
      <c r="E364" s="27"/>
      <c r="H364" s="27"/>
      <c r="K364" s="25" t="n">
        <f aca="false">SUM(J363:J363)</f>
        <v>5.15</v>
      </c>
    </row>
    <row r="365" customFormat="false" ht="15" hidden="false" customHeight="false" outlineLevel="0" collapsed="false">
      <c r="B365" s="13" t="s">
        <v>107</v>
      </c>
      <c r="E365" s="27"/>
      <c r="H365" s="27"/>
      <c r="K365" s="27"/>
    </row>
    <row r="366" customFormat="false" ht="15" hidden="false" customHeight="false" outlineLevel="0" collapsed="false">
      <c r="B366" s="1" t="s">
        <v>262</v>
      </c>
      <c r="C366" s="1" t="s">
        <v>14</v>
      </c>
      <c r="D366" s="1" t="s">
        <v>263</v>
      </c>
      <c r="E366" s="24" t="n">
        <v>1</v>
      </c>
      <c r="G366" s="1" t="s">
        <v>100</v>
      </c>
      <c r="H366" s="25" t="n">
        <v>3.67</v>
      </c>
      <c r="I366" s="1" t="s">
        <v>101</v>
      </c>
      <c r="J366" s="26" t="n">
        <f aca="false">ROUND(E366* H366,2)</f>
        <v>3.67</v>
      </c>
      <c r="K366" s="27"/>
    </row>
    <row r="367" customFormat="false" ht="15" hidden="false" customHeight="false" outlineLevel="0" collapsed="false">
      <c r="B367" s="1" t="s">
        <v>264</v>
      </c>
      <c r="C367" s="1" t="s">
        <v>252</v>
      </c>
      <c r="D367" s="1" t="s">
        <v>265</v>
      </c>
      <c r="E367" s="24" t="n">
        <v>0.08</v>
      </c>
      <c r="G367" s="1" t="s">
        <v>100</v>
      </c>
      <c r="H367" s="25" t="n">
        <v>5.74</v>
      </c>
      <c r="I367" s="1" t="s">
        <v>101</v>
      </c>
      <c r="J367" s="26" t="n">
        <f aca="false">ROUND(E367* H367,2)</f>
        <v>0.46</v>
      </c>
      <c r="K367" s="27"/>
    </row>
    <row r="368" customFormat="false" ht="15" hidden="false" customHeight="false" outlineLevel="0" collapsed="false">
      <c r="D368" s="28" t="s">
        <v>118</v>
      </c>
      <c r="E368" s="27"/>
      <c r="H368" s="27"/>
      <c r="K368" s="25" t="n">
        <f aca="false">SUM(J366:J367)</f>
        <v>4.13</v>
      </c>
    </row>
    <row r="369" customFormat="false" ht="15" hidden="false" customHeight="false" outlineLevel="0" collapsed="false">
      <c r="E369" s="27"/>
      <c r="H369" s="27"/>
      <c r="K369" s="27"/>
    </row>
    <row r="370" customFormat="false" ht="15" hidden="false" customHeight="false" outlineLevel="0" collapsed="false">
      <c r="D370" s="28" t="s">
        <v>120</v>
      </c>
      <c r="E370" s="27"/>
      <c r="H370" s="27" t="n">
        <v>1.5</v>
      </c>
      <c r="I370" s="1" t="s">
        <v>121</v>
      </c>
      <c r="J370" s="1" t="n">
        <f aca="false">ROUND(H370/100*K364,2)</f>
        <v>0.08</v>
      </c>
      <c r="K370" s="27"/>
    </row>
    <row r="371" customFormat="false" ht="15" hidden="false" customHeight="false" outlineLevel="0" collapsed="false">
      <c r="D371" s="28" t="s">
        <v>119</v>
      </c>
      <c r="E371" s="27"/>
      <c r="H371" s="27"/>
      <c r="K371" s="29" t="n">
        <f aca="false">SUM(J362:J370)</f>
        <v>9.36</v>
      </c>
    </row>
    <row r="372" customFormat="false" ht="15" hidden="false" customHeight="false" outlineLevel="0" collapsed="false">
      <c r="D372" s="28" t="s">
        <v>129</v>
      </c>
      <c r="E372" s="27"/>
      <c r="H372" s="27" t="n">
        <v>5</v>
      </c>
      <c r="I372" s="1" t="s">
        <v>121</v>
      </c>
      <c r="K372" s="25" t="n">
        <f aca="false">ROUND(H372/100*K371,2)</f>
        <v>0.47</v>
      </c>
    </row>
    <row r="373" customFormat="false" ht="15" hidden="false" customHeight="false" outlineLevel="0" collapsed="false">
      <c r="D373" s="28" t="s">
        <v>122</v>
      </c>
      <c r="E373" s="27"/>
      <c r="H373" s="27"/>
      <c r="K373" s="29" t="n">
        <f aca="false">SUM(K371:K372)</f>
        <v>9.83</v>
      </c>
    </row>
    <row r="375" customFormat="false" ht="45" hidden="false" customHeight="true" outlineLevel="0" collapsed="false">
      <c r="A375" s="18" t="s">
        <v>266</v>
      </c>
      <c r="B375" s="18" t="s">
        <v>69</v>
      </c>
      <c r="C375" s="19" t="s">
        <v>17</v>
      </c>
      <c r="D375" s="20" t="s">
        <v>70</v>
      </c>
      <c r="E375" s="20"/>
      <c r="F375" s="20"/>
      <c r="G375" s="19"/>
      <c r="H375" s="21" t="s">
        <v>94</v>
      </c>
      <c r="I375" s="22" t="n">
        <v>1</v>
      </c>
      <c r="J375" s="22"/>
      <c r="K375" s="23" t="n">
        <f aca="false">ROUND(K386,2)</f>
        <v>118.05</v>
      </c>
      <c r="L375" s="20" t="s">
        <v>267</v>
      </c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</row>
    <row r="376" customFormat="false" ht="15" hidden="false" customHeight="false" outlineLevel="0" collapsed="false">
      <c r="B376" s="13" t="s">
        <v>96</v>
      </c>
    </row>
    <row r="377" customFormat="false" ht="15" hidden="false" customHeight="false" outlineLevel="0" collapsed="false">
      <c r="B377" s="1" t="s">
        <v>133</v>
      </c>
      <c r="C377" s="1" t="s">
        <v>66</v>
      </c>
      <c r="D377" s="1" t="s">
        <v>134</v>
      </c>
      <c r="E377" s="24" t="n">
        <v>0.6</v>
      </c>
      <c r="F377" s="1" t="s">
        <v>99</v>
      </c>
      <c r="G377" s="1" t="s">
        <v>100</v>
      </c>
      <c r="H377" s="25" t="n">
        <v>27.79</v>
      </c>
      <c r="I377" s="1" t="s">
        <v>101</v>
      </c>
      <c r="J377" s="26" t="n">
        <f aca="false">ROUND(E377/I375* H377,2)</f>
        <v>16.67</v>
      </c>
      <c r="K377" s="27"/>
    </row>
    <row r="378" customFormat="false" ht="15" hidden="false" customHeight="false" outlineLevel="0" collapsed="false">
      <c r="D378" s="28" t="s">
        <v>102</v>
      </c>
      <c r="E378" s="27"/>
      <c r="H378" s="27"/>
      <c r="K378" s="25" t="n">
        <f aca="false">SUM(J377:J377)</f>
        <v>16.67</v>
      </c>
    </row>
    <row r="379" customFormat="false" ht="15" hidden="false" customHeight="false" outlineLevel="0" collapsed="false">
      <c r="B379" s="13" t="s">
        <v>107</v>
      </c>
      <c r="E379" s="27"/>
      <c r="H379" s="27"/>
      <c r="K379" s="27"/>
    </row>
    <row r="380" customFormat="false" ht="15" hidden="false" customHeight="false" outlineLevel="0" collapsed="false">
      <c r="B380" s="1" t="s">
        <v>268</v>
      </c>
      <c r="C380" s="1" t="s">
        <v>17</v>
      </c>
      <c r="D380" s="1" t="s">
        <v>269</v>
      </c>
      <c r="E380" s="24" t="n">
        <v>1</v>
      </c>
      <c r="G380" s="1" t="s">
        <v>100</v>
      </c>
      <c r="H380" s="25" t="n">
        <v>95.43</v>
      </c>
      <c r="I380" s="1" t="s">
        <v>101</v>
      </c>
      <c r="J380" s="26" t="n">
        <f aca="false">ROUND(E380* H380,2)</f>
        <v>95.43</v>
      </c>
      <c r="K380" s="27"/>
    </row>
    <row r="381" customFormat="false" ht="15" hidden="false" customHeight="false" outlineLevel="0" collapsed="false">
      <c r="D381" s="28" t="s">
        <v>118</v>
      </c>
      <c r="E381" s="27"/>
      <c r="H381" s="27"/>
      <c r="K381" s="25" t="n">
        <f aca="false">SUM(J380:J380)</f>
        <v>95.43</v>
      </c>
    </row>
    <row r="382" customFormat="false" ht="15" hidden="false" customHeight="false" outlineLevel="0" collapsed="false">
      <c r="E382" s="27"/>
      <c r="H382" s="27"/>
      <c r="K382" s="27"/>
    </row>
    <row r="383" customFormat="false" ht="15" hidden="false" customHeight="false" outlineLevel="0" collapsed="false">
      <c r="D383" s="28" t="s">
        <v>120</v>
      </c>
      <c r="E383" s="27"/>
      <c r="H383" s="27" t="n">
        <v>2</v>
      </c>
      <c r="I383" s="1" t="s">
        <v>121</v>
      </c>
      <c r="J383" s="1" t="n">
        <f aca="false">ROUND(H383/100*K378,2)</f>
        <v>0.33</v>
      </c>
      <c r="K383" s="27"/>
    </row>
    <row r="384" customFormat="false" ht="15" hidden="false" customHeight="false" outlineLevel="0" collapsed="false">
      <c r="D384" s="28" t="s">
        <v>119</v>
      </c>
      <c r="E384" s="27"/>
      <c r="H384" s="27"/>
      <c r="K384" s="29" t="n">
        <f aca="false">SUM(J376:J383)</f>
        <v>112.43</v>
      </c>
    </row>
    <row r="385" customFormat="false" ht="15" hidden="false" customHeight="false" outlineLevel="0" collapsed="false">
      <c r="D385" s="28" t="s">
        <v>129</v>
      </c>
      <c r="E385" s="27"/>
      <c r="H385" s="27" t="n">
        <v>5</v>
      </c>
      <c r="I385" s="1" t="s">
        <v>121</v>
      </c>
      <c r="K385" s="25" t="n">
        <f aca="false">ROUND(H385/100*K384,2)</f>
        <v>5.62</v>
      </c>
    </row>
    <row r="386" customFormat="false" ht="15" hidden="false" customHeight="false" outlineLevel="0" collapsed="false">
      <c r="D386" s="28" t="s">
        <v>122</v>
      </c>
      <c r="E386" s="27"/>
      <c r="H386" s="27"/>
      <c r="K386" s="29" t="n">
        <f aca="false">SUM(K384:K385)</f>
        <v>118.05</v>
      </c>
    </row>
    <row r="388" customFormat="false" ht="45" hidden="false" customHeight="true" outlineLevel="0" collapsed="false">
      <c r="A388" s="18" t="s">
        <v>270</v>
      </c>
      <c r="B388" s="18" t="s">
        <v>35</v>
      </c>
      <c r="C388" s="19" t="s">
        <v>36</v>
      </c>
      <c r="D388" s="20" t="s">
        <v>37</v>
      </c>
      <c r="E388" s="20"/>
      <c r="F388" s="20"/>
      <c r="G388" s="19"/>
      <c r="H388" s="21" t="s">
        <v>94</v>
      </c>
      <c r="I388" s="22" t="n">
        <v>1</v>
      </c>
      <c r="J388" s="22"/>
      <c r="K388" s="23" t="n">
        <f aca="false">ROUND(K397,2)</f>
        <v>21.06</v>
      </c>
      <c r="L388" s="20" t="s">
        <v>271</v>
      </c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</row>
    <row r="389" customFormat="false" ht="15" hidden="false" customHeight="false" outlineLevel="0" collapsed="false">
      <c r="B389" s="13" t="s">
        <v>96</v>
      </c>
    </row>
    <row r="390" customFormat="false" ht="15" hidden="false" customHeight="false" outlineLevel="0" collapsed="false">
      <c r="B390" s="1" t="s">
        <v>127</v>
      </c>
      <c r="C390" s="1" t="s">
        <v>66</v>
      </c>
      <c r="D390" s="1" t="s">
        <v>128</v>
      </c>
      <c r="E390" s="24" t="n">
        <v>0.2</v>
      </c>
      <c r="F390" s="1" t="s">
        <v>99</v>
      </c>
      <c r="G390" s="1" t="s">
        <v>100</v>
      </c>
      <c r="H390" s="25" t="n">
        <v>23.88</v>
      </c>
      <c r="I390" s="1" t="s">
        <v>101</v>
      </c>
      <c r="J390" s="26" t="n">
        <f aca="false">ROUND(E390/I388* H390,2)</f>
        <v>4.78</v>
      </c>
      <c r="K390" s="27"/>
    </row>
    <row r="391" customFormat="false" ht="15" hidden="false" customHeight="false" outlineLevel="0" collapsed="false">
      <c r="B391" s="1" t="s">
        <v>226</v>
      </c>
      <c r="C391" s="1" t="s">
        <v>66</v>
      </c>
      <c r="D391" s="1" t="s">
        <v>227</v>
      </c>
      <c r="E391" s="24" t="n">
        <v>0.5</v>
      </c>
      <c r="F391" s="1" t="s">
        <v>99</v>
      </c>
      <c r="G391" s="1" t="s">
        <v>100</v>
      </c>
      <c r="H391" s="25" t="n">
        <v>29.57</v>
      </c>
      <c r="I391" s="1" t="s">
        <v>101</v>
      </c>
      <c r="J391" s="26" t="n">
        <f aca="false">ROUND(E391/I388* H391,2)</f>
        <v>14.79</v>
      </c>
      <c r="K391" s="27"/>
    </row>
    <row r="392" customFormat="false" ht="15" hidden="false" customHeight="false" outlineLevel="0" collapsed="false">
      <c r="D392" s="28" t="s">
        <v>102</v>
      </c>
      <c r="E392" s="27"/>
      <c r="H392" s="27"/>
      <c r="K392" s="25" t="n">
        <f aca="false">SUM(J390:J391)</f>
        <v>19.57</v>
      </c>
    </row>
    <row r="393" customFormat="false" ht="15" hidden="false" customHeight="false" outlineLevel="0" collapsed="false">
      <c r="E393" s="27"/>
      <c r="H393" s="27"/>
      <c r="K393" s="27"/>
    </row>
    <row r="394" customFormat="false" ht="15" hidden="false" customHeight="false" outlineLevel="0" collapsed="false">
      <c r="D394" s="28" t="s">
        <v>120</v>
      </c>
      <c r="E394" s="27"/>
      <c r="H394" s="27" t="n">
        <v>2.5</v>
      </c>
      <c r="I394" s="1" t="s">
        <v>121</v>
      </c>
      <c r="J394" s="1" t="n">
        <f aca="false">ROUND(H394/100*K392,2)</f>
        <v>0.49</v>
      </c>
      <c r="K394" s="27"/>
    </row>
    <row r="395" customFormat="false" ht="15" hidden="false" customHeight="false" outlineLevel="0" collapsed="false">
      <c r="D395" s="28" t="s">
        <v>119</v>
      </c>
      <c r="E395" s="27"/>
      <c r="H395" s="27"/>
      <c r="K395" s="29" t="n">
        <f aca="false">SUM(J389:J394)</f>
        <v>20.06</v>
      </c>
    </row>
    <row r="396" customFormat="false" ht="15" hidden="false" customHeight="false" outlineLevel="0" collapsed="false">
      <c r="D396" s="28" t="s">
        <v>129</v>
      </c>
      <c r="E396" s="27"/>
      <c r="H396" s="27" t="n">
        <v>5</v>
      </c>
      <c r="I396" s="1" t="s">
        <v>121</v>
      </c>
      <c r="K396" s="25" t="n">
        <f aca="false">ROUND(H396/100*K395,2)</f>
        <v>1</v>
      </c>
    </row>
    <row r="397" customFormat="false" ht="15" hidden="false" customHeight="false" outlineLevel="0" collapsed="false">
      <c r="D397" s="28" t="s">
        <v>122</v>
      </c>
      <c r="E397" s="27"/>
      <c r="H397" s="27"/>
      <c r="K397" s="29" t="n">
        <f aca="false">SUM(K395:K396)</f>
        <v>21.06</v>
      </c>
    </row>
    <row r="399" customFormat="false" ht="45" hidden="false" customHeight="true" outlineLevel="0" collapsed="false">
      <c r="A399" s="18" t="s">
        <v>272</v>
      </c>
      <c r="B399" s="18" t="s">
        <v>81</v>
      </c>
      <c r="C399" s="19" t="s">
        <v>82</v>
      </c>
      <c r="D399" s="20" t="s">
        <v>83</v>
      </c>
      <c r="E399" s="20"/>
      <c r="F399" s="20"/>
      <c r="G399" s="19"/>
      <c r="H399" s="21" t="s">
        <v>94</v>
      </c>
      <c r="I399" s="22" t="n">
        <v>1</v>
      </c>
      <c r="J399" s="22"/>
      <c r="K399" s="23" t="n">
        <v>4089.57</v>
      </c>
      <c r="L399" s="20" t="s">
        <v>273</v>
      </c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</row>
    <row r="400" customFormat="false" ht="45" hidden="false" customHeight="true" outlineLevel="0" collapsed="false">
      <c r="A400" s="18" t="s">
        <v>274</v>
      </c>
      <c r="B400" s="18" t="s">
        <v>71</v>
      </c>
      <c r="C400" s="19" t="s">
        <v>17</v>
      </c>
      <c r="D400" s="20" t="s">
        <v>72</v>
      </c>
      <c r="E400" s="20"/>
      <c r="F400" s="20"/>
      <c r="G400" s="19"/>
      <c r="H400" s="21" t="s">
        <v>94</v>
      </c>
      <c r="I400" s="22" t="n">
        <v>1</v>
      </c>
      <c r="J400" s="22"/>
      <c r="K400" s="23" t="n">
        <f aca="false">ROUND(K411,2)</f>
        <v>143.42</v>
      </c>
      <c r="L400" s="20" t="s">
        <v>275</v>
      </c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</row>
    <row r="401" customFormat="false" ht="15" hidden="false" customHeight="false" outlineLevel="0" collapsed="false">
      <c r="B401" s="13" t="s">
        <v>123</v>
      </c>
    </row>
    <row r="402" customFormat="false" ht="15" hidden="false" customHeight="false" outlineLevel="0" collapsed="false">
      <c r="B402" s="1" t="s">
        <v>130</v>
      </c>
      <c r="C402" s="1" t="s">
        <v>17</v>
      </c>
      <c r="D402" s="1" t="s">
        <v>131</v>
      </c>
      <c r="E402" s="24" t="n">
        <v>1</v>
      </c>
      <c r="G402" s="1" t="s">
        <v>100</v>
      </c>
      <c r="H402" s="25" t="n">
        <v>8.11</v>
      </c>
      <c r="I402" s="1" t="s">
        <v>101</v>
      </c>
      <c r="J402" s="26" t="n">
        <f aca="false">ROUND(E402* H402,2)</f>
        <v>8.11</v>
      </c>
      <c r="K402" s="27"/>
    </row>
    <row r="403" customFormat="false" ht="15" hidden="false" customHeight="false" outlineLevel="0" collapsed="false">
      <c r="B403" s="1" t="s">
        <v>137</v>
      </c>
      <c r="C403" s="1" t="s">
        <v>22</v>
      </c>
      <c r="D403" s="1" t="s">
        <v>138</v>
      </c>
      <c r="E403" s="24" t="n">
        <v>0.01</v>
      </c>
      <c r="G403" s="1" t="s">
        <v>100</v>
      </c>
      <c r="H403" s="25" t="n">
        <v>23.18</v>
      </c>
      <c r="I403" s="1" t="s">
        <v>101</v>
      </c>
      <c r="J403" s="26" t="n">
        <f aca="false">ROUND(E403* H403,2)</f>
        <v>0.23</v>
      </c>
      <c r="K403" s="27"/>
    </row>
    <row r="404" customFormat="false" ht="15" hidden="false" customHeight="false" outlineLevel="0" collapsed="false">
      <c r="B404" s="1" t="s">
        <v>148</v>
      </c>
      <c r="C404" s="1" t="s">
        <v>17</v>
      </c>
      <c r="D404" s="1" t="s">
        <v>149</v>
      </c>
      <c r="E404" s="24" t="n">
        <v>1</v>
      </c>
      <c r="G404" s="1" t="s">
        <v>100</v>
      </c>
      <c r="H404" s="25" t="n">
        <v>17.05</v>
      </c>
      <c r="I404" s="1" t="s">
        <v>101</v>
      </c>
      <c r="J404" s="26" t="n">
        <f aca="false">ROUND(E404* H404,2)</f>
        <v>17.05</v>
      </c>
      <c r="K404" s="27"/>
    </row>
    <row r="405" customFormat="false" ht="15" hidden="false" customHeight="false" outlineLevel="0" collapsed="false">
      <c r="B405" s="1" t="s">
        <v>151</v>
      </c>
      <c r="C405" s="1" t="s">
        <v>17</v>
      </c>
      <c r="D405" s="1" t="s">
        <v>152</v>
      </c>
      <c r="E405" s="24" t="n">
        <v>1</v>
      </c>
      <c r="G405" s="1" t="s">
        <v>100</v>
      </c>
      <c r="H405" s="25" t="n">
        <v>32.48</v>
      </c>
      <c r="I405" s="1" t="s">
        <v>101</v>
      </c>
      <c r="J405" s="26" t="n">
        <f aca="false">ROUND(E405* H405,2)</f>
        <v>32.48</v>
      </c>
      <c r="K405" s="27"/>
    </row>
    <row r="406" customFormat="false" ht="15" hidden="false" customHeight="false" outlineLevel="0" collapsed="false">
      <c r="B406" s="1" t="s">
        <v>172</v>
      </c>
      <c r="C406" s="1" t="s">
        <v>36</v>
      </c>
      <c r="D406" s="1" t="s">
        <v>173</v>
      </c>
      <c r="E406" s="24" t="n">
        <v>6</v>
      </c>
      <c r="G406" s="1" t="s">
        <v>100</v>
      </c>
      <c r="H406" s="25" t="n">
        <v>7.03</v>
      </c>
      <c r="I406" s="1" t="s">
        <v>101</v>
      </c>
      <c r="J406" s="26" t="n">
        <f aca="false">ROUND(E406* H406,2)</f>
        <v>42.18</v>
      </c>
      <c r="K406" s="27"/>
    </row>
    <row r="407" customFormat="false" ht="15" hidden="false" customHeight="false" outlineLevel="0" collapsed="false">
      <c r="B407" s="1" t="s">
        <v>167</v>
      </c>
      <c r="C407" s="1" t="s">
        <v>17</v>
      </c>
      <c r="D407" s="1" t="s">
        <v>168</v>
      </c>
      <c r="E407" s="24" t="n">
        <v>1</v>
      </c>
      <c r="G407" s="1" t="s">
        <v>100</v>
      </c>
      <c r="H407" s="25" t="n">
        <v>36.54</v>
      </c>
      <c r="I407" s="1" t="s">
        <v>101</v>
      </c>
      <c r="J407" s="26" t="n">
        <f aca="false">ROUND(E407* H407,2)</f>
        <v>36.54</v>
      </c>
      <c r="K407" s="27"/>
    </row>
    <row r="408" customFormat="false" ht="15" hidden="false" customHeight="false" outlineLevel="0" collapsed="false">
      <c r="D408" s="28" t="s">
        <v>276</v>
      </c>
      <c r="E408" s="27"/>
      <c r="H408" s="27"/>
      <c r="K408" s="25" t="n">
        <f aca="false">SUM(J402:J407)</f>
        <v>136.59</v>
      </c>
    </row>
    <row r="409" customFormat="false" ht="15" hidden="false" customHeight="false" outlineLevel="0" collapsed="false">
      <c r="D409" s="28" t="s">
        <v>119</v>
      </c>
      <c r="E409" s="27"/>
      <c r="H409" s="27"/>
      <c r="K409" s="29" t="n">
        <f aca="false">SUM(J401:J408)</f>
        <v>136.59</v>
      </c>
    </row>
    <row r="410" customFormat="false" ht="15" hidden="false" customHeight="false" outlineLevel="0" collapsed="false">
      <c r="D410" s="28" t="s">
        <v>129</v>
      </c>
      <c r="E410" s="27"/>
      <c r="H410" s="27" t="n">
        <v>5</v>
      </c>
      <c r="I410" s="1" t="s">
        <v>121</v>
      </c>
      <c r="K410" s="25" t="n">
        <f aca="false">ROUND(H410/100*K409,2)</f>
        <v>6.83</v>
      </c>
    </row>
    <row r="411" customFormat="false" ht="15" hidden="false" customHeight="false" outlineLevel="0" collapsed="false">
      <c r="D411" s="28" t="s">
        <v>122</v>
      </c>
      <c r="E411" s="27"/>
      <c r="H411" s="27"/>
      <c r="K411" s="29" t="n">
        <f aca="false">SUM(K409:K410)</f>
        <v>143.42</v>
      </c>
    </row>
    <row r="413" customFormat="false" ht="45" hidden="false" customHeight="true" outlineLevel="0" collapsed="false">
      <c r="A413" s="18" t="s">
        <v>277</v>
      </c>
      <c r="B413" s="18" t="s">
        <v>30</v>
      </c>
      <c r="C413" s="19" t="s">
        <v>17</v>
      </c>
      <c r="D413" s="20" t="s">
        <v>31</v>
      </c>
      <c r="E413" s="20"/>
      <c r="F413" s="20"/>
      <c r="G413" s="19"/>
      <c r="H413" s="21" t="s">
        <v>94</v>
      </c>
      <c r="I413" s="22" t="n">
        <v>1</v>
      </c>
      <c r="J413" s="22"/>
      <c r="K413" s="23" t="n">
        <f aca="false">ROUND(K420,2)</f>
        <v>53.01</v>
      </c>
      <c r="L413" s="20" t="s">
        <v>278</v>
      </c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</row>
    <row r="414" customFormat="false" ht="15" hidden="false" customHeight="false" outlineLevel="0" collapsed="false">
      <c r="B414" s="13" t="s">
        <v>123</v>
      </c>
    </row>
    <row r="415" customFormat="false" ht="15" hidden="false" customHeight="false" outlineLevel="0" collapsed="false">
      <c r="B415" s="1" t="s">
        <v>142</v>
      </c>
      <c r="C415" s="1" t="s">
        <v>17</v>
      </c>
      <c r="D415" s="1" t="s">
        <v>143</v>
      </c>
      <c r="E415" s="24" t="n">
        <v>1</v>
      </c>
      <c r="G415" s="1" t="s">
        <v>100</v>
      </c>
      <c r="H415" s="25" t="n">
        <v>32.28</v>
      </c>
      <c r="I415" s="1" t="s">
        <v>101</v>
      </c>
      <c r="J415" s="26" t="n">
        <f aca="false">ROUND(E415* H415,2)</f>
        <v>32.28</v>
      </c>
      <c r="K415" s="27"/>
    </row>
    <row r="416" customFormat="false" ht="15" hidden="false" customHeight="false" outlineLevel="0" collapsed="false">
      <c r="B416" s="1" t="s">
        <v>124</v>
      </c>
      <c r="C416" s="1" t="s">
        <v>17</v>
      </c>
      <c r="D416" s="1" t="s">
        <v>125</v>
      </c>
      <c r="E416" s="24" t="n">
        <v>1</v>
      </c>
      <c r="G416" s="1" t="s">
        <v>100</v>
      </c>
      <c r="H416" s="25" t="n">
        <v>14.54</v>
      </c>
      <c r="I416" s="1" t="s">
        <v>101</v>
      </c>
      <c r="J416" s="26" t="n">
        <f aca="false">ROUND(E416* H416,2)</f>
        <v>14.54</v>
      </c>
      <c r="K416" s="27"/>
    </row>
    <row r="417" customFormat="false" ht="15" hidden="false" customHeight="false" outlineLevel="0" collapsed="false">
      <c r="B417" s="1" t="s">
        <v>162</v>
      </c>
      <c r="C417" s="1" t="s">
        <v>17</v>
      </c>
      <c r="D417" s="1" t="s">
        <v>163</v>
      </c>
      <c r="E417" s="24" t="n">
        <v>1</v>
      </c>
      <c r="G417" s="1" t="s">
        <v>100</v>
      </c>
      <c r="H417" s="25" t="n">
        <v>3.67</v>
      </c>
      <c r="I417" s="1" t="s">
        <v>101</v>
      </c>
      <c r="J417" s="26" t="n">
        <f aca="false">ROUND(E417* H417,2)</f>
        <v>3.67</v>
      </c>
      <c r="K417" s="27"/>
    </row>
    <row r="418" customFormat="false" ht="15" hidden="false" customHeight="false" outlineLevel="0" collapsed="false">
      <c r="D418" s="28" t="s">
        <v>119</v>
      </c>
      <c r="E418" s="27"/>
      <c r="H418" s="27"/>
      <c r="K418" s="29" t="n">
        <f aca="false">SUM(J414:J417)</f>
        <v>50.49</v>
      </c>
    </row>
    <row r="419" customFormat="false" ht="15" hidden="false" customHeight="false" outlineLevel="0" collapsed="false">
      <c r="D419" s="28" t="s">
        <v>129</v>
      </c>
      <c r="E419" s="27"/>
      <c r="H419" s="27" t="n">
        <v>5</v>
      </c>
      <c r="I419" s="1" t="s">
        <v>121</v>
      </c>
      <c r="K419" s="25" t="n">
        <f aca="false">ROUND(H419/100*K418,2)</f>
        <v>2.52</v>
      </c>
    </row>
    <row r="420" customFormat="false" ht="15" hidden="false" customHeight="false" outlineLevel="0" collapsed="false">
      <c r="D420" s="28" t="s">
        <v>122</v>
      </c>
      <c r="E420" s="27"/>
      <c r="H420" s="27"/>
      <c r="K420" s="29" t="n">
        <f aca="false">SUM(K418:K419)</f>
        <v>53.01</v>
      </c>
    </row>
  </sheetData>
  <sheetProtection sheet="true"/>
  <mergeCells count="71">
    <mergeCell ref="A1:K1"/>
    <mergeCell ref="A2:K2"/>
    <mergeCell ref="A3:K3"/>
    <mergeCell ref="A4:K4"/>
    <mergeCell ref="A6:K6"/>
    <mergeCell ref="D11:F11"/>
    <mergeCell ref="I11:J11"/>
    <mergeCell ref="D29:F29"/>
    <mergeCell ref="I29:J29"/>
    <mergeCell ref="D39:F39"/>
    <mergeCell ref="I39:J39"/>
    <mergeCell ref="D50:F50"/>
    <mergeCell ref="I50:J50"/>
    <mergeCell ref="D58:F58"/>
    <mergeCell ref="I58:J58"/>
    <mergeCell ref="D72:F72"/>
    <mergeCell ref="I72:J72"/>
    <mergeCell ref="D82:F82"/>
    <mergeCell ref="I82:J82"/>
    <mergeCell ref="D97:F97"/>
    <mergeCell ref="I97:J97"/>
    <mergeCell ref="D111:F111"/>
    <mergeCell ref="I111:J111"/>
    <mergeCell ref="D124:F124"/>
    <mergeCell ref="I124:J124"/>
    <mergeCell ref="D138:F138"/>
    <mergeCell ref="I138:J138"/>
    <mergeCell ref="D146:F146"/>
    <mergeCell ref="I146:J146"/>
    <mergeCell ref="D154:F154"/>
    <mergeCell ref="I154:J154"/>
    <mergeCell ref="D164:F164"/>
    <mergeCell ref="I164:J164"/>
    <mergeCell ref="D174:F174"/>
    <mergeCell ref="I174:J174"/>
    <mergeCell ref="D185:F185"/>
    <mergeCell ref="I185:J185"/>
    <mergeCell ref="D195:F195"/>
    <mergeCell ref="I195:J195"/>
    <mergeCell ref="D208:F208"/>
    <mergeCell ref="I208:J208"/>
    <mergeCell ref="D223:F223"/>
    <mergeCell ref="I223:J223"/>
    <mergeCell ref="D238:F238"/>
    <mergeCell ref="I238:J238"/>
    <mergeCell ref="D255:F255"/>
    <mergeCell ref="I255:J255"/>
    <mergeCell ref="D271:F271"/>
    <mergeCell ref="I271:J271"/>
    <mergeCell ref="D287:F287"/>
    <mergeCell ref="I287:J287"/>
    <mergeCell ref="D303:F303"/>
    <mergeCell ref="I303:J303"/>
    <mergeCell ref="D319:F319"/>
    <mergeCell ref="I319:J319"/>
    <mergeCell ref="D333:F333"/>
    <mergeCell ref="I333:J333"/>
    <mergeCell ref="D347:F347"/>
    <mergeCell ref="I347:J347"/>
    <mergeCell ref="D361:F361"/>
    <mergeCell ref="I361:J361"/>
    <mergeCell ref="D375:F375"/>
    <mergeCell ref="I375:J375"/>
    <mergeCell ref="D388:F388"/>
    <mergeCell ref="I388:J388"/>
    <mergeCell ref="D399:F399"/>
    <mergeCell ref="I399:J399"/>
    <mergeCell ref="D400:F400"/>
    <mergeCell ref="I400:J400"/>
    <mergeCell ref="D413:F413"/>
    <mergeCell ref="I413:J413"/>
  </mergeCells>
  <printOptions headings="false" gridLines="false" gridLinesSet="true" horizontalCentered="false" verticalCentered="false"/>
  <pageMargins left="0.75" right="0.75" top="0.75" bottom="0.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5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8" topLeftCell="A9" activePane="bottomLeft" state="frozen"/>
      <selection pane="topLeft" activeCell="A1" activeCellId="0" sqref="A1"/>
      <selection pane="bottomLeft" activeCell="A1" activeCellId="0" sqref="A1"/>
    </sheetView>
  </sheetViews>
  <sheetFormatPr defaultColWidth="8.453125" defaultRowHeight="15" zeroHeight="false" outlineLevelRow="0" outlineLevelCol="0"/>
  <cols>
    <col collapsed="false" customWidth="true" hidden="false" outlineLevel="0" max="1" min="1" style="1" width="14.71"/>
    <col collapsed="false" customWidth="true" hidden="false" outlineLevel="0" max="2" min="2" style="1" width="6.21"/>
    <col collapsed="false" customWidth="true" hidden="false" outlineLevel="0" max="3" min="3" style="1" width="65.71"/>
    <col collapsed="false" customWidth="true" hidden="false" outlineLevel="0" max="4" min="4" style="1" width="13.71"/>
    <col collapsed="false" customWidth="true" hidden="false" outlineLevel="0" max="5" min="5" style="1" width="65.71"/>
    <col collapsed="false" customWidth="true" hidden="false" outlineLevel="0" max="7" min="6" style="1" width="13.71"/>
  </cols>
  <sheetData>
    <row r="1" customFormat="false" ht="15" hidden="false" customHeight="false" outlineLevel="0" collapsed="false">
      <c r="A1" s="15" t="s">
        <v>0</v>
      </c>
      <c r="B1" s="15" t="s">
        <v>0</v>
      </c>
      <c r="C1" s="15" t="s">
        <v>0</v>
      </c>
      <c r="D1" s="15" t="s">
        <v>0</v>
      </c>
    </row>
    <row r="2" customFormat="false" ht="15" hidden="false" customHeight="false" outlineLevel="0" collapsed="false">
      <c r="A2" s="15" t="s">
        <v>1</v>
      </c>
      <c r="B2" s="15" t="s">
        <v>1</v>
      </c>
      <c r="C2" s="15" t="s">
        <v>1</v>
      </c>
      <c r="D2" s="15" t="s">
        <v>1</v>
      </c>
    </row>
    <row r="3" customFormat="false" ht="15" hidden="false" customHeight="false" outlineLevel="0" collapsed="false">
      <c r="A3" s="15" t="s">
        <v>2</v>
      </c>
      <c r="B3" s="15" t="s">
        <v>2</v>
      </c>
      <c r="C3" s="15" t="s">
        <v>2</v>
      </c>
      <c r="D3" s="15" t="s">
        <v>2</v>
      </c>
    </row>
    <row r="4" customFormat="false" ht="15" hidden="false" customHeight="false" outlineLevel="0" collapsed="false">
      <c r="A4" s="15"/>
      <c r="B4" s="15"/>
      <c r="C4" s="15"/>
      <c r="D4" s="15"/>
    </row>
    <row r="6" customFormat="false" ht="15" hidden="false" customHeight="false" outlineLevel="0" collapsed="false">
      <c r="A6" s="4" t="s">
        <v>85</v>
      </c>
      <c r="B6" s="4" t="s">
        <v>85</v>
      </c>
      <c r="C6" s="4" t="s">
        <v>85</v>
      </c>
      <c r="D6" s="4" t="s">
        <v>85</v>
      </c>
    </row>
    <row r="8" customFormat="false" ht="15" hidden="false" customHeight="false" outlineLevel="0" collapsed="false">
      <c r="A8" s="16" t="s">
        <v>87</v>
      </c>
      <c r="B8" s="16" t="s">
        <v>88</v>
      </c>
      <c r="C8" s="16" t="s">
        <v>89</v>
      </c>
      <c r="D8" s="16" t="s">
        <v>4</v>
      </c>
      <c r="E8" s="16" t="s">
        <v>90</v>
      </c>
      <c r="F8" s="16" t="s">
        <v>279</v>
      </c>
      <c r="G8" s="16" t="s">
        <v>280</v>
      </c>
    </row>
    <row r="10" customFormat="false" ht="15" hidden="false" customHeight="false" outlineLevel="0" collapsed="false">
      <c r="A10" s="17" t="s">
        <v>96</v>
      </c>
    </row>
    <row r="11" customFormat="false" ht="15" hidden="false" customHeight="false" outlineLevel="0" collapsed="false">
      <c r="A11" s="1" t="s">
        <v>244</v>
      </c>
      <c r="B11" s="1" t="s">
        <v>66</v>
      </c>
      <c r="C11" s="1" t="s">
        <v>245</v>
      </c>
      <c r="D11" s="25" t="n">
        <v>25.4</v>
      </c>
      <c r="E11" s="1" t="s">
        <v>245</v>
      </c>
      <c r="F11" s="26" t="n">
        <v>0</v>
      </c>
      <c r="G11" s="26" t="n">
        <v>0</v>
      </c>
    </row>
    <row r="12" customFormat="false" ht="15" hidden="false" customHeight="false" outlineLevel="0" collapsed="false">
      <c r="A12" s="1" t="s">
        <v>156</v>
      </c>
      <c r="B12" s="1" t="s">
        <v>66</v>
      </c>
      <c r="C12" s="1" t="s">
        <v>157</v>
      </c>
      <c r="D12" s="25" t="n">
        <v>25.4</v>
      </c>
      <c r="E12" s="1" t="s">
        <v>157</v>
      </c>
      <c r="F12" s="26" t="n">
        <v>0</v>
      </c>
      <c r="G12" s="26" t="n">
        <v>0</v>
      </c>
    </row>
    <row r="13" customFormat="false" ht="15" hidden="false" customHeight="false" outlineLevel="0" collapsed="false">
      <c r="A13" s="1" t="s">
        <v>135</v>
      </c>
      <c r="B13" s="1" t="s">
        <v>66</v>
      </c>
      <c r="C13" s="1" t="s">
        <v>136</v>
      </c>
      <c r="D13" s="25" t="n">
        <v>25.19</v>
      </c>
      <c r="E13" s="1" t="s">
        <v>136</v>
      </c>
      <c r="F13" s="26" t="n">
        <v>0</v>
      </c>
      <c r="G13" s="26" t="n">
        <v>0</v>
      </c>
    </row>
    <row r="14" customFormat="false" ht="15" hidden="false" customHeight="false" outlineLevel="0" collapsed="false">
      <c r="A14" s="1" t="s">
        <v>228</v>
      </c>
      <c r="B14" s="1" t="s">
        <v>66</v>
      </c>
      <c r="C14" s="1" t="s">
        <v>229</v>
      </c>
      <c r="D14" s="25" t="n">
        <v>25.4</v>
      </c>
      <c r="E14" s="1" t="s">
        <v>229</v>
      </c>
      <c r="F14" s="26" t="n">
        <v>0</v>
      </c>
      <c r="G14" s="26" t="n">
        <v>0</v>
      </c>
    </row>
    <row r="15" customFormat="false" ht="15" hidden="false" customHeight="false" outlineLevel="0" collapsed="false">
      <c r="A15" s="1" t="s">
        <v>127</v>
      </c>
      <c r="B15" s="1" t="s">
        <v>66</v>
      </c>
      <c r="C15" s="1" t="s">
        <v>128</v>
      </c>
      <c r="D15" s="25" t="n">
        <v>23.88</v>
      </c>
      <c r="E15" s="1" t="s">
        <v>128</v>
      </c>
      <c r="F15" s="26" t="n">
        <v>0</v>
      </c>
      <c r="G15" s="26" t="n">
        <v>0</v>
      </c>
    </row>
    <row r="16" customFormat="false" ht="15" hidden="false" customHeight="false" outlineLevel="0" collapsed="false">
      <c r="A16" s="1" t="s">
        <v>97</v>
      </c>
      <c r="B16" s="1" t="s">
        <v>66</v>
      </c>
      <c r="C16" s="1" t="s">
        <v>98</v>
      </c>
      <c r="D16" s="25" t="n">
        <v>25.38</v>
      </c>
      <c r="E16" s="1" t="s">
        <v>98</v>
      </c>
      <c r="F16" s="26" t="n">
        <v>0</v>
      </c>
      <c r="G16" s="26" t="n">
        <v>0</v>
      </c>
    </row>
    <row r="17" customFormat="false" ht="15" hidden="false" customHeight="false" outlineLevel="0" collapsed="false">
      <c r="A17" s="1" t="s">
        <v>246</v>
      </c>
      <c r="B17" s="1" t="s">
        <v>66</v>
      </c>
      <c r="C17" s="1" t="s">
        <v>247</v>
      </c>
      <c r="D17" s="25" t="n">
        <v>28.61</v>
      </c>
      <c r="E17" s="1" t="s">
        <v>247</v>
      </c>
      <c r="F17" s="26" t="n">
        <v>0</v>
      </c>
      <c r="G17" s="26" t="n">
        <v>0</v>
      </c>
    </row>
    <row r="18" customFormat="false" ht="15" hidden="false" customHeight="false" outlineLevel="0" collapsed="false">
      <c r="A18" s="1" t="s">
        <v>194</v>
      </c>
      <c r="B18" s="1" t="s">
        <v>66</v>
      </c>
      <c r="C18" s="1" t="s">
        <v>195</v>
      </c>
      <c r="D18" s="25" t="n">
        <v>29.12</v>
      </c>
      <c r="E18" s="1" t="s">
        <v>195</v>
      </c>
      <c r="F18" s="26" t="n">
        <v>0</v>
      </c>
      <c r="G18" s="26" t="n">
        <v>0</v>
      </c>
    </row>
    <row r="19" customFormat="false" ht="15" hidden="false" customHeight="false" outlineLevel="0" collapsed="false">
      <c r="A19" s="1" t="s">
        <v>226</v>
      </c>
      <c r="B19" s="1" t="s">
        <v>66</v>
      </c>
      <c r="C19" s="1" t="s">
        <v>227</v>
      </c>
      <c r="D19" s="25" t="n">
        <v>29.57</v>
      </c>
      <c r="E19" s="1" t="s">
        <v>227</v>
      </c>
      <c r="F19" s="26" t="n">
        <v>0</v>
      </c>
      <c r="G19" s="26" t="n">
        <v>0</v>
      </c>
    </row>
    <row r="20" customFormat="false" ht="15" hidden="false" customHeight="false" outlineLevel="0" collapsed="false">
      <c r="A20" s="1" t="s">
        <v>145</v>
      </c>
      <c r="B20" s="1" t="s">
        <v>66</v>
      </c>
      <c r="C20" s="1" t="s">
        <v>146</v>
      </c>
      <c r="D20" s="25" t="n">
        <v>28.61</v>
      </c>
      <c r="E20" s="1" t="s">
        <v>146</v>
      </c>
      <c r="F20" s="26" t="n">
        <v>0</v>
      </c>
      <c r="G20" s="26" t="n">
        <v>0</v>
      </c>
    </row>
    <row r="21" customFormat="false" ht="15" hidden="false" customHeight="false" outlineLevel="0" collapsed="false">
      <c r="A21" s="1" t="s">
        <v>154</v>
      </c>
      <c r="B21" s="1" t="s">
        <v>66</v>
      </c>
      <c r="C21" s="1" t="s">
        <v>155</v>
      </c>
      <c r="D21" s="25" t="n">
        <v>28.61</v>
      </c>
      <c r="E21" s="1" t="s">
        <v>155</v>
      </c>
      <c r="F21" s="26" t="n">
        <v>0</v>
      </c>
      <c r="G21" s="26" t="n">
        <v>0</v>
      </c>
    </row>
    <row r="22" customFormat="false" ht="15" hidden="false" customHeight="false" outlineLevel="0" collapsed="false">
      <c r="A22" s="1" t="s">
        <v>133</v>
      </c>
      <c r="B22" s="1" t="s">
        <v>66</v>
      </c>
      <c r="C22" s="1" t="s">
        <v>134</v>
      </c>
      <c r="D22" s="25" t="n">
        <v>27.79</v>
      </c>
      <c r="E22" s="1" t="s">
        <v>134</v>
      </c>
      <c r="F22" s="26" t="n">
        <v>0</v>
      </c>
      <c r="G22" s="26" t="n">
        <v>0</v>
      </c>
    </row>
    <row r="23" customFormat="false" ht="15" hidden="false" customHeight="false" outlineLevel="0" collapsed="false">
      <c r="A23" s="17" t="s">
        <v>103</v>
      </c>
    </row>
    <row r="24" customFormat="false" ht="15" hidden="false" customHeight="false" outlineLevel="0" collapsed="false">
      <c r="A24" s="1" t="s">
        <v>182</v>
      </c>
      <c r="B24" s="1" t="s">
        <v>14</v>
      </c>
      <c r="C24" s="1" t="s">
        <v>183</v>
      </c>
      <c r="D24" s="25" t="n">
        <v>68.68</v>
      </c>
      <c r="E24" s="1" t="s">
        <v>181</v>
      </c>
      <c r="F24" s="26" t="n">
        <v>26.551050691697</v>
      </c>
      <c r="G24" s="26" t="n">
        <v>367.66217694639</v>
      </c>
    </row>
    <row r="25" customFormat="false" ht="15" hidden="false" customHeight="false" outlineLevel="0" collapsed="false">
      <c r="A25" s="1" t="s">
        <v>186</v>
      </c>
      <c r="B25" s="1" t="s">
        <v>66</v>
      </c>
      <c r="C25" s="1" t="s">
        <v>187</v>
      </c>
      <c r="D25" s="25" t="n">
        <v>43.8</v>
      </c>
      <c r="E25" s="1" t="s">
        <v>185</v>
      </c>
      <c r="F25" s="26" t="n">
        <v>16.881349919173</v>
      </c>
      <c r="G25" s="26" t="n">
        <v>631.98506827042</v>
      </c>
    </row>
    <row r="26" customFormat="false" ht="15" hidden="false" customHeight="false" outlineLevel="0" collapsed="false">
      <c r="A26" s="1" t="s">
        <v>104</v>
      </c>
      <c r="B26" s="1" t="s">
        <v>66</v>
      </c>
      <c r="C26" s="1" t="s">
        <v>105</v>
      </c>
      <c r="D26" s="25" t="n">
        <v>2.47</v>
      </c>
      <c r="E26" s="1" t="s">
        <v>281</v>
      </c>
      <c r="F26" s="26" t="n">
        <v>1.6881349919295</v>
      </c>
      <c r="G26" s="26" t="n">
        <v>63.198506827497</v>
      </c>
    </row>
    <row r="27" customFormat="false" ht="15" hidden="false" customHeight="false" outlineLevel="0" collapsed="false">
      <c r="A27" s="1" t="s">
        <v>200</v>
      </c>
      <c r="B27" s="1" t="s">
        <v>22</v>
      </c>
      <c r="C27" s="1" t="s">
        <v>201</v>
      </c>
      <c r="D27" s="25" t="n">
        <v>18.7</v>
      </c>
      <c r="E27" s="1" t="s">
        <v>282</v>
      </c>
      <c r="F27" s="26" t="n">
        <v>-9999999999</v>
      </c>
      <c r="G27" s="26" t="n">
        <v>-9999999999</v>
      </c>
    </row>
    <row r="28" customFormat="false" ht="15" hidden="false" customHeight="false" outlineLevel="0" collapsed="false">
      <c r="A28" s="1" t="s">
        <v>140</v>
      </c>
      <c r="B28" s="1" t="s">
        <v>22</v>
      </c>
      <c r="C28" s="1" t="s">
        <v>141</v>
      </c>
      <c r="D28" s="25" t="n">
        <v>23.18</v>
      </c>
      <c r="E28" s="1" t="s">
        <v>283</v>
      </c>
      <c r="F28" s="26" t="n">
        <v>-9999999999</v>
      </c>
      <c r="G28" s="26" t="n">
        <v>-9999999999</v>
      </c>
    </row>
    <row r="29" customFormat="false" ht="15" hidden="false" customHeight="false" outlineLevel="0" collapsed="false">
      <c r="A29" s="17" t="s">
        <v>107</v>
      </c>
    </row>
    <row r="30" customFormat="false" ht="15" hidden="false" customHeight="false" outlineLevel="0" collapsed="false">
      <c r="A30" s="1" t="s">
        <v>116</v>
      </c>
      <c r="B30" s="1" t="s">
        <v>22</v>
      </c>
      <c r="C30" s="1" t="s">
        <v>117</v>
      </c>
      <c r="D30" s="25" t="n">
        <v>2.45</v>
      </c>
      <c r="E30" s="1" t="s">
        <v>117</v>
      </c>
      <c r="F30" s="26" t="n">
        <v>0.3003711</v>
      </c>
      <c r="G30" s="26" t="n">
        <v>5.6487081</v>
      </c>
    </row>
    <row r="31" customFormat="false" ht="15" hidden="false" customHeight="false" outlineLevel="0" collapsed="false">
      <c r="A31" s="1" t="s">
        <v>108</v>
      </c>
      <c r="B31" s="1" t="s">
        <v>109</v>
      </c>
      <c r="C31" s="1" t="s">
        <v>110</v>
      </c>
      <c r="D31" s="25" t="n">
        <v>25.08</v>
      </c>
      <c r="E31" s="1" t="s">
        <v>284</v>
      </c>
      <c r="F31" s="26" t="n">
        <v>5.3376873</v>
      </c>
      <c r="G31" s="26" t="n">
        <v>85.327962</v>
      </c>
    </row>
    <row r="32" customFormat="false" ht="15" hidden="false" customHeight="false" outlineLevel="0" collapsed="false">
      <c r="A32" s="1" t="s">
        <v>113</v>
      </c>
      <c r="B32" s="1" t="s">
        <v>114</v>
      </c>
      <c r="C32" s="1" t="s">
        <v>115</v>
      </c>
      <c r="D32" s="25" t="n">
        <v>0.39</v>
      </c>
      <c r="E32" s="1" t="s">
        <v>285</v>
      </c>
      <c r="F32" s="26" t="n">
        <v>0.9978627167</v>
      </c>
      <c r="G32" s="26" t="n">
        <v>5.6448683077</v>
      </c>
    </row>
    <row r="33" customFormat="false" ht="15" hidden="false" customHeight="false" outlineLevel="0" collapsed="false">
      <c r="A33" s="1" t="s">
        <v>111</v>
      </c>
      <c r="B33" s="1" t="s">
        <v>109</v>
      </c>
      <c r="C33" s="1" t="s">
        <v>112</v>
      </c>
      <c r="D33" s="25" t="n">
        <v>166.26</v>
      </c>
      <c r="E33" s="1" t="s">
        <v>286</v>
      </c>
      <c r="F33" s="26" t="n">
        <v>495.6512245</v>
      </c>
      <c r="G33" s="26" t="n">
        <v>2091.0637149</v>
      </c>
    </row>
    <row r="34" customFormat="false" ht="15" hidden="false" customHeight="false" outlineLevel="0" collapsed="false">
      <c r="A34" s="1" t="s">
        <v>206</v>
      </c>
      <c r="B34" s="1" t="s">
        <v>109</v>
      </c>
      <c r="C34" s="1" t="s">
        <v>207</v>
      </c>
      <c r="D34" s="25" t="n">
        <v>67.27</v>
      </c>
      <c r="E34" s="1" t="s">
        <v>287</v>
      </c>
      <c r="F34" s="26" t="n">
        <v>69.078447136</v>
      </c>
      <c r="G34" s="26" t="n">
        <v>346.073609877</v>
      </c>
    </row>
    <row r="35" customFormat="false" ht="15" hidden="false" customHeight="false" outlineLevel="0" collapsed="false">
      <c r="A35" s="1" t="s">
        <v>220</v>
      </c>
      <c r="B35" s="1" t="s">
        <v>14</v>
      </c>
      <c r="C35" s="1" t="s">
        <v>221</v>
      </c>
      <c r="D35" s="25" t="n">
        <v>0.22</v>
      </c>
      <c r="E35" s="1" t="s">
        <v>288</v>
      </c>
      <c r="F35" s="26" t="n">
        <v>-9999999999</v>
      </c>
      <c r="G35" s="26" t="n">
        <v>-9999999999</v>
      </c>
    </row>
    <row r="36" customFormat="false" ht="15" hidden="false" customHeight="false" outlineLevel="0" collapsed="false">
      <c r="A36" s="1" t="s">
        <v>251</v>
      </c>
      <c r="B36" s="1" t="s">
        <v>252</v>
      </c>
      <c r="C36" s="1" t="s">
        <v>253</v>
      </c>
      <c r="D36" s="25" t="n">
        <v>5.97</v>
      </c>
      <c r="E36" s="1" t="s">
        <v>289</v>
      </c>
      <c r="F36" s="26" t="n">
        <v>1.51222354654</v>
      </c>
      <c r="G36" s="26" t="n">
        <v>16.8003510059</v>
      </c>
    </row>
    <row r="37" customFormat="false" ht="15" hidden="false" customHeight="false" outlineLevel="0" collapsed="false">
      <c r="A37" s="1" t="s">
        <v>264</v>
      </c>
      <c r="B37" s="1" t="s">
        <v>252</v>
      </c>
      <c r="C37" s="1" t="s">
        <v>265</v>
      </c>
      <c r="D37" s="25" t="n">
        <v>5.74</v>
      </c>
      <c r="E37" s="1" t="s">
        <v>290</v>
      </c>
      <c r="F37" s="26" t="n">
        <v>1.51222354654</v>
      </c>
      <c r="G37" s="26" t="n">
        <v>16.8003510059</v>
      </c>
    </row>
    <row r="38" customFormat="false" ht="15" hidden="false" customHeight="false" outlineLevel="0" collapsed="false">
      <c r="A38" s="1" t="s">
        <v>204</v>
      </c>
      <c r="B38" s="1" t="s">
        <v>36</v>
      </c>
      <c r="C38" s="1" t="s">
        <v>205</v>
      </c>
      <c r="D38" s="25" t="n">
        <v>7.33</v>
      </c>
      <c r="E38" s="1" t="s">
        <v>291</v>
      </c>
      <c r="F38" s="26" t="n">
        <v>7.62443016835</v>
      </c>
      <c r="G38" s="26" t="n">
        <v>80.90507753561</v>
      </c>
    </row>
    <row r="39" customFormat="false" ht="15" hidden="false" customHeight="false" outlineLevel="0" collapsed="false">
      <c r="A39" s="1" t="s">
        <v>178</v>
      </c>
      <c r="B39" s="1" t="s">
        <v>176</v>
      </c>
      <c r="C39" s="1" t="s">
        <v>179</v>
      </c>
      <c r="D39" s="25" t="n">
        <v>26.24</v>
      </c>
      <c r="E39" s="1" t="s">
        <v>292</v>
      </c>
      <c r="F39" s="26" t="n">
        <v>-9999999999</v>
      </c>
      <c r="G39" s="26" t="n">
        <v>-9999999999</v>
      </c>
    </row>
    <row r="40" customFormat="false" ht="15" hidden="false" customHeight="false" outlineLevel="0" collapsed="false">
      <c r="A40" s="1" t="s">
        <v>222</v>
      </c>
      <c r="B40" s="1" t="s">
        <v>176</v>
      </c>
      <c r="C40" s="1" t="s">
        <v>223</v>
      </c>
      <c r="D40" s="25" t="n">
        <v>19.97</v>
      </c>
      <c r="E40" s="1" t="s">
        <v>293</v>
      </c>
      <c r="F40" s="26" t="n">
        <v>6.62893599242</v>
      </c>
      <c r="G40" s="26" t="n">
        <v>144.74293742188</v>
      </c>
    </row>
    <row r="41" customFormat="false" ht="15" hidden="false" customHeight="false" outlineLevel="0" collapsed="false">
      <c r="A41" s="1" t="s">
        <v>175</v>
      </c>
      <c r="B41" s="1" t="s">
        <v>176</v>
      </c>
      <c r="C41" s="1" t="s">
        <v>177</v>
      </c>
      <c r="D41" s="25" t="n">
        <v>24.75</v>
      </c>
      <c r="E41" s="1" t="s">
        <v>294</v>
      </c>
      <c r="F41" s="26" t="n">
        <v>6.15076076472</v>
      </c>
      <c r="G41" s="26" t="n">
        <v>125.72958066482</v>
      </c>
    </row>
    <row r="42" customFormat="false" ht="15" hidden="false" customHeight="false" outlineLevel="0" collapsed="false">
      <c r="A42" s="1" t="s">
        <v>158</v>
      </c>
      <c r="B42" s="1" t="s">
        <v>114</v>
      </c>
      <c r="C42" s="1" t="s">
        <v>159</v>
      </c>
      <c r="D42" s="25" t="n">
        <v>13.89</v>
      </c>
      <c r="E42" s="1" t="s">
        <v>295</v>
      </c>
      <c r="F42" s="26" t="n">
        <v>-9999999999</v>
      </c>
      <c r="G42" s="26" t="n">
        <v>-9999999999</v>
      </c>
    </row>
    <row r="43" customFormat="false" ht="15" hidden="false" customHeight="false" outlineLevel="0" collapsed="false">
      <c r="A43" s="1" t="s">
        <v>210</v>
      </c>
      <c r="B43" s="1" t="s">
        <v>114</v>
      </c>
      <c r="C43" s="1" t="s">
        <v>211</v>
      </c>
      <c r="D43" s="25" t="n">
        <v>3.4</v>
      </c>
      <c r="E43" s="1" t="s">
        <v>296</v>
      </c>
      <c r="F43" s="26" t="n">
        <v>-9999999999</v>
      </c>
      <c r="G43" s="26" t="n">
        <v>-9999999999</v>
      </c>
    </row>
    <row r="44" customFormat="false" ht="15" hidden="false" customHeight="false" outlineLevel="0" collapsed="false">
      <c r="A44" s="1" t="s">
        <v>165</v>
      </c>
      <c r="B44" s="1" t="s">
        <v>114</v>
      </c>
      <c r="C44" s="1" t="s">
        <v>166</v>
      </c>
      <c r="D44" s="25" t="n">
        <v>0.84</v>
      </c>
      <c r="E44" s="1" t="s">
        <v>297</v>
      </c>
      <c r="F44" s="26" t="n">
        <v>0.8955432978</v>
      </c>
      <c r="G44" s="26" t="n">
        <v>3.8246960865</v>
      </c>
    </row>
    <row r="45" customFormat="false" ht="15" hidden="false" customHeight="false" outlineLevel="0" collapsed="false">
      <c r="A45" s="1" t="s">
        <v>218</v>
      </c>
      <c r="B45" s="1" t="s">
        <v>36</v>
      </c>
      <c r="C45" s="1" t="s">
        <v>219</v>
      </c>
      <c r="D45" s="25" t="n">
        <v>24.76</v>
      </c>
      <c r="E45" s="1" t="s">
        <v>298</v>
      </c>
      <c r="F45" s="26" t="n">
        <v>-9999999999</v>
      </c>
      <c r="G45" s="26" t="n">
        <v>-9999999999</v>
      </c>
    </row>
    <row r="46" customFormat="false" ht="15" hidden="false" customHeight="false" outlineLevel="0" collapsed="false">
      <c r="A46" s="1" t="s">
        <v>160</v>
      </c>
      <c r="B46" s="1" t="s">
        <v>114</v>
      </c>
      <c r="C46" s="1" t="s">
        <v>161</v>
      </c>
      <c r="D46" s="25" t="n">
        <v>21.65</v>
      </c>
      <c r="E46" s="1" t="s">
        <v>161</v>
      </c>
      <c r="F46" s="26" t="n">
        <v>-9999999999</v>
      </c>
      <c r="G46" s="26" t="n">
        <v>-9999999999</v>
      </c>
    </row>
    <row r="47" customFormat="false" ht="15" hidden="false" customHeight="false" outlineLevel="0" collapsed="false">
      <c r="A47" s="1" t="s">
        <v>216</v>
      </c>
      <c r="B47" s="1" t="s">
        <v>36</v>
      </c>
      <c r="C47" s="1" t="s">
        <v>217</v>
      </c>
      <c r="D47" s="25" t="n">
        <v>1.95</v>
      </c>
      <c r="E47" s="1" t="s">
        <v>299</v>
      </c>
      <c r="F47" s="26" t="n">
        <v>-9999999999</v>
      </c>
      <c r="G47" s="26" t="n">
        <v>-9999999999</v>
      </c>
    </row>
    <row r="48" customFormat="false" ht="15" hidden="false" customHeight="false" outlineLevel="0" collapsed="false">
      <c r="A48" s="1" t="s">
        <v>212</v>
      </c>
      <c r="B48" s="1" t="s">
        <v>114</v>
      </c>
      <c r="C48" s="1" t="s">
        <v>213</v>
      </c>
      <c r="D48" s="25" t="n">
        <v>4.38</v>
      </c>
      <c r="E48" s="1" t="s">
        <v>213</v>
      </c>
      <c r="F48" s="26" t="n">
        <v>-9999999999</v>
      </c>
      <c r="G48" s="26" t="n">
        <v>-9999999999</v>
      </c>
    </row>
    <row r="49" customFormat="false" ht="15" hidden="false" customHeight="false" outlineLevel="0" collapsed="false">
      <c r="A49" s="1" t="s">
        <v>230</v>
      </c>
      <c r="B49" s="1" t="s">
        <v>17</v>
      </c>
      <c r="C49" s="1" t="s">
        <v>231</v>
      </c>
      <c r="D49" s="25" t="n">
        <v>581.68</v>
      </c>
      <c r="E49" s="1" t="s">
        <v>300</v>
      </c>
      <c r="F49" s="26" t="n">
        <v>55.762129894026</v>
      </c>
      <c r="G49" s="26" t="n">
        <v>1005.6160748076</v>
      </c>
    </row>
    <row r="50" customFormat="false" ht="15" hidden="false" customHeight="false" outlineLevel="0" collapsed="false">
      <c r="A50" s="1" t="s">
        <v>234</v>
      </c>
      <c r="B50" s="1" t="s">
        <v>17</v>
      </c>
      <c r="C50" s="1" t="s">
        <v>235</v>
      </c>
      <c r="D50" s="25" t="n">
        <v>236.58</v>
      </c>
      <c r="E50" s="1" t="s">
        <v>301</v>
      </c>
      <c r="F50" s="26" t="n">
        <v>70.923711165013</v>
      </c>
      <c r="G50" s="26" t="n">
        <v>1278.725397487</v>
      </c>
    </row>
    <row r="51" customFormat="false" ht="15" hidden="false" customHeight="false" outlineLevel="0" collapsed="false">
      <c r="A51" s="1" t="s">
        <v>240</v>
      </c>
      <c r="B51" s="1" t="s">
        <v>17</v>
      </c>
      <c r="C51" s="1" t="s">
        <v>241</v>
      </c>
      <c r="D51" s="25" t="n">
        <v>278.13</v>
      </c>
      <c r="E51" s="1" t="s">
        <v>302</v>
      </c>
      <c r="F51" s="26" t="n">
        <v>96.069471185136</v>
      </c>
      <c r="G51" s="26" t="n">
        <v>1644.2446750943</v>
      </c>
    </row>
    <row r="52" customFormat="false" ht="15" hidden="false" customHeight="false" outlineLevel="0" collapsed="false">
      <c r="A52" s="1" t="s">
        <v>248</v>
      </c>
      <c r="B52" s="1" t="s">
        <v>14</v>
      </c>
      <c r="C52" s="1" t="s">
        <v>53</v>
      </c>
      <c r="D52" s="25" t="n">
        <v>91.03</v>
      </c>
      <c r="E52" s="1" t="s">
        <v>243</v>
      </c>
      <c r="F52" s="26" t="n">
        <v>12.093998980934</v>
      </c>
      <c r="G52" s="26" t="n">
        <v>135.01967088512</v>
      </c>
    </row>
    <row r="53" customFormat="false" ht="15" hidden="false" customHeight="false" outlineLevel="0" collapsed="false">
      <c r="A53" s="1" t="s">
        <v>254</v>
      </c>
      <c r="B53" s="1" t="s">
        <v>36</v>
      </c>
      <c r="C53" s="1" t="s">
        <v>255</v>
      </c>
      <c r="D53" s="25" t="n">
        <v>6.06</v>
      </c>
      <c r="E53" s="1" t="s">
        <v>250</v>
      </c>
      <c r="F53" s="26" t="n">
        <v>0.5023026335981</v>
      </c>
      <c r="G53" s="26" t="n">
        <v>7.7523545036377</v>
      </c>
    </row>
    <row r="54" customFormat="false" ht="15" hidden="false" customHeight="false" outlineLevel="0" collapsed="false">
      <c r="A54" s="1" t="s">
        <v>258</v>
      </c>
      <c r="B54" s="1" t="s">
        <v>17</v>
      </c>
      <c r="C54" s="1" t="s">
        <v>259</v>
      </c>
      <c r="D54" s="25" t="n">
        <v>81.27</v>
      </c>
      <c r="E54" s="1" t="s">
        <v>303</v>
      </c>
      <c r="F54" s="26" t="n">
        <v>28.914087509881</v>
      </c>
      <c r="G54" s="26" t="n">
        <v>459.19571965423</v>
      </c>
    </row>
    <row r="55" customFormat="false" ht="15" hidden="false" customHeight="false" outlineLevel="0" collapsed="false">
      <c r="A55" s="1" t="s">
        <v>262</v>
      </c>
      <c r="B55" s="1" t="s">
        <v>14</v>
      </c>
      <c r="C55" s="1" t="s">
        <v>263</v>
      </c>
      <c r="D55" s="25" t="n">
        <v>3.67</v>
      </c>
      <c r="E55" s="1" t="s">
        <v>304</v>
      </c>
      <c r="F55" s="26" t="n">
        <v>2.3583581406365</v>
      </c>
      <c r="G55" s="26" t="n">
        <v>38.580427979896</v>
      </c>
    </row>
    <row r="56" customFormat="false" ht="15" hidden="false" customHeight="false" outlineLevel="0" collapsed="false">
      <c r="A56" s="1" t="s">
        <v>268</v>
      </c>
      <c r="B56" s="1" t="s">
        <v>17</v>
      </c>
      <c r="C56" s="1" t="s">
        <v>269</v>
      </c>
      <c r="D56" s="25" t="n">
        <v>95.43</v>
      </c>
      <c r="E56" s="1" t="s">
        <v>305</v>
      </c>
      <c r="F56" s="26" t="n">
        <v>-9999999999</v>
      </c>
      <c r="G56" s="26" t="n">
        <v>-9999999999</v>
      </c>
    </row>
    <row r="57" customFormat="false" ht="15" hidden="false" customHeight="false" outlineLevel="0" collapsed="false">
      <c r="A57" s="1" t="s">
        <v>170</v>
      </c>
      <c r="B57" s="1" t="s">
        <v>17</v>
      </c>
      <c r="C57" s="1" t="s">
        <v>171</v>
      </c>
      <c r="D57" s="25" t="n">
        <v>25.2</v>
      </c>
      <c r="E57" s="1" t="s">
        <v>306</v>
      </c>
      <c r="F57" s="26" t="n">
        <v>-9999999999</v>
      </c>
      <c r="G57" s="26" t="n">
        <v>-9999999999</v>
      </c>
    </row>
  </sheetData>
  <sheetProtection sheet="true"/>
  <mergeCells count="5">
    <mergeCell ref="A1:D1"/>
    <mergeCell ref="A2:D2"/>
    <mergeCell ref="A3:D3"/>
    <mergeCell ref="A4:D4"/>
    <mergeCell ref="A6:D6"/>
  </mergeCells>
  <printOptions headings="false" gridLines="false" gridLinesSet="true" horizontalCentered="false" verticalCentered="false"/>
  <pageMargins left="0.75" right="0.75" top="0.75" bottom="0.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16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453125" defaultRowHeight="15" zeroHeight="false" outlineLevelRow="0" outlineLevelCol="0"/>
  <cols>
    <col collapsed="false" customWidth="true" hidden="false" outlineLevel="0" max="1" min="1" style="1" width="25.71"/>
    <col collapsed="false" customWidth="true" hidden="false" outlineLevel="0" max="2" min="2" style="1" width="3.42"/>
    <col collapsed="false" customWidth="true" hidden="false" outlineLevel="0" max="7" min="3" style="1" width="13.71"/>
    <col collapsed="false" customWidth="true" hidden="false" outlineLevel="0" max="8" min="8" style="1" width="25.71"/>
  </cols>
  <sheetData>
    <row r="1" customFormat="false" ht="15" hidden="false" customHeight="false" outlineLevel="0" collapsed="false">
      <c r="E1" s="2" t="s">
        <v>0</v>
      </c>
      <c r="F1" s="2" t="s">
        <v>0</v>
      </c>
      <c r="G1" s="2" t="s">
        <v>0</v>
      </c>
      <c r="H1" s="2" t="s">
        <v>0</v>
      </c>
    </row>
    <row r="2" customFormat="false" ht="15" hidden="false" customHeight="false" outlineLevel="0" collapsed="false">
      <c r="E2" s="2" t="s">
        <v>1</v>
      </c>
      <c r="F2" s="2" t="s">
        <v>1</v>
      </c>
      <c r="G2" s="2" t="s">
        <v>1</v>
      </c>
      <c r="H2" s="2" t="s">
        <v>1</v>
      </c>
    </row>
    <row r="3" customFormat="false" ht="15" hidden="false" customHeight="false" outlineLevel="0" collapsed="false">
      <c r="E3" s="2" t="s">
        <v>2</v>
      </c>
      <c r="F3" s="2" t="s">
        <v>2</v>
      </c>
      <c r="G3" s="2" t="s">
        <v>2</v>
      </c>
      <c r="H3" s="2" t="s">
        <v>2</v>
      </c>
    </row>
    <row r="4" customFormat="false" ht="15" hidden="false" customHeight="false" outlineLevel="0" collapsed="false">
      <c r="E4" s="2"/>
      <c r="F4" s="2"/>
      <c r="G4" s="2"/>
      <c r="H4" s="2"/>
    </row>
    <row r="6" customFormat="false" ht="15" hidden="false" customHeight="false" outlineLevel="0" collapsed="false">
      <c r="C6" s="4" t="s">
        <v>307</v>
      </c>
      <c r="D6" s="4" t="s">
        <v>307</v>
      </c>
      <c r="E6" s="4" t="s">
        <v>307</v>
      </c>
      <c r="F6" s="4" t="s">
        <v>307</v>
      </c>
      <c r="G6" s="4" t="s">
        <v>307</v>
      </c>
    </row>
    <row r="10" customFormat="false" ht="15" hidden="false" customHeight="false" outlineLevel="0" collapsed="false">
      <c r="B10" s="1" t="s">
        <v>308</v>
      </c>
      <c r="C10" s="6" t="s">
        <v>7</v>
      </c>
      <c r="D10" s="7" t="s">
        <v>8</v>
      </c>
      <c r="E10" s="6" t="s">
        <v>9</v>
      </c>
    </row>
    <row r="11" customFormat="false" ht="15" hidden="false" customHeight="false" outlineLevel="0" collapsed="false">
      <c r="B11" s="1" t="s">
        <v>308</v>
      </c>
      <c r="C11" s="6" t="s">
        <v>10</v>
      </c>
      <c r="D11" s="7" t="s">
        <v>8</v>
      </c>
      <c r="E11" s="6" t="s">
        <v>11</v>
      </c>
    </row>
    <row r="13" customFormat="false" ht="45" hidden="false" customHeight="true" outlineLevel="0" collapsed="false">
      <c r="A13" s="18" t="s">
        <v>309</v>
      </c>
      <c r="B13" s="18" t="s">
        <v>310</v>
      </c>
      <c r="C13" s="18" t="s">
        <v>13</v>
      </c>
      <c r="D13" s="30" t="s">
        <v>14</v>
      </c>
      <c r="E13" s="31" t="s">
        <v>15</v>
      </c>
      <c r="F13" s="31" t="s">
        <v>15</v>
      </c>
      <c r="G13" s="23" t="n">
        <f aca="false">SUM(G14:G20)</f>
        <v>108</v>
      </c>
    </row>
    <row r="14" customFormat="false" ht="15" hidden="false" customHeight="false" outlineLevel="0" collapsed="false">
      <c r="A14" s="32" t="s">
        <v>311</v>
      </c>
      <c r="B14" s="32"/>
      <c r="C14" s="33" t="n">
        <v>40</v>
      </c>
      <c r="D14" s="33"/>
      <c r="E14" s="33"/>
      <c r="F14" s="33"/>
      <c r="G14" s="33" t="n">
        <f aca="false">PRODUCT(C14:F14)</f>
        <v>40</v>
      </c>
    </row>
    <row r="15" customFormat="false" ht="15" hidden="false" customHeight="false" outlineLevel="0" collapsed="false">
      <c r="A15" s="32" t="s">
        <v>312</v>
      </c>
      <c r="B15" s="32"/>
      <c r="C15" s="33" t="n">
        <v>40</v>
      </c>
      <c r="D15" s="33"/>
      <c r="E15" s="33"/>
      <c r="F15" s="33"/>
      <c r="G15" s="33" t="n">
        <f aca="false">PRODUCT(C15:F15)</f>
        <v>40</v>
      </c>
    </row>
    <row r="16" customFormat="false" ht="15" hidden="false" customHeight="false" outlineLevel="0" collapsed="false">
      <c r="A16" s="32" t="s">
        <v>311</v>
      </c>
      <c r="B16" s="32"/>
      <c r="C16" s="33" t="n">
        <v>4</v>
      </c>
      <c r="D16" s="33"/>
      <c r="E16" s="33"/>
      <c r="F16" s="33"/>
      <c r="G16" s="33" t="n">
        <f aca="false">PRODUCT(C16:F16)</f>
        <v>4</v>
      </c>
    </row>
    <row r="17" customFormat="false" ht="15" hidden="false" customHeight="false" outlineLevel="0" collapsed="false">
      <c r="A17" s="32" t="s">
        <v>312</v>
      </c>
      <c r="B17" s="32"/>
      <c r="C17" s="33" t="n">
        <v>4</v>
      </c>
      <c r="D17" s="33"/>
      <c r="E17" s="33"/>
      <c r="F17" s="33"/>
      <c r="G17" s="33" t="n">
        <f aca="false">PRODUCT(C17:F17)</f>
        <v>4</v>
      </c>
    </row>
    <row r="18" customFormat="false" ht="15" hidden="false" customHeight="false" outlineLevel="0" collapsed="false">
      <c r="A18" s="32" t="s">
        <v>313</v>
      </c>
      <c r="B18" s="32"/>
      <c r="C18" s="33" t="n">
        <v>6</v>
      </c>
      <c r="D18" s="33"/>
      <c r="E18" s="33"/>
      <c r="F18" s="33"/>
      <c r="G18" s="33" t="n">
        <f aca="false">PRODUCT(C18:F18)</f>
        <v>6</v>
      </c>
    </row>
    <row r="19" customFormat="false" ht="15" hidden="false" customHeight="false" outlineLevel="0" collapsed="false">
      <c r="A19" s="32" t="s">
        <v>314</v>
      </c>
      <c r="B19" s="32"/>
      <c r="C19" s="33" t="n">
        <v>6</v>
      </c>
      <c r="D19" s="33"/>
      <c r="E19" s="33"/>
      <c r="F19" s="33"/>
      <c r="G19" s="33" t="n">
        <f aca="false">PRODUCT(C19:F19)</f>
        <v>6</v>
      </c>
    </row>
    <row r="20" customFormat="false" ht="15" hidden="false" customHeight="false" outlineLevel="0" collapsed="false">
      <c r="A20" s="32" t="s">
        <v>315</v>
      </c>
      <c r="B20" s="32"/>
      <c r="C20" s="33" t="n">
        <v>8</v>
      </c>
      <c r="D20" s="33"/>
      <c r="E20" s="33"/>
      <c r="F20" s="33"/>
      <c r="G20" s="33" t="n">
        <f aca="false">PRODUCT(C20:F20)</f>
        <v>8</v>
      </c>
    </row>
    <row r="22" customFormat="false" ht="45" hidden="false" customHeight="true" outlineLevel="0" collapsed="false">
      <c r="A22" s="18" t="s">
        <v>316</v>
      </c>
      <c r="B22" s="18" t="s">
        <v>310</v>
      </c>
      <c r="C22" s="18" t="s">
        <v>16</v>
      </c>
      <c r="D22" s="30" t="s">
        <v>17</v>
      </c>
      <c r="E22" s="31" t="s">
        <v>18</v>
      </c>
      <c r="F22" s="31" t="s">
        <v>18</v>
      </c>
      <c r="G22" s="23" t="n">
        <f aca="false">SUM(G23:G29)</f>
        <v>266.736</v>
      </c>
    </row>
    <row r="23" customFormat="false" ht="15" hidden="false" customHeight="false" outlineLevel="0" collapsed="false">
      <c r="A23" s="32" t="s">
        <v>311</v>
      </c>
      <c r="B23" s="32"/>
      <c r="C23" s="33" t="n">
        <v>40</v>
      </c>
      <c r="D23" s="33" t="n">
        <v>0.8</v>
      </c>
      <c r="E23" s="33" t="n">
        <v>1.8</v>
      </c>
      <c r="F23" s="33" t="n">
        <v>1.8</v>
      </c>
      <c r="G23" s="33" t="n">
        <f aca="false">PRODUCT(C23:F23)</f>
        <v>103.68</v>
      </c>
    </row>
    <row r="24" customFormat="false" ht="15" hidden="false" customHeight="false" outlineLevel="0" collapsed="false">
      <c r="A24" s="32" t="s">
        <v>312</v>
      </c>
      <c r="B24" s="32"/>
      <c r="C24" s="33" t="n">
        <v>40</v>
      </c>
      <c r="D24" s="33" t="n">
        <v>0.8</v>
      </c>
      <c r="E24" s="33" t="n">
        <v>1.8</v>
      </c>
      <c r="F24" s="33" t="n">
        <v>1.8</v>
      </c>
      <c r="G24" s="33" t="n">
        <f aca="false">PRODUCT(C24:F24)</f>
        <v>103.68</v>
      </c>
    </row>
    <row r="25" customFormat="false" ht="15" hidden="false" customHeight="false" outlineLevel="0" collapsed="false">
      <c r="A25" s="32" t="s">
        <v>311</v>
      </c>
      <c r="B25" s="32"/>
      <c r="C25" s="33" t="n">
        <v>4</v>
      </c>
      <c r="D25" s="33" t="n">
        <v>0.8</v>
      </c>
      <c r="E25" s="33" t="n">
        <v>0.9</v>
      </c>
      <c r="F25" s="33" t="n">
        <v>1.8</v>
      </c>
      <c r="G25" s="33" t="n">
        <f aca="false">PRODUCT(C25:F25)</f>
        <v>5.184</v>
      </c>
    </row>
    <row r="26" customFormat="false" ht="15" hidden="false" customHeight="false" outlineLevel="0" collapsed="false">
      <c r="A26" s="32" t="s">
        <v>312</v>
      </c>
      <c r="B26" s="32"/>
      <c r="C26" s="33" t="n">
        <v>4</v>
      </c>
      <c r="D26" s="33" t="n">
        <v>0.8</v>
      </c>
      <c r="E26" s="33" t="n">
        <v>0.9</v>
      </c>
      <c r="F26" s="33" t="n">
        <v>1.8</v>
      </c>
      <c r="G26" s="33" t="n">
        <f aca="false">PRODUCT(C26:F26)</f>
        <v>5.184</v>
      </c>
    </row>
    <row r="27" customFormat="false" ht="15" hidden="false" customHeight="false" outlineLevel="0" collapsed="false">
      <c r="A27" s="32" t="s">
        <v>313</v>
      </c>
      <c r="B27" s="32"/>
      <c r="C27" s="33" t="n">
        <v>6</v>
      </c>
      <c r="D27" s="33"/>
      <c r="E27" s="33" t="n">
        <v>1.8</v>
      </c>
      <c r="F27" s="33" t="n">
        <v>0.9</v>
      </c>
      <c r="G27" s="33" t="n">
        <f aca="false">PRODUCT(C27:F27)</f>
        <v>9.72</v>
      </c>
    </row>
    <row r="28" customFormat="false" ht="15" hidden="false" customHeight="false" outlineLevel="0" collapsed="false">
      <c r="A28" s="32" t="s">
        <v>314</v>
      </c>
      <c r="B28" s="32"/>
      <c r="C28" s="33" t="n">
        <v>6</v>
      </c>
      <c r="D28" s="33"/>
      <c r="E28" s="33" t="n">
        <v>1.8</v>
      </c>
      <c r="F28" s="33" t="n">
        <v>0.9</v>
      </c>
      <c r="G28" s="33" t="n">
        <f aca="false">PRODUCT(C28:F28)</f>
        <v>9.72</v>
      </c>
    </row>
    <row r="29" customFormat="false" ht="15" hidden="false" customHeight="false" outlineLevel="0" collapsed="false">
      <c r="A29" s="32" t="s">
        <v>315</v>
      </c>
      <c r="B29" s="32"/>
      <c r="C29" s="33" t="n">
        <v>8</v>
      </c>
      <c r="D29" s="33" t="n">
        <v>0.8</v>
      </c>
      <c r="E29" s="33" t="n">
        <v>2.1</v>
      </c>
      <c r="F29" s="33" t="n">
        <v>2.2</v>
      </c>
      <c r="G29" s="33" t="n">
        <f aca="false">PRODUCT(C29:F29)</f>
        <v>29.568</v>
      </c>
    </row>
    <row r="31" customFormat="false" ht="45" hidden="false" customHeight="true" outlineLevel="0" collapsed="false">
      <c r="A31" s="18" t="s">
        <v>317</v>
      </c>
      <c r="B31" s="18" t="s">
        <v>310</v>
      </c>
      <c r="C31" s="18" t="s">
        <v>19</v>
      </c>
      <c r="D31" s="30" t="s">
        <v>14</v>
      </c>
      <c r="E31" s="31" t="s">
        <v>20</v>
      </c>
      <c r="F31" s="31" t="s">
        <v>20</v>
      </c>
      <c r="G31" s="23" t="n">
        <f aca="false">SUM(G32:G36)</f>
        <v>96</v>
      </c>
    </row>
    <row r="32" customFormat="false" ht="15" hidden="false" customHeight="false" outlineLevel="0" collapsed="false">
      <c r="A32" s="32" t="s">
        <v>311</v>
      </c>
      <c r="B32" s="32"/>
      <c r="C32" s="33" t="n">
        <v>40</v>
      </c>
      <c r="D32" s="33"/>
      <c r="E32" s="33"/>
      <c r="F32" s="33"/>
      <c r="G32" s="33" t="n">
        <f aca="false">PRODUCT(C32:F32)</f>
        <v>40</v>
      </c>
    </row>
    <row r="33" customFormat="false" ht="15" hidden="false" customHeight="false" outlineLevel="0" collapsed="false">
      <c r="A33" s="32" t="s">
        <v>312</v>
      </c>
      <c r="B33" s="32"/>
      <c r="C33" s="33" t="n">
        <v>40</v>
      </c>
      <c r="D33" s="33"/>
      <c r="E33" s="33"/>
      <c r="F33" s="33"/>
      <c r="G33" s="33" t="n">
        <f aca="false">PRODUCT(C33:F33)</f>
        <v>40</v>
      </c>
    </row>
    <row r="34" customFormat="false" ht="15" hidden="false" customHeight="false" outlineLevel="0" collapsed="false">
      <c r="A34" s="32" t="s">
        <v>311</v>
      </c>
      <c r="B34" s="32"/>
      <c r="C34" s="33" t="n">
        <v>4</v>
      </c>
      <c r="D34" s="33"/>
      <c r="E34" s="33"/>
      <c r="F34" s="33"/>
      <c r="G34" s="33" t="n">
        <f aca="false">PRODUCT(C34:F34)</f>
        <v>4</v>
      </c>
    </row>
    <row r="35" customFormat="false" ht="15" hidden="false" customHeight="false" outlineLevel="0" collapsed="false">
      <c r="A35" s="32" t="s">
        <v>312</v>
      </c>
      <c r="B35" s="32"/>
      <c r="C35" s="33" t="n">
        <v>4</v>
      </c>
      <c r="D35" s="33"/>
      <c r="E35" s="33"/>
      <c r="F35" s="33"/>
      <c r="G35" s="33" t="n">
        <f aca="false">PRODUCT(C35:F35)</f>
        <v>4</v>
      </c>
    </row>
    <row r="36" customFormat="false" ht="15" hidden="false" customHeight="false" outlineLevel="0" collapsed="false">
      <c r="A36" s="32" t="s">
        <v>315</v>
      </c>
      <c r="B36" s="32"/>
      <c r="C36" s="33" t="n">
        <v>8</v>
      </c>
      <c r="D36" s="33"/>
      <c r="E36" s="33"/>
      <c r="F36" s="33"/>
      <c r="G36" s="33" t="n">
        <f aca="false">PRODUCT(C36:F36)</f>
        <v>8</v>
      </c>
    </row>
    <row r="38" customFormat="false" ht="45" hidden="false" customHeight="true" outlineLevel="0" collapsed="false">
      <c r="A38" s="18" t="s">
        <v>318</v>
      </c>
      <c r="B38" s="18" t="s">
        <v>310</v>
      </c>
      <c r="C38" s="18" t="s">
        <v>21</v>
      </c>
      <c r="D38" s="30" t="s">
        <v>22</v>
      </c>
      <c r="E38" s="31" t="s">
        <v>23</v>
      </c>
      <c r="F38" s="31" t="s">
        <v>23</v>
      </c>
      <c r="G38" s="23" t="n">
        <f aca="false">SUM(G39:G46)</f>
        <v>27.43</v>
      </c>
    </row>
    <row r="39" customFormat="false" ht="15" hidden="false" customHeight="false" outlineLevel="0" collapsed="false">
      <c r="A39" s="32" t="s">
        <v>311</v>
      </c>
      <c r="B39" s="32"/>
      <c r="C39" s="33" t="n">
        <v>40</v>
      </c>
      <c r="D39" s="33" t="n">
        <v>0.15</v>
      </c>
      <c r="E39" s="33" t="n">
        <v>0.15</v>
      </c>
      <c r="F39" s="33"/>
      <c r="G39" s="33" t="n">
        <f aca="false">PRODUCT(C39:F39)</f>
        <v>0.9</v>
      </c>
    </row>
    <row r="40" customFormat="false" ht="15" hidden="false" customHeight="false" outlineLevel="0" collapsed="false">
      <c r="A40" s="32" t="s">
        <v>312</v>
      </c>
      <c r="B40" s="32"/>
      <c r="C40" s="33" t="n">
        <v>40</v>
      </c>
      <c r="D40" s="33" t="n">
        <v>0.15</v>
      </c>
      <c r="E40" s="33" t="n">
        <v>0.15</v>
      </c>
      <c r="F40" s="33"/>
      <c r="G40" s="33" t="n">
        <f aca="false">PRODUCT(C40:F40)</f>
        <v>0.9</v>
      </c>
    </row>
    <row r="41" customFormat="false" ht="15" hidden="false" customHeight="false" outlineLevel="0" collapsed="false">
      <c r="A41" s="32" t="s">
        <v>311</v>
      </c>
      <c r="B41" s="32"/>
      <c r="C41" s="33" t="n">
        <v>4</v>
      </c>
      <c r="D41" s="33" t="n">
        <v>0.15</v>
      </c>
      <c r="E41" s="33" t="n">
        <v>0.15</v>
      </c>
      <c r="F41" s="33"/>
      <c r="G41" s="33" t="n">
        <f aca="false">PRODUCT(C41:F41)</f>
        <v>0.09</v>
      </c>
    </row>
    <row r="42" customFormat="false" ht="15" hidden="false" customHeight="false" outlineLevel="0" collapsed="false">
      <c r="A42" s="32" t="s">
        <v>312</v>
      </c>
      <c r="B42" s="32"/>
      <c r="C42" s="33" t="n">
        <v>4</v>
      </c>
      <c r="D42" s="33" t="n">
        <v>0.15</v>
      </c>
      <c r="E42" s="33" t="n">
        <v>0.15</v>
      </c>
      <c r="F42" s="33"/>
      <c r="G42" s="33" t="n">
        <f aca="false">PRODUCT(C42:F42)</f>
        <v>0.09</v>
      </c>
    </row>
    <row r="43" customFormat="false" ht="15" hidden="false" customHeight="false" outlineLevel="0" collapsed="false">
      <c r="A43" s="32" t="s">
        <v>313</v>
      </c>
      <c r="B43" s="32"/>
      <c r="C43" s="33" t="n">
        <v>6</v>
      </c>
      <c r="D43" s="33" t="n">
        <v>0.15</v>
      </c>
      <c r="E43" s="33" t="n">
        <v>0.15</v>
      </c>
      <c r="F43" s="33"/>
      <c r="G43" s="33" t="n">
        <f aca="false">PRODUCT(C43:F43)</f>
        <v>0.135</v>
      </c>
    </row>
    <row r="44" customFormat="false" ht="15" hidden="false" customHeight="false" outlineLevel="0" collapsed="false">
      <c r="A44" s="32" t="s">
        <v>314</v>
      </c>
      <c r="B44" s="32"/>
      <c r="C44" s="33" t="n">
        <v>6</v>
      </c>
      <c r="D44" s="33" t="n">
        <v>0.15</v>
      </c>
      <c r="E44" s="33" t="n">
        <v>0.15</v>
      </c>
      <c r="F44" s="33"/>
      <c r="G44" s="33" t="n">
        <f aca="false">PRODUCT(C44:F44)</f>
        <v>0.135</v>
      </c>
    </row>
    <row r="45" customFormat="false" ht="15" hidden="false" customHeight="false" outlineLevel="0" collapsed="false">
      <c r="A45" s="32" t="s">
        <v>315</v>
      </c>
      <c r="B45" s="32"/>
      <c r="C45" s="33" t="n">
        <v>8</v>
      </c>
      <c r="D45" s="33" t="n">
        <v>0.15</v>
      </c>
      <c r="E45" s="33" t="n">
        <v>0.15</v>
      </c>
      <c r="F45" s="33"/>
      <c r="G45" s="33" t="n">
        <f aca="false">PRODUCT(C45:F45)</f>
        <v>0.18</v>
      </c>
    </row>
    <row r="46" customFormat="false" ht="15" hidden="false" customHeight="false" outlineLevel="0" collapsed="false">
      <c r="A46" s="32"/>
      <c r="B46" s="32"/>
      <c r="C46" s="33"/>
      <c r="D46" s="33"/>
      <c r="E46" s="33" t="n">
        <v>25</v>
      </c>
      <c r="F46" s="33"/>
      <c r="G46" s="33" t="n">
        <f aca="false">PRODUCT(C46:F46)</f>
        <v>25</v>
      </c>
    </row>
    <row r="48" customFormat="false" ht="15" hidden="false" customHeight="false" outlineLevel="0" collapsed="false">
      <c r="B48" s="1" t="s">
        <v>308</v>
      </c>
      <c r="C48" s="6" t="s">
        <v>7</v>
      </c>
      <c r="D48" s="7" t="s">
        <v>8</v>
      </c>
      <c r="E48" s="6" t="s">
        <v>9</v>
      </c>
    </row>
    <row r="49" customFormat="false" ht="15" hidden="false" customHeight="false" outlineLevel="0" collapsed="false">
      <c r="B49" s="1" t="s">
        <v>308</v>
      </c>
      <c r="C49" s="6" t="s">
        <v>10</v>
      </c>
      <c r="D49" s="7" t="s">
        <v>25</v>
      </c>
      <c r="E49" s="6" t="s">
        <v>26</v>
      </c>
    </row>
    <row r="51" customFormat="false" ht="45" hidden="false" customHeight="true" outlineLevel="0" collapsed="false">
      <c r="A51" s="18" t="s">
        <v>319</v>
      </c>
      <c r="B51" s="18" t="s">
        <v>310</v>
      </c>
      <c r="C51" s="18" t="s">
        <v>28</v>
      </c>
      <c r="D51" s="30" t="s">
        <v>17</v>
      </c>
      <c r="E51" s="31" t="s">
        <v>29</v>
      </c>
      <c r="F51" s="31" t="s">
        <v>29</v>
      </c>
      <c r="G51" s="23" t="n">
        <f aca="false">SUM(G52:G62)</f>
        <v>954.32</v>
      </c>
    </row>
    <row r="52" customFormat="false" ht="15" hidden="false" customHeight="false" outlineLevel="0" collapsed="false">
      <c r="A52" s="32" t="s">
        <v>320</v>
      </c>
      <c r="B52" s="32"/>
      <c r="C52" s="33"/>
      <c r="D52" s="33"/>
      <c r="E52" s="33"/>
      <c r="F52" s="33"/>
      <c r="G52" s="33"/>
    </row>
    <row r="53" customFormat="false" ht="15" hidden="false" customHeight="false" outlineLevel="0" collapsed="false">
      <c r="A53" s="32"/>
      <c r="B53" s="32"/>
      <c r="C53" s="33" t="n">
        <v>2</v>
      </c>
      <c r="D53" s="33" t="n">
        <v>45</v>
      </c>
      <c r="E53" s="33" t="n">
        <v>1</v>
      </c>
      <c r="F53" s="33" t="n">
        <v>2.85</v>
      </c>
      <c r="G53" s="33" t="n">
        <f aca="false">PRODUCT(C53:F53)</f>
        <v>256.5</v>
      </c>
    </row>
    <row r="54" customFormat="false" ht="15" hidden="false" customHeight="false" outlineLevel="0" collapsed="false">
      <c r="A54" s="32"/>
      <c r="B54" s="32"/>
      <c r="C54" s="33" t="n">
        <v>2</v>
      </c>
      <c r="D54" s="33" t="n">
        <v>21</v>
      </c>
      <c r="E54" s="33" t="n">
        <v>1</v>
      </c>
      <c r="F54" s="33" t="n">
        <v>2.85</v>
      </c>
      <c r="G54" s="33" t="n">
        <f aca="false">PRODUCT(C54:F54)</f>
        <v>119.7</v>
      </c>
    </row>
    <row r="55" customFormat="false" ht="15" hidden="false" customHeight="false" outlineLevel="0" collapsed="false">
      <c r="A55" s="32" t="s">
        <v>311</v>
      </c>
      <c r="B55" s="32"/>
      <c r="C55" s="33" t="n">
        <v>-40</v>
      </c>
      <c r="D55" s="33" t="n">
        <v>0.8</v>
      </c>
      <c r="E55" s="33" t="n">
        <v>1.8</v>
      </c>
      <c r="F55" s="33" t="n">
        <v>1.8</v>
      </c>
      <c r="G55" s="33" t="n">
        <f aca="false">PRODUCT(C55:F55)</f>
        <v>-103.68</v>
      </c>
    </row>
    <row r="56" customFormat="false" ht="15" hidden="false" customHeight="false" outlineLevel="0" collapsed="false">
      <c r="A56" s="32" t="s">
        <v>312</v>
      </c>
      <c r="B56" s="32"/>
      <c r="C56" s="33" t="n">
        <v>-40</v>
      </c>
      <c r="D56" s="33" t="n">
        <v>0.8</v>
      </c>
      <c r="E56" s="33" t="n">
        <v>1.8</v>
      </c>
      <c r="F56" s="33" t="n">
        <v>1.8</v>
      </c>
      <c r="G56" s="33" t="n">
        <f aca="false">PRODUCT(C56:F56)</f>
        <v>-103.68</v>
      </c>
    </row>
    <row r="57" customFormat="false" ht="15" hidden="false" customHeight="false" outlineLevel="0" collapsed="false">
      <c r="A57" s="32" t="s">
        <v>311</v>
      </c>
      <c r="B57" s="32"/>
      <c r="C57" s="33" t="n">
        <v>-4</v>
      </c>
      <c r="D57" s="33" t="n">
        <v>0.8</v>
      </c>
      <c r="E57" s="33" t="n">
        <v>0.9</v>
      </c>
      <c r="F57" s="33" t="n">
        <v>1.8</v>
      </c>
      <c r="G57" s="33" t="n">
        <f aca="false">PRODUCT(C57:F57)</f>
        <v>-5.184</v>
      </c>
    </row>
    <row r="58" customFormat="false" ht="15" hidden="false" customHeight="false" outlineLevel="0" collapsed="false">
      <c r="A58" s="32" t="s">
        <v>312</v>
      </c>
      <c r="B58" s="32"/>
      <c r="C58" s="33" t="n">
        <v>-4</v>
      </c>
      <c r="D58" s="33" t="n">
        <v>0.8</v>
      </c>
      <c r="E58" s="33" t="n">
        <v>0.9</v>
      </c>
      <c r="F58" s="33" t="n">
        <v>1.8</v>
      </c>
      <c r="G58" s="33" t="n">
        <f aca="false">PRODUCT(C58:F58)</f>
        <v>-5.184</v>
      </c>
    </row>
    <row r="59" customFormat="false" ht="15" hidden="false" customHeight="false" outlineLevel="0" collapsed="false">
      <c r="A59" s="32" t="s">
        <v>313</v>
      </c>
      <c r="B59" s="32"/>
      <c r="C59" s="33" t="n">
        <v>-6</v>
      </c>
      <c r="D59" s="33" t="n">
        <v>0.8</v>
      </c>
      <c r="E59" s="33" t="n">
        <v>1.8</v>
      </c>
      <c r="F59" s="33" t="n">
        <v>0.9</v>
      </c>
      <c r="G59" s="33" t="n">
        <f aca="false">PRODUCT(C59:F59)</f>
        <v>-7.776</v>
      </c>
    </row>
    <row r="60" customFormat="false" ht="15" hidden="false" customHeight="false" outlineLevel="0" collapsed="false">
      <c r="A60" s="32" t="s">
        <v>314</v>
      </c>
      <c r="B60" s="32"/>
      <c r="C60" s="33" t="n">
        <v>-6</v>
      </c>
      <c r="D60" s="33" t="n">
        <v>0.8</v>
      </c>
      <c r="E60" s="33" t="n">
        <v>1.8</v>
      </c>
      <c r="F60" s="33" t="n">
        <v>0.9</v>
      </c>
      <c r="G60" s="33" t="n">
        <f aca="false">PRODUCT(C60:F60)</f>
        <v>-7.776</v>
      </c>
    </row>
    <row r="61" customFormat="false" ht="15" hidden="false" customHeight="false" outlineLevel="0" collapsed="false">
      <c r="A61" s="32" t="s">
        <v>321</v>
      </c>
      <c r="B61" s="32"/>
      <c r="C61" s="33"/>
      <c r="D61" s="33"/>
      <c r="E61" s="33"/>
      <c r="F61" s="33" t="n">
        <v>786.4</v>
      </c>
      <c r="G61" s="33" t="n">
        <f aca="false">PRODUCT(C61:F61)</f>
        <v>786.4</v>
      </c>
    </row>
    <row r="62" customFormat="false" ht="15" hidden="false" customHeight="false" outlineLevel="0" collapsed="false">
      <c r="A62" s="32" t="s">
        <v>322</v>
      </c>
      <c r="B62" s="32"/>
      <c r="C62" s="33"/>
      <c r="D62" s="33"/>
      <c r="E62" s="33"/>
      <c r="F62" s="33" t="n">
        <v>25</v>
      </c>
      <c r="G62" s="33" t="n">
        <f aca="false">PRODUCT(C62:F62)</f>
        <v>25</v>
      </c>
    </row>
    <row r="64" customFormat="false" ht="45" hidden="false" customHeight="true" outlineLevel="0" collapsed="false">
      <c r="A64" s="18" t="s">
        <v>323</v>
      </c>
      <c r="B64" s="18" t="s">
        <v>310</v>
      </c>
      <c r="C64" s="18" t="s">
        <v>30</v>
      </c>
      <c r="D64" s="30" t="s">
        <v>17</v>
      </c>
      <c r="E64" s="31" t="s">
        <v>31</v>
      </c>
      <c r="F64" s="31" t="s">
        <v>31</v>
      </c>
      <c r="G64" s="23" t="n">
        <f aca="false">SUM(G65:G65)</f>
        <v>6.5</v>
      </c>
    </row>
    <row r="65" customFormat="false" ht="15" hidden="false" customHeight="false" outlineLevel="0" collapsed="false">
      <c r="A65" s="32" t="s">
        <v>324</v>
      </c>
      <c r="B65" s="32"/>
      <c r="C65" s="33" t="n">
        <v>6.5</v>
      </c>
      <c r="D65" s="33"/>
      <c r="E65" s="33"/>
      <c r="F65" s="33"/>
      <c r="G65" s="33" t="n">
        <f aca="false">PRODUCT(C65:F65)</f>
        <v>6.5</v>
      </c>
    </row>
    <row r="67" customFormat="false" ht="15" hidden="false" customHeight="false" outlineLevel="0" collapsed="false">
      <c r="B67" s="1" t="s">
        <v>308</v>
      </c>
      <c r="C67" s="6" t="s">
        <v>7</v>
      </c>
      <c r="D67" s="7" t="s">
        <v>8</v>
      </c>
      <c r="E67" s="6" t="s">
        <v>9</v>
      </c>
    </row>
    <row r="68" customFormat="false" ht="15" hidden="false" customHeight="false" outlineLevel="0" collapsed="false">
      <c r="B68" s="1" t="s">
        <v>308</v>
      </c>
      <c r="C68" s="6" t="s">
        <v>10</v>
      </c>
      <c r="D68" s="7" t="s">
        <v>32</v>
      </c>
      <c r="E68" s="6" t="s">
        <v>33</v>
      </c>
    </row>
    <row r="70" customFormat="false" ht="45" hidden="false" customHeight="true" outlineLevel="0" collapsed="false">
      <c r="A70" s="18" t="s">
        <v>325</v>
      </c>
      <c r="B70" s="18" t="s">
        <v>310</v>
      </c>
      <c r="C70" s="18" t="s">
        <v>35</v>
      </c>
      <c r="D70" s="30" t="s">
        <v>36</v>
      </c>
      <c r="E70" s="31" t="s">
        <v>37</v>
      </c>
      <c r="F70" s="31" t="s">
        <v>37</v>
      </c>
      <c r="G70" s="23" t="n">
        <f aca="false">SUM(G71:G74)</f>
        <v>156</v>
      </c>
    </row>
    <row r="71" customFormat="false" ht="15" hidden="false" customHeight="false" outlineLevel="0" collapsed="false">
      <c r="A71" s="32" t="s">
        <v>311</v>
      </c>
      <c r="B71" s="32"/>
      <c r="C71" s="33" t="n">
        <v>20</v>
      </c>
      <c r="D71" s="33" t="n">
        <v>3.7</v>
      </c>
      <c r="E71" s="33"/>
      <c r="F71" s="33"/>
      <c r="G71" s="33" t="n">
        <f aca="false">PRODUCT(C71:F71)</f>
        <v>74</v>
      </c>
    </row>
    <row r="72" customFormat="false" ht="15" hidden="false" customHeight="false" outlineLevel="0" collapsed="false">
      <c r="A72" s="32" t="s">
        <v>312</v>
      </c>
      <c r="B72" s="32"/>
      <c r="C72" s="33" t="n">
        <v>20</v>
      </c>
      <c r="D72" s="33" t="n">
        <v>3.7</v>
      </c>
      <c r="E72" s="33"/>
      <c r="F72" s="33"/>
      <c r="G72" s="33" t="n">
        <f aca="false">PRODUCT(C72:F72)</f>
        <v>74</v>
      </c>
    </row>
    <row r="73" customFormat="false" ht="15" hidden="false" customHeight="false" outlineLevel="0" collapsed="false">
      <c r="A73" s="32" t="s">
        <v>311</v>
      </c>
      <c r="B73" s="32"/>
      <c r="C73" s="33" t="n">
        <v>4</v>
      </c>
      <c r="D73" s="33"/>
      <c r="E73" s="33"/>
      <c r="F73" s="33"/>
      <c r="G73" s="33" t="n">
        <f aca="false">PRODUCT(C73:F73)</f>
        <v>4</v>
      </c>
    </row>
    <row r="74" customFormat="false" ht="15" hidden="false" customHeight="false" outlineLevel="0" collapsed="false">
      <c r="A74" s="32" t="s">
        <v>312</v>
      </c>
      <c r="B74" s="32"/>
      <c r="C74" s="33" t="n">
        <v>4</v>
      </c>
      <c r="D74" s="33"/>
      <c r="E74" s="33"/>
      <c r="F74" s="33"/>
      <c r="G74" s="33" t="n">
        <f aca="false">PRODUCT(C74:F74)</f>
        <v>4</v>
      </c>
    </row>
    <row r="76" customFormat="false" ht="45" hidden="false" customHeight="true" outlineLevel="0" collapsed="false">
      <c r="A76" s="18" t="s">
        <v>326</v>
      </c>
      <c r="B76" s="18" t="s">
        <v>310</v>
      </c>
      <c r="C76" s="18" t="s">
        <v>38</v>
      </c>
      <c r="D76" s="30" t="s">
        <v>36</v>
      </c>
      <c r="E76" s="31" t="s">
        <v>39</v>
      </c>
      <c r="F76" s="31" t="s">
        <v>39</v>
      </c>
      <c r="G76" s="23" t="n">
        <f aca="false">SUM(G77:G82)</f>
        <v>172.8</v>
      </c>
    </row>
    <row r="77" customFormat="false" ht="15" hidden="false" customHeight="false" outlineLevel="0" collapsed="false">
      <c r="A77" s="32" t="s">
        <v>311</v>
      </c>
      <c r="B77" s="32"/>
      <c r="C77" s="33" t="n">
        <v>40</v>
      </c>
      <c r="D77" s="33"/>
      <c r="E77" s="33" t="n">
        <v>1.8</v>
      </c>
      <c r="F77" s="33"/>
      <c r="G77" s="33" t="n">
        <f aca="false">PRODUCT(C77:F77)</f>
        <v>72</v>
      </c>
    </row>
    <row r="78" customFormat="false" ht="15" hidden="false" customHeight="false" outlineLevel="0" collapsed="false">
      <c r="A78" s="32" t="s">
        <v>312</v>
      </c>
      <c r="B78" s="32"/>
      <c r="C78" s="33" t="n">
        <v>40</v>
      </c>
      <c r="D78" s="33"/>
      <c r="E78" s="33" t="n">
        <v>1.8</v>
      </c>
      <c r="F78" s="33"/>
      <c r="G78" s="33" t="n">
        <f aca="false">PRODUCT(C78:F78)</f>
        <v>72</v>
      </c>
    </row>
    <row r="79" customFormat="false" ht="15" hidden="false" customHeight="false" outlineLevel="0" collapsed="false">
      <c r="A79" s="32" t="s">
        <v>311</v>
      </c>
      <c r="B79" s="32"/>
      <c r="C79" s="33" t="n">
        <v>4</v>
      </c>
      <c r="D79" s="33"/>
      <c r="E79" s="33" t="n">
        <v>0.9</v>
      </c>
      <c r="F79" s="33"/>
      <c r="G79" s="33" t="n">
        <f aca="false">PRODUCT(C79:F79)</f>
        <v>3.6</v>
      </c>
    </row>
    <row r="80" customFormat="false" ht="15" hidden="false" customHeight="false" outlineLevel="0" collapsed="false">
      <c r="A80" s="32" t="s">
        <v>312</v>
      </c>
      <c r="B80" s="32"/>
      <c r="C80" s="33" t="n">
        <v>4</v>
      </c>
      <c r="D80" s="33"/>
      <c r="E80" s="33" t="n">
        <v>0.9</v>
      </c>
      <c r="F80" s="33"/>
      <c r="G80" s="33" t="n">
        <f aca="false">PRODUCT(C80:F80)</f>
        <v>3.6</v>
      </c>
    </row>
    <row r="81" customFormat="false" ht="15" hidden="false" customHeight="false" outlineLevel="0" collapsed="false">
      <c r="A81" s="32" t="s">
        <v>313</v>
      </c>
      <c r="B81" s="32"/>
      <c r="C81" s="33" t="n">
        <v>6</v>
      </c>
      <c r="D81" s="33"/>
      <c r="E81" s="33" t="n">
        <v>1.8</v>
      </c>
      <c r="F81" s="33"/>
      <c r="G81" s="33" t="n">
        <f aca="false">PRODUCT(C81:F81)</f>
        <v>10.8</v>
      </c>
    </row>
    <row r="82" customFormat="false" ht="15" hidden="false" customHeight="false" outlineLevel="0" collapsed="false">
      <c r="A82" s="32" t="s">
        <v>314</v>
      </c>
      <c r="B82" s="32"/>
      <c r="C82" s="33" t="n">
        <v>6</v>
      </c>
      <c r="D82" s="33"/>
      <c r="E82" s="33" t="n">
        <v>1.8</v>
      </c>
      <c r="F82" s="33"/>
      <c r="G82" s="33" t="n">
        <f aca="false">PRODUCT(C82:F82)</f>
        <v>10.8</v>
      </c>
    </row>
    <row r="84" customFormat="false" ht="45" hidden="false" customHeight="true" outlineLevel="0" collapsed="false">
      <c r="A84" s="18" t="s">
        <v>327</v>
      </c>
      <c r="B84" s="18" t="s">
        <v>310</v>
      </c>
      <c r="C84" s="18" t="s">
        <v>40</v>
      </c>
      <c r="D84" s="30" t="s">
        <v>14</v>
      </c>
      <c r="E84" s="31" t="s">
        <v>41</v>
      </c>
      <c r="F84" s="31" t="s">
        <v>41</v>
      </c>
      <c r="G84" s="23" t="n">
        <f aca="false">SUM(G85:G86)</f>
        <v>40</v>
      </c>
    </row>
    <row r="85" customFormat="false" ht="15" hidden="false" customHeight="false" outlineLevel="0" collapsed="false">
      <c r="A85" s="32" t="s">
        <v>311</v>
      </c>
      <c r="B85" s="32"/>
      <c r="C85" s="33" t="n">
        <v>20</v>
      </c>
      <c r="D85" s="33"/>
      <c r="E85" s="33"/>
      <c r="F85" s="33"/>
      <c r="G85" s="33" t="n">
        <f aca="false">PRODUCT(C85:F85)</f>
        <v>20</v>
      </c>
    </row>
    <row r="86" customFormat="false" ht="15" hidden="false" customHeight="false" outlineLevel="0" collapsed="false">
      <c r="A86" s="32" t="s">
        <v>312</v>
      </c>
      <c r="B86" s="32"/>
      <c r="C86" s="33" t="n">
        <v>20</v>
      </c>
      <c r="D86" s="33"/>
      <c r="E86" s="33"/>
      <c r="F86" s="33"/>
      <c r="G86" s="33" t="n">
        <f aca="false">PRODUCT(C86:F86)</f>
        <v>20</v>
      </c>
    </row>
    <row r="88" customFormat="false" ht="45" hidden="false" customHeight="true" outlineLevel="0" collapsed="false">
      <c r="A88" s="18" t="s">
        <v>328</v>
      </c>
      <c r="B88" s="18" t="s">
        <v>310</v>
      </c>
      <c r="C88" s="18" t="s">
        <v>42</v>
      </c>
      <c r="D88" s="30" t="s">
        <v>14</v>
      </c>
      <c r="E88" s="31" t="s">
        <v>43</v>
      </c>
      <c r="F88" s="31" t="s">
        <v>43</v>
      </c>
      <c r="G88" s="23" t="n">
        <f aca="false">SUM(G89:G90)</f>
        <v>12</v>
      </c>
    </row>
    <row r="89" customFormat="false" ht="15" hidden="false" customHeight="false" outlineLevel="0" collapsed="false">
      <c r="A89" s="32" t="s">
        <v>313</v>
      </c>
      <c r="B89" s="32"/>
      <c r="C89" s="33" t="n">
        <v>6</v>
      </c>
      <c r="D89" s="33"/>
      <c r="E89" s="33"/>
      <c r="F89" s="33"/>
      <c r="G89" s="33" t="n">
        <f aca="false">PRODUCT(C89:F89)</f>
        <v>6</v>
      </c>
    </row>
    <row r="90" customFormat="false" ht="15" hidden="false" customHeight="false" outlineLevel="0" collapsed="false">
      <c r="A90" s="32" t="s">
        <v>314</v>
      </c>
      <c r="B90" s="32"/>
      <c r="C90" s="33" t="n">
        <v>6</v>
      </c>
      <c r="D90" s="33"/>
      <c r="E90" s="33"/>
      <c r="F90" s="33"/>
      <c r="G90" s="33" t="n">
        <f aca="false">PRODUCT(C90:F90)</f>
        <v>6</v>
      </c>
    </row>
    <row r="92" customFormat="false" ht="45" hidden="false" customHeight="true" outlineLevel="0" collapsed="false">
      <c r="A92" s="18" t="s">
        <v>329</v>
      </c>
      <c r="B92" s="18" t="s">
        <v>310</v>
      </c>
      <c r="C92" s="18" t="s">
        <v>44</v>
      </c>
      <c r="D92" s="30" t="s">
        <v>14</v>
      </c>
      <c r="E92" s="31" t="s">
        <v>45</v>
      </c>
      <c r="F92" s="31" t="s">
        <v>45</v>
      </c>
      <c r="G92" s="23" t="n">
        <f aca="false">SUM(G93:G94)</f>
        <v>8</v>
      </c>
    </row>
    <row r="93" customFormat="false" ht="15" hidden="false" customHeight="false" outlineLevel="0" collapsed="false">
      <c r="A93" s="32" t="s">
        <v>311</v>
      </c>
      <c r="B93" s="32"/>
      <c r="C93" s="33" t="n">
        <v>4</v>
      </c>
      <c r="D93" s="33"/>
      <c r="E93" s="33"/>
      <c r="F93" s="33"/>
      <c r="G93" s="33" t="n">
        <f aca="false">PRODUCT(C93:F93)</f>
        <v>4</v>
      </c>
    </row>
    <row r="94" customFormat="false" ht="15" hidden="false" customHeight="false" outlineLevel="0" collapsed="false">
      <c r="A94" s="32" t="s">
        <v>312</v>
      </c>
      <c r="B94" s="32"/>
      <c r="C94" s="33" t="n">
        <v>4</v>
      </c>
      <c r="D94" s="33"/>
      <c r="E94" s="33"/>
      <c r="F94" s="33"/>
      <c r="G94" s="33" t="n">
        <f aca="false">PRODUCT(C94:F94)</f>
        <v>4</v>
      </c>
    </row>
    <row r="96" customFormat="false" ht="45" hidden="false" customHeight="true" outlineLevel="0" collapsed="false">
      <c r="A96" s="18" t="s">
        <v>330</v>
      </c>
      <c r="B96" s="18" t="s">
        <v>310</v>
      </c>
      <c r="C96" s="18" t="s">
        <v>46</v>
      </c>
      <c r="D96" s="30" t="s">
        <v>14</v>
      </c>
      <c r="E96" s="31" t="s">
        <v>47</v>
      </c>
      <c r="F96" s="31" t="s">
        <v>47</v>
      </c>
      <c r="G96" s="23" t="n">
        <f aca="false">SUM(G97:G97)</f>
        <v>8</v>
      </c>
    </row>
    <row r="97" customFormat="false" ht="15" hidden="false" customHeight="false" outlineLevel="0" collapsed="false">
      <c r="A97" s="32" t="s">
        <v>315</v>
      </c>
      <c r="B97" s="32"/>
      <c r="C97" s="33" t="n">
        <v>8</v>
      </c>
      <c r="D97" s="33"/>
      <c r="E97" s="33"/>
      <c r="F97" s="33"/>
      <c r="G97" s="33" t="n">
        <f aca="false">PRODUCT(C97:F97)</f>
        <v>8</v>
      </c>
    </row>
    <row r="99" customFormat="false" ht="45" hidden="false" customHeight="true" outlineLevel="0" collapsed="false">
      <c r="A99" s="18" t="s">
        <v>331</v>
      </c>
      <c r="B99" s="18" t="s">
        <v>310</v>
      </c>
      <c r="C99" s="18" t="s">
        <v>48</v>
      </c>
      <c r="D99" s="30" t="s">
        <v>17</v>
      </c>
      <c r="E99" s="31" t="s">
        <v>49</v>
      </c>
      <c r="F99" s="31" t="s">
        <v>49</v>
      </c>
      <c r="G99" s="23" t="n">
        <f aca="false">SUM(G100:G104)</f>
        <v>316.08</v>
      </c>
    </row>
    <row r="100" customFormat="false" ht="15" hidden="false" customHeight="false" outlineLevel="0" collapsed="false">
      <c r="A100" s="32" t="s">
        <v>311</v>
      </c>
      <c r="B100" s="32"/>
      <c r="C100" s="33" t="n">
        <v>20</v>
      </c>
      <c r="D100" s="33" t="n">
        <v>3.65</v>
      </c>
      <c r="E100" s="33" t="n">
        <v>1.8</v>
      </c>
      <c r="F100" s="33"/>
      <c r="G100" s="33" t="n">
        <f aca="false">PRODUCT(C100:F100)</f>
        <v>131.4</v>
      </c>
    </row>
    <row r="101" customFormat="false" ht="15" hidden="false" customHeight="false" outlineLevel="0" collapsed="false">
      <c r="A101" s="32" t="s">
        <v>312</v>
      </c>
      <c r="B101" s="32"/>
      <c r="C101" s="33" t="n">
        <v>20</v>
      </c>
      <c r="D101" s="33" t="n">
        <v>3.65</v>
      </c>
      <c r="E101" s="33" t="n">
        <v>1.8</v>
      </c>
      <c r="F101" s="33"/>
      <c r="G101" s="33" t="n">
        <f aca="false">PRODUCT(C101:F101)</f>
        <v>131.4</v>
      </c>
    </row>
    <row r="102" customFormat="false" ht="15" hidden="false" customHeight="false" outlineLevel="0" collapsed="false">
      <c r="A102" s="32" t="s">
        <v>311</v>
      </c>
      <c r="B102" s="32"/>
      <c r="C102" s="33" t="n">
        <v>4</v>
      </c>
      <c r="D102" s="33"/>
      <c r="E102" s="33" t="n">
        <v>0.9</v>
      </c>
      <c r="F102" s="33" t="n">
        <v>1.8</v>
      </c>
      <c r="G102" s="33" t="n">
        <f aca="false">PRODUCT(C102:F102)</f>
        <v>6.48</v>
      </c>
    </row>
    <row r="103" customFormat="false" ht="15" hidden="false" customHeight="false" outlineLevel="0" collapsed="false">
      <c r="A103" s="32" t="s">
        <v>312</v>
      </c>
      <c r="B103" s="32"/>
      <c r="C103" s="33" t="n">
        <v>4</v>
      </c>
      <c r="D103" s="33"/>
      <c r="E103" s="33" t="n">
        <v>0.9</v>
      </c>
      <c r="F103" s="33" t="n">
        <v>1.8</v>
      </c>
      <c r="G103" s="33" t="n">
        <f aca="false">PRODUCT(C103:F103)</f>
        <v>6.48</v>
      </c>
    </row>
    <row r="104" customFormat="false" ht="15" hidden="false" customHeight="false" outlineLevel="0" collapsed="false">
      <c r="A104" s="32" t="s">
        <v>315</v>
      </c>
      <c r="B104" s="32"/>
      <c r="C104" s="33" t="n">
        <v>8</v>
      </c>
      <c r="D104" s="33"/>
      <c r="E104" s="33" t="n">
        <v>2.1</v>
      </c>
      <c r="F104" s="33" t="n">
        <v>2.4</v>
      </c>
      <c r="G104" s="33" t="n">
        <f aca="false">PRODUCT(C104:F104)</f>
        <v>40.32</v>
      </c>
    </row>
    <row r="106" customFormat="false" ht="45" hidden="false" customHeight="true" outlineLevel="0" collapsed="false">
      <c r="A106" s="18" t="s">
        <v>332</v>
      </c>
      <c r="B106" s="18" t="s">
        <v>310</v>
      </c>
      <c r="C106" s="18" t="s">
        <v>50</v>
      </c>
      <c r="D106" s="30" t="s">
        <v>14</v>
      </c>
      <c r="E106" s="31" t="s">
        <v>51</v>
      </c>
      <c r="F106" s="31" t="s">
        <v>51</v>
      </c>
      <c r="G106" s="23" t="n">
        <f aca="false">SUM(G107:G108)</f>
        <v>80</v>
      </c>
    </row>
    <row r="107" customFormat="false" ht="15" hidden="false" customHeight="false" outlineLevel="0" collapsed="false">
      <c r="A107" s="32" t="s">
        <v>311</v>
      </c>
      <c r="B107" s="32"/>
      <c r="C107" s="33" t="n">
        <v>40</v>
      </c>
      <c r="D107" s="33"/>
      <c r="E107" s="33"/>
      <c r="F107" s="33"/>
      <c r="G107" s="33" t="n">
        <f aca="false">PRODUCT(C107:F107)</f>
        <v>40</v>
      </c>
    </row>
    <row r="108" customFormat="false" ht="15" hidden="false" customHeight="false" outlineLevel="0" collapsed="false">
      <c r="A108" s="32" t="s">
        <v>312</v>
      </c>
      <c r="B108" s="32"/>
      <c r="C108" s="33" t="n">
        <v>40</v>
      </c>
      <c r="D108" s="33"/>
      <c r="E108" s="33"/>
      <c r="F108" s="33"/>
      <c r="G108" s="33" t="n">
        <f aca="false">PRODUCT(C108:F108)</f>
        <v>40</v>
      </c>
    </row>
    <row r="110" customFormat="false" ht="45" hidden="false" customHeight="true" outlineLevel="0" collapsed="false">
      <c r="A110" s="18" t="s">
        <v>333</v>
      </c>
      <c r="B110" s="18" t="s">
        <v>310</v>
      </c>
      <c r="C110" s="18" t="s">
        <v>52</v>
      </c>
      <c r="D110" s="30" t="s">
        <v>14</v>
      </c>
      <c r="E110" s="31" t="s">
        <v>53</v>
      </c>
      <c r="F110" s="31" t="s">
        <v>53</v>
      </c>
      <c r="G110" s="23" t="n">
        <f aca="false">SUM(G111:G112)</f>
        <v>40</v>
      </c>
    </row>
    <row r="111" customFormat="false" ht="15" hidden="false" customHeight="false" outlineLevel="0" collapsed="false">
      <c r="A111" s="32" t="s">
        <v>334</v>
      </c>
      <c r="B111" s="32"/>
      <c r="C111" s="33" t="n">
        <v>20</v>
      </c>
      <c r="D111" s="33"/>
      <c r="E111" s="33"/>
      <c r="F111" s="33"/>
      <c r="G111" s="33" t="n">
        <f aca="false">PRODUCT(C111:F111)</f>
        <v>20</v>
      </c>
    </row>
    <row r="112" customFormat="false" ht="15" hidden="false" customHeight="false" outlineLevel="0" collapsed="false">
      <c r="A112" s="32" t="s">
        <v>335</v>
      </c>
      <c r="B112" s="32"/>
      <c r="C112" s="33" t="n">
        <v>20</v>
      </c>
      <c r="D112" s="33"/>
      <c r="E112" s="33"/>
      <c r="F112" s="33"/>
      <c r="G112" s="33" t="n">
        <f aca="false">PRODUCT(C112:F112)</f>
        <v>20</v>
      </c>
    </row>
    <row r="114" customFormat="false" ht="45" hidden="false" customHeight="true" outlineLevel="0" collapsed="false">
      <c r="A114" s="18" t="s">
        <v>336</v>
      </c>
      <c r="B114" s="18" t="s">
        <v>310</v>
      </c>
      <c r="C114" s="18" t="s">
        <v>54</v>
      </c>
      <c r="D114" s="30" t="s">
        <v>36</v>
      </c>
      <c r="E114" s="31" t="s">
        <v>55</v>
      </c>
      <c r="F114" s="31" t="s">
        <v>55</v>
      </c>
      <c r="G114" s="23" t="n">
        <f aca="false">SUM(G115:G116)</f>
        <v>160</v>
      </c>
    </row>
    <row r="115" customFormat="false" ht="15" hidden="false" customHeight="false" outlineLevel="0" collapsed="false">
      <c r="A115" s="32" t="s">
        <v>311</v>
      </c>
      <c r="B115" s="32"/>
      <c r="C115" s="33" t="n">
        <v>20</v>
      </c>
      <c r="D115" s="33" t="n">
        <v>4</v>
      </c>
      <c r="E115" s="33"/>
      <c r="F115" s="33"/>
      <c r="G115" s="33" t="n">
        <f aca="false">PRODUCT(C115:F115)</f>
        <v>80</v>
      </c>
    </row>
    <row r="116" customFormat="false" ht="15" hidden="false" customHeight="false" outlineLevel="0" collapsed="false">
      <c r="A116" s="32" t="s">
        <v>312</v>
      </c>
      <c r="B116" s="32"/>
      <c r="C116" s="33" t="n">
        <v>20</v>
      </c>
      <c r="D116" s="33" t="n">
        <v>4</v>
      </c>
      <c r="E116" s="33"/>
      <c r="F116" s="33"/>
      <c r="G116" s="33" t="n">
        <f aca="false">PRODUCT(C116:F116)</f>
        <v>80</v>
      </c>
    </row>
    <row r="118" customFormat="false" ht="45" hidden="false" customHeight="true" outlineLevel="0" collapsed="false">
      <c r="A118" s="18" t="s">
        <v>337</v>
      </c>
      <c r="B118" s="18" t="s">
        <v>310</v>
      </c>
      <c r="C118" s="18" t="s">
        <v>56</v>
      </c>
      <c r="D118" s="30" t="s">
        <v>36</v>
      </c>
      <c r="E118" s="31" t="s">
        <v>57</v>
      </c>
      <c r="F118" s="31" t="s">
        <v>57</v>
      </c>
      <c r="G118" s="23" t="n">
        <f aca="false">SUM(G119:G120)</f>
        <v>116</v>
      </c>
    </row>
    <row r="119" customFormat="false" ht="15" hidden="false" customHeight="false" outlineLevel="0" collapsed="false">
      <c r="A119" s="32" t="s">
        <v>311</v>
      </c>
      <c r="B119" s="32"/>
      <c r="C119" s="33" t="n">
        <v>20</v>
      </c>
      <c r="D119" s="33" t="n">
        <v>2</v>
      </c>
      <c r="E119" s="33" t="n">
        <v>1.45</v>
      </c>
      <c r="F119" s="33"/>
      <c r="G119" s="33" t="n">
        <f aca="false">PRODUCT(C119:F119)</f>
        <v>58</v>
      </c>
    </row>
    <row r="120" customFormat="false" ht="15" hidden="false" customHeight="false" outlineLevel="0" collapsed="false">
      <c r="A120" s="32" t="s">
        <v>312</v>
      </c>
      <c r="B120" s="32"/>
      <c r="C120" s="33" t="n">
        <v>20</v>
      </c>
      <c r="D120" s="33" t="n">
        <v>2</v>
      </c>
      <c r="E120" s="33" t="n">
        <v>1.45</v>
      </c>
      <c r="F120" s="33"/>
      <c r="G120" s="33" t="n">
        <f aca="false">PRODUCT(C120:F120)</f>
        <v>58</v>
      </c>
    </row>
    <row r="122" customFormat="false" ht="15" hidden="false" customHeight="false" outlineLevel="0" collapsed="false">
      <c r="B122" s="1" t="s">
        <v>308</v>
      </c>
      <c r="C122" s="6" t="s">
        <v>7</v>
      </c>
      <c r="D122" s="7" t="s">
        <v>8</v>
      </c>
      <c r="E122" s="6" t="s">
        <v>9</v>
      </c>
    </row>
    <row r="123" customFormat="false" ht="15" hidden="false" customHeight="false" outlineLevel="0" collapsed="false">
      <c r="B123" s="1" t="s">
        <v>308</v>
      </c>
      <c r="C123" s="6" t="s">
        <v>10</v>
      </c>
      <c r="D123" s="7" t="s">
        <v>58</v>
      </c>
      <c r="E123" s="6" t="s">
        <v>59</v>
      </c>
    </row>
    <row r="124" customFormat="false" ht="15" hidden="false" customHeight="false" outlineLevel="0" collapsed="false">
      <c r="B124" s="1" t="s">
        <v>308</v>
      </c>
      <c r="C124" s="6" t="s">
        <v>60</v>
      </c>
      <c r="D124" s="7" t="s">
        <v>8</v>
      </c>
      <c r="E124" s="6" t="s">
        <v>61</v>
      </c>
    </row>
    <row r="126" customFormat="false" ht="45" hidden="false" customHeight="true" outlineLevel="0" collapsed="false">
      <c r="A126" s="18" t="s">
        <v>338</v>
      </c>
      <c r="B126" s="18" t="s">
        <v>310</v>
      </c>
      <c r="C126" s="18" t="s">
        <v>65</v>
      </c>
      <c r="D126" s="30" t="s">
        <v>66</v>
      </c>
      <c r="E126" s="31" t="s">
        <v>67</v>
      </c>
      <c r="F126" s="31" t="s">
        <v>67</v>
      </c>
      <c r="G126" s="23" t="n">
        <f aca="false">SUM(G127:G127)</f>
        <v>96</v>
      </c>
    </row>
    <row r="127" customFormat="false" ht="15" hidden="false" customHeight="false" outlineLevel="0" collapsed="false">
      <c r="A127" s="32" t="s">
        <v>339</v>
      </c>
      <c r="B127" s="32"/>
      <c r="C127" s="33" t="n">
        <v>12</v>
      </c>
      <c r="D127" s="33" t="n">
        <v>8</v>
      </c>
      <c r="E127" s="33"/>
      <c r="F127" s="33"/>
      <c r="G127" s="33" t="n">
        <f aca="false">PRODUCT(C127:F127)</f>
        <v>96</v>
      </c>
    </row>
    <row r="129" customFormat="false" ht="15" hidden="false" customHeight="false" outlineLevel="0" collapsed="false">
      <c r="B129" s="1" t="s">
        <v>308</v>
      </c>
      <c r="C129" s="6" t="s">
        <v>7</v>
      </c>
      <c r="D129" s="7" t="s">
        <v>8</v>
      </c>
      <c r="E129" s="6" t="s">
        <v>9</v>
      </c>
    </row>
    <row r="130" customFormat="false" ht="15" hidden="false" customHeight="false" outlineLevel="0" collapsed="false">
      <c r="B130" s="1" t="s">
        <v>308</v>
      </c>
      <c r="C130" s="6" t="s">
        <v>10</v>
      </c>
      <c r="D130" s="7" t="s">
        <v>58</v>
      </c>
      <c r="E130" s="6" t="s">
        <v>59</v>
      </c>
    </row>
    <row r="131" customFormat="false" ht="15" hidden="false" customHeight="false" outlineLevel="0" collapsed="false">
      <c r="B131" s="1" t="s">
        <v>308</v>
      </c>
      <c r="C131" s="6" t="s">
        <v>60</v>
      </c>
      <c r="D131" s="7" t="s">
        <v>25</v>
      </c>
      <c r="E131" s="6" t="s">
        <v>59</v>
      </c>
    </row>
    <row r="133" customFormat="false" ht="45" hidden="false" customHeight="true" outlineLevel="0" collapsed="false">
      <c r="A133" s="18" t="s">
        <v>340</v>
      </c>
      <c r="B133" s="18" t="s">
        <v>310</v>
      </c>
      <c r="C133" s="18" t="s">
        <v>69</v>
      </c>
      <c r="D133" s="30" t="s">
        <v>17</v>
      </c>
      <c r="E133" s="31" t="s">
        <v>70</v>
      </c>
      <c r="F133" s="31" t="s">
        <v>70</v>
      </c>
      <c r="G133" s="23" t="n">
        <f aca="false">SUM(G134:G144)</f>
        <v>263.42</v>
      </c>
    </row>
    <row r="134" customFormat="false" ht="15" hidden="false" customHeight="false" outlineLevel="0" collapsed="false">
      <c r="A134" s="32" t="s">
        <v>334</v>
      </c>
      <c r="B134" s="32"/>
      <c r="C134" s="33" t="n">
        <v>20</v>
      </c>
      <c r="D134" s="33" t="n">
        <v>1.2</v>
      </c>
      <c r="E134" s="33" t="n">
        <v>1.35</v>
      </c>
      <c r="F134" s="33"/>
      <c r="G134" s="33" t="n">
        <f aca="false">PRODUCT(C134:F134)</f>
        <v>32.4</v>
      </c>
    </row>
    <row r="135" customFormat="false" ht="15" hidden="false" customHeight="false" outlineLevel="0" collapsed="false">
      <c r="A135" s="32"/>
      <c r="B135" s="32"/>
      <c r="C135" s="33" t="n">
        <v>20</v>
      </c>
      <c r="D135" s="33" t="n">
        <v>1.2</v>
      </c>
      <c r="E135" s="33" t="n">
        <v>1.35</v>
      </c>
      <c r="F135" s="33"/>
      <c r="G135" s="33" t="n">
        <f aca="false">PRODUCT(C135:F135)</f>
        <v>32.4</v>
      </c>
    </row>
    <row r="136" customFormat="false" ht="15" hidden="false" customHeight="false" outlineLevel="0" collapsed="false">
      <c r="A136" s="32"/>
      <c r="B136" s="32"/>
      <c r="C136" s="33" t="n">
        <v>20</v>
      </c>
      <c r="D136" s="33" t="n">
        <v>1.15</v>
      </c>
      <c r="E136" s="33" t="n">
        <v>1.35</v>
      </c>
      <c r="F136" s="33"/>
      <c r="G136" s="33" t="n">
        <f aca="false">PRODUCT(C136:F136)</f>
        <v>31.05</v>
      </c>
    </row>
    <row r="137" customFormat="false" ht="15" hidden="false" customHeight="false" outlineLevel="0" collapsed="false">
      <c r="A137" s="32" t="s">
        <v>335</v>
      </c>
      <c r="B137" s="32"/>
      <c r="C137" s="33" t="n">
        <v>20</v>
      </c>
      <c r="D137" s="33" t="n">
        <v>1.2</v>
      </c>
      <c r="E137" s="33" t="n">
        <v>1.35</v>
      </c>
      <c r="F137" s="33"/>
      <c r="G137" s="33" t="n">
        <f aca="false">PRODUCT(C137:F137)</f>
        <v>32.4</v>
      </c>
    </row>
    <row r="138" customFormat="false" ht="15" hidden="false" customHeight="false" outlineLevel="0" collapsed="false">
      <c r="A138" s="32"/>
      <c r="B138" s="32"/>
      <c r="C138" s="33" t="n">
        <v>20</v>
      </c>
      <c r="D138" s="33" t="n">
        <v>1.2</v>
      </c>
      <c r="E138" s="33" t="n">
        <v>1.35</v>
      </c>
      <c r="F138" s="33"/>
      <c r="G138" s="33" t="n">
        <f aca="false">PRODUCT(C138:F138)</f>
        <v>32.4</v>
      </c>
    </row>
    <row r="139" customFormat="false" ht="15" hidden="false" customHeight="false" outlineLevel="0" collapsed="false">
      <c r="A139" s="32"/>
      <c r="B139" s="32"/>
      <c r="C139" s="33" t="n">
        <v>20</v>
      </c>
      <c r="D139" s="33" t="n">
        <v>1.15</v>
      </c>
      <c r="E139" s="33" t="n">
        <v>1.35</v>
      </c>
      <c r="F139" s="33"/>
      <c r="G139" s="33" t="n">
        <f aca="false">PRODUCT(C139:F139)</f>
        <v>31.05</v>
      </c>
    </row>
    <row r="140" customFormat="false" ht="15" hidden="false" customHeight="false" outlineLevel="0" collapsed="false">
      <c r="A140" s="32" t="s">
        <v>341</v>
      </c>
      <c r="B140" s="32"/>
      <c r="C140" s="33" t="n">
        <v>4</v>
      </c>
      <c r="D140" s="33" t="n">
        <v>1.45</v>
      </c>
      <c r="E140" s="33" t="n">
        <v>0.9</v>
      </c>
      <c r="F140" s="33"/>
      <c r="G140" s="33" t="n">
        <f aca="false">PRODUCT(C140:F140)</f>
        <v>5.22</v>
      </c>
    </row>
    <row r="141" customFormat="false" ht="15" hidden="false" customHeight="false" outlineLevel="0" collapsed="false">
      <c r="A141" s="32" t="s">
        <v>342</v>
      </c>
      <c r="B141" s="32"/>
      <c r="C141" s="33" t="n">
        <v>4</v>
      </c>
      <c r="D141" s="33" t="n">
        <v>1.45</v>
      </c>
      <c r="E141" s="33" t="n">
        <v>0.9</v>
      </c>
      <c r="F141" s="33"/>
      <c r="G141" s="33" t="n">
        <f aca="false">PRODUCT(C141:F141)</f>
        <v>5.22</v>
      </c>
    </row>
    <row r="142" customFormat="false" ht="15" hidden="false" customHeight="false" outlineLevel="0" collapsed="false">
      <c r="A142" s="32" t="s">
        <v>343</v>
      </c>
      <c r="B142" s="32"/>
      <c r="C142" s="33" t="n">
        <v>6</v>
      </c>
      <c r="D142" s="33" t="n">
        <v>0.8</v>
      </c>
      <c r="E142" s="33" t="n">
        <v>1.8</v>
      </c>
      <c r="F142" s="33"/>
      <c r="G142" s="33" t="n">
        <f aca="false">PRODUCT(C142:F142)</f>
        <v>8.64</v>
      </c>
    </row>
    <row r="143" customFormat="false" ht="15" hidden="false" customHeight="false" outlineLevel="0" collapsed="false">
      <c r="A143" s="32" t="s">
        <v>344</v>
      </c>
      <c r="B143" s="32"/>
      <c r="C143" s="33" t="n">
        <v>6</v>
      </c>
      <c r="D143" s="33" t="n">
        <v>0.8</v>
      </c>
      <c r="E143" s="33" t="n">
        <v>1.8</v>
      </c>
      <c r="F143" s="33"/>
      <c r="G143" s="33" t="n">
        <f aca="false">PRODUCT(C143:F143)</f>
        <v>8.64</v>
      </c>
    </row>
    <row r="144" customFormat="false" ht="15" hidden="false" customHeight="false" outlineLevel="0" collapsed="false">
      <c r="A144" s="32" t="s">
        <v>315</v>
      </c>
      <c r="B144" s="32"/>
      <c r="C144" s="33" t="n">
        <v>8</v>
      </c>
      <c r="D144" s="33" t="n">
        <v>2.2</v>
      </c>
      <c r="E144" s="33" t="n">
        <v>2.5</v>
      </c>
      <c r="F144" s="33"/>
      <c r="G144" s="33" t="n">
        <f aca="false">PRODUCT(C144:F144)</f>
        <v>44</v>
      </c>
    </row>
    <row r="146" customFormat="false" ht="45" hidden="false" customHeight="true" outlineLevel="0" collapsed="false">
      <c r="A146" s="18" t="s">
        <v>345</v>
      </c>
      <c r="B146" s="18" t="s">
        <v>310</v>
      </c>
      <c r="C146" s="18" t="s">
        <v>71</v>
      </c>
      <c r="D146" s="30" t="s">
        <v>17</v>
      </c>
      <c r="E146" s="31" t="s">
        <v>72</v>
      </c>
      <c r="F146" s="31" t="s">
        <v>72</v>
      </c>
      <c r="G146" s="23" t="n">
        <f aca="false">SUM(G147:G147)</f>
        <v>79.81</v>
      </c>
    </row>
    <row r="147" customFormat="false" ht="15" hidden="false" customHeight="false" outlineLevel="0" collapsed="false">
      <c r="A147" s="32" t="s">
        <v>346</v>
      </c>
      <c r="B147" s="32"/>
      <c r="C147" s="33" t="n">
        <v>2</v>
      </c>
      <c r="D147" s="33" t="n">
        <v>17.35</v>
      </c>
      <c r="E147" s="33" t="n">
        <v>2.3</v>
      </c>
      <c r="F147" s="33"/>
      <c r="G147" s="33" t="n">
        <f aca="false">PRODUCT(C147:F147)</f>
        <v>79.81</v>
      </c>
    </row>
    <row r="149" customFormat="false" ht="15" hidden="false" customHeight="false" outlineLevel="0" collapsed="false">
      <c r="B149" s="1" t="s">
        <v>308</v>
      </c>
      <c r="C149" s="6" t="s">
        <v>7</v>
      </c>
      <c r="D149" s="7" t="s">
        <v>8</v>
      </c>
      <c r="E149" s="6" t="s">
        <v>9</v>
      </c>
    </row>
    <row r="150" customFormat="false" ht="15" hidden="false" customHeight="false" outlineLevel="0" collapsed="false">
      <c r="B150" s="1" t="s">
        <v>308</v>
      </c>
      <c r="C150" s="6" t="s">
        <v>10</v>
      </c>
      <c r="D150" s="7" t="s">
        <v>73</v>
      </c>
      <c r="E150" s="6" t="s">
        <v>74</v>
      </c>
    </row>
    <row r="152" customFormat="false" ht="45" hidden="false" customHeight="true" outlineLevel="0" collapsed="false">
      <c r="A152" s="18" t="s">
        <v>347</v>
      </c>
      <c r="B152" s="18" t="s">
        <v>310</v>
      </c>
      <c r="C152" s="18" t="s">
        <v>76</v>
      </c>
      <c r="D152" s="30" t="s">
        <v>22</v>
      </c>
      <c r="E152" s="31" t="s">
        <v>77</v>
      </c>
      <c r="F152" s="31" t="s">
        <v>77</v>
      </c>
      <c r="G152" s="23" t="n">
        <f aca="false">SUM(G153:G160)</f>
        <v>59.284</v>
      </c>
    </row>
    <row r="153" customFormat="false" ht="15" hidden="false" customHeight="false" outlineLevel="0" collapsed="false">
      <c r="A153" s="32" t="s">
        <v>311</v>
      </c>
      <c r="B153" s="32"/>
      <c r="C153" s="33" t="n">
        <v>40</v>
      </c>
      <c r="D153" s="33" t="n">
        <v>0.15</v>
      </c>
      <c r="E153" s="33" t="n">
        <v>1.8</v>
      </c>
      <c r="F153" s="33" t="n">
        <v>1.8</v>
      </c>
      <c r="G153" s="33" t="n">
        <f aca="false">PRODUCT(C153:F153)</f>
        <v>19.44</v>
      </c>
    </row>
    <row r="154" customFormat="false" ht="15" hidden="false" customHeight="false" outlineLevel="0" collapsed="false">
      <c r="A154" s="32" t="s">
        <v>312</v>
      </c>
      <c r="B154" s="32"/>
      <c r="C154" s="33" t="n">
        <v>40</v>
      </c>
      <c r="D154" s="33" t="n">
        <v>0.15</v>
      </c>
      <c r="E154" s="33" t="n">
        <v>1.8</v>
      </c>
      <c r="F154" s="33" t="n">
        <v>1.8</v>
      </c>
      <c r="G154" s="33" t="n">
        <f aca="false">PRODUCT(C154:F154)</f>
        <v>19.44</v>
      </c>
    </row>
    <row r="155" customFormat="false" ht="15" hidden="false" customHeight="false" outlineLevel="0" collapsed="false">
      <c r="A155" s="32" t="s">
        <v>311</v>
      </c>
      <c r="B155" s="32"/>
      <c r="C155" s="33" t="n">
        <v>4</v>
      </c>
      <c r="D155" s="33" t="n">
        <v>0.15</v>
      </c>
      <c r="E155" s="33" t="n">
        <v>0.9</v>
      </c>
      <c r="F155" s="33" t="n">
        <v>1.8</v>
      </c>
      <c r="G155" s="33" t="n">
        <f aca="false">PRODUCT(C155:F155)</f>
        <v>0.972</v>
      </c>
    </row>
    <row r="156" customFormat="false" ht="15" hidden="false" customHeight="false" outlineLevel="0" collapsed="false">
      <c r="A156" s="32" t="s">
        <v>312</v>
      </c>
      <c r="B156" s="32"/>
      <c r="C156" s="33" t="n">
        <v>4</v>
      </c>
      <c r="D156" s="33" t="n">
        <v>0.15</v>
      </c>
      <c r="E156" s="33" t="n">
        <v>0.9</v>
      </c>
      <c r="F156" s="33" t="n">
        <v>1.8</v>
      </c>
      <c r="G156" s="33" t="n">
        <f aca="false">PRODUCT(C156:F156)</f>
        <v>0.972</v>
      </c>
    </row>
    <row r="157" customFormat="false" ht="15" hidden="false" customHeight="false" outlineLevel="0" collapsed="false">
      <c r="A157" s="32" t="s">
        <v>313</v>
      </c>
      <c r="B157" s="32"/>
      <c r="C157" s="33" t="n">
        <v>6</v>
      </c>
      <c r="D157" s="33" t="n">
        <v>0.15</v>
      </c>
      <c r="E157" s="33" t="n">
        <v>1.8</v>
      </c>
      <c r="F157" s="33" t="n">
        <v>0.9</v>
      </c>
      <c r="G157" s="33" t="n">
        <f aca="false">PRODUCT(C157:F157)</f>
        <v>1.458</v>
      </c>
    </row>
    <row r="158" customFormat="false" ht="15" hidden="false" customHeight="false" outlineLevel="0" collapsed="false">
      <c r="A158" s="32" t="s">
        <v>314</v>
      </c>
      <c r="B158" s="32"/>
      <c r="C158" s="33" t="n">
        <v>6</v>
      </c>
      <c r="D158" s="33" t="n">
        <v>0.15</v>
      </c>
      <c r="E158" s="33" t="n">
        <v>1.8</v>
      </c>
      <c r="F158" s="33" t="n">
        <v>0.9</v>
      </c>
      <c r="G158" s="33" t="n">
        <f aca="false">PRODUCT(C158:F158)</f>
        <v>1.458</v>
      </c>
    </row>
    <row r="159" customFormat="false" ht="15" hidden="false" customHeight="false" outlineLevel="0" collapsed="false">
      <c r="A159" s="32" t="s">
        <v>315</v>
      </c>
      <c r="B159" s="32"/>
      <c r="C159" s="33" t="n">
        <v>8</v>
      </c>
      <c r="D159" s="33" t="n">
        <v>0.15</v>
      </c>
      <c r="E159" s="33" t="n">
        <v>2.1</v>
      </c>
      <c r="F159" s="33" t="n">
        <v>2.2</v>
      </c>
      <c r="G159" s="33" t="n">
        <f aca="false">PRODUCT(C159:F159)</f>
        <v>5.544</v>
      </c>
    </row>
    <row r="160" customFormat="false" ht="15" hidden="false" customHeight="false" outlineLevel="0" collapsed="false">
      <c r="A160" s="32" t="s">
        <v>322</v>
      </c>
      <c r="B160" s="32"/>
      <c r="C160" s="33" t="n">
        <v>10</v>
      </c>
      <c r="D160" s="33"/>
      <c r="E160" s="33"/>
      <c r="F160" s="33"/>
      <c r="G160" s="33" t="n">
        <f aca="false">PRODUCT(C160:F160)</f>
        <v>10</v>
      </c>
    </row>
    <row r="162" customFormat="false" ht="15" hidden="false" customHeight="false" outlineLevel="0" collapsed="false">
      <c r="B162" s="1" t="s">
        <v>308</v>
      </c>
      <c r="C162" s="6" t="s">
        <v>7</v>
      </c>
      <c r="D162" s="7" t="s">
        <v>8</v>
      </c>
      <c r="E162" s="6" t="s">
        <v>9</v>
      </c>
    </row>
    <row r="163" customFormat="false" ht="15" hidden="false" customHeight="false" outlineLevel="0" collapsed="false">
      <c r="B163" s="1" t="s">
        <v>308</v>
      </c>
      <c r="C163" s="6" t="s">
        <v>10</v>
      </c>
      <c r="D163" s="7" t="s">
        <v>78</v>
      </c>
      <c r="E163" s="6" t="s">
        <v>79</v>
      </c>
    </row>
    <row r="165" customFormat="false" ht="45" hidden="false" customHeight="true" outlineLevel="0" collapsed="false">
      <c r="A165" s="18" t="s">
        <v>348</v>
      </c>
      <c r="B165" s="18" t="s">
        <v>310</v>
      </c>
      <c r="C165" s="18" t="s">
        <v>81</v>
      </c>
      <c r="D165" s="30" t="s">
        <v>82</v>
      </c>
      <c r="E165" s="31" t="s">
        <v>83</v>
      </c>
      <c r="F165" s="31" t="s">
        <v>83</v>
      </c>
      <c r="G165" s="23" t="n">
        <f aca="false">SUM(G166:G166)</f>
        <v>1</v>
      </c>
    </row>
    <row r="166" customFormat="false" ht="15" hidden="false" customHeight="false" outlineLevel="0" collapsed="false">
      <c r="A166" s="32"/>
      <c r="B166" s="32"/>
      <c r="C166" s="33" t="n">
        <v>1</v>
      </c>
      <c r="D166" s="33"/>
      <c r="E166" s="33"/>
      <c r="F166" s="33"/>
      <c r="G166" s="33" t="n">
        <f aca="false">PRODUCT(C166:F166)</f>
        <v>1</v>
      </c>
    </row>
  </sheetData>
  <sheetProtection sheet="true"/>
  <mergeCells count="27">
    <mergeCell ref="E1:H1"/>
    <mergeCell ref="E2:H2"/>
    <mergeCell ref="E3:H3"/>
    <mergeCell ref="E4:H4"/>
    <mergeCell ref="C6:G6"/>
    <mergeCell ref="E13:F13"/>
    <mergeCell ref="E22:F22"/>
    <mergeCell ref="E31:F31"/>
    <mergeCell ref="E38:F38"/>
    <mergeCell ref="E51:F51"/>
    <mergeCell ref="E64:F64"/>
    <mergeCell ref="E70:F70"/>
    <mergeCell ref="E76:F76"/>
    <mergeCell ref="E84:F84"/>
    <mergeCell ref="E88:F88"/>
    <mergeCell ref="E92:F92"/>
    <mergeCell ref="E96:F96"/>
    <mergeCell ref="E99:F99"/>
    <mergeCell ref="E106:F106"/>
    <mergeCell ref="E110:F110"/>
    <mergeCell ref="E114:F114"/>
    <mergeCell ref="E118:F118"/>
    <mergeCell ref="E126:F126"/>
    <mergeCell ref="E133:F133"/>
    <mergeCell ref="E146:F146"/>
    <mergeCell ref="E152:F152"/>
    <mergeCell ref="E165:F165"/>
  </mergeCells>
  <printOptions headings="false" gridLines="false" gridLinesSet="true" horizontalCentered="false" verticalCentered="false"/>
  <pageMargins left="0.75" right="0.75" top="0.75" bottom="0.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LibreOffice/7.4.0.3$Windows_X86_64 LibreOffice_project/f85e47c08ddd19c015c0114a68350214f7066f5a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2026-01-12T08:49:26Z</dcterms:created>
  <dc:creator/>
  <dc:description/>
  <dc:language>es-ES</dc:language>
  <cp:lastModifiedBy/>
  <dcterms:modified xsi:type="dcterms:W3CDTF">2026-01-12T08:49:28Z</dcterms:modified>
  <cp:revision>0</cp:revision>
  <dc:subject/>
  <dc:title/>
</cp:coreProperties>
</file>