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C:\Users\apont\Downloads\"/>
    </mc:Choice>
  </mc:AlternateContent>
  <xr:revisionPtr revIDLastSave="0" documentId="13_ncr:1_{D650AE93-E211-43C6-945C-98CE0DFA6A08}" xr6:coauthVersionLast="47" xr6:coauthVersionMax="47" xr10:uidLastSave="{00000000-0000-0000-0000-000000000000}"/>
  <bookViews>
    <workbookView xWindow="-26355" yWindow="345" windowWidth="23550" windowHeight="14370"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2" l="1"/>
  <c r="H44" i="2"/>
  <c r="H65" i="2"/>
  <c r="H89" i="2"/>
  <c r="H104" i="2"/>
  <c r="H133" i="2"/>
  <c r="H148" i="2"/>
  <c r="H163" i="2"/>
  <c r="H218" i="2"/>
  <c r="H233" i="2"/>
  <c r="H269" i="2"/>
  <c r="H293" i="2"/>
  <c r="H315" i="2"/>
  <c r="H327" i="2"/>
  <c r="J13" i="7"/>
  <c r="K14" i="7" s="1"/>
  <c r="K25" i="7" s="1"/>
  <c r="J16" i="7"/>
  <c r="K17" i="7"/>
  <c r="J19" i="7"/>
  <c r="J20" i="7"/>
  <c r="J21" i="7"/>
  <c r="J22" i="7"/>
  <c r="K23" i="7"/>
  <c r="J30" i="7"/>
  <c r="K31" i="7"/>
  <c r="K42" i="7" s="1"/>
  <c r="J33" i="7"/>
  <c r="K34" i="7"/>
  <c r="J36" i="7"/>
  <c r="K40" i="7" s="1"/>
  <c r="J37" i="7"/>
  <c r="J38" i="7"/>
  <c r="J39" i="7"/>
  <c r="K41" i="7"/>
  <c r="J48" i="7"/>
  <c r="J49" i="7"/>
  <c r="K51" i="7" s="1"/>
  <c r="J62" i="7" s="1"/>
  <c r="J50" i="7"/>
  <c r="J53" i="7"/>
  <c r="K56" i="7" s="1"/>
  <c r="J54" i="7"/>
  <c r="J55" i="7"/>
  <c r="J58" i="7"/>
  <c r="J59" i="7"/>
  <c r="K60" i="7"/>
  <c r="K63" i="7"/>
  <c r="K64" i="7" s="1"/>
  <c r="K46" i="7" s="1"/>
  <c r="J68" i="7"/>
  <c r="K70" i="7" s="1"/>
  <c r="J69" i="7"/>
  <c r="J72" i="7"/>
  <c r="K73" i="7" s="1"/>
  <c r="J75" i="7"/>
  <c r="J78" i="7"/>
  <c r="K79" i="7" s="1"/>
  <c r="J85" i="7"/>
  <c r="K86" i="7"/>
  <c r="K87" i="7"/>
  <c r="K88" i="7"/>
  <c r="K83" i="7" s="1"/>
  <c r="J92" i="7"/>
  <c r="K95" i="7" s="1"/>
  <c r="J101" i="7" s="1"/>
  <c r="J93" i="7"/>
  <c r="J94" i="7"/>
  <c r="J97" i="7"/>
  <c r="K99" i="7" s="1"/>
  <c r="J98" i="7"/>
  <c r="K102" i="7"/>
  <c r="K103" i="7" s="1"/>
  <c r="K90" i="7" s="1"/>
  <c r="J107" i="7"/>
  <c r="J108" i="7"/>
  <c r="J109" i="7"/>
  <c r="J112" i="7"/>
  <c r="J113" i="7"/>
  <c r="J122" i="7"/>
  <c r="J123" i="7"/>
  <c r="J124" i="7"/>
  <c r="J127" i="7"/>
  <c r="K128" i="7" s="1"/>
  <c r="J136" i="7"/>
  <c r="K139" i="7" s="1"/>
  <c r="J145" i="7" s="1"/>
  <c r="J137" i="7"/>
  <c r="J138" i="7"/>
  <c r="J141" i="7"/>
  <c r="K143" i="7" s="1"/>
  <c r="J142" i="7"/>
  <c r="K146" i="7"/>
  <c r="K147" i="7" s="1"/>
  <c r="K134" i="7" s="1"/>
  <c r="J151" i="7"/>
  <c r="J152" i="7"/>
  <c r="J153" i="7"/>
  <c r="J156" i="7"/>
  <c r="K158" i="7" s="1"/>
  <c r="J157" i="7"/>
  <c r="J166" i="7"/>
  <c r="K169" i="7" s="1"/>
  <c r="J174" i="7" s="1"/>
  <c r="J167" i="7"/>
  <c r="J168" i="7"/>
  <c r="J171" i="7"/>
  <c r="K172" i="7" s="1"/>
  <c r="J180" i="7"/>
  <c r="K183" i="7" s="1"/>
  <c r="J181" i="7"/>
  <c r="J182" i="7"/>
  <c r="K184" i="7"/>
  <c r="K185" i="7" s="1"/>
  <c r="K178" i="7" s="1"/>
  <c r="J189" i="7"/>
  <c r="K192" i="7" s="1"/>
  <c r="J190" i="7"/>
  <c r="J191" i="7"/>
  <c r="J198" i="7"/>
  <c r="J199" i="7"/>
  <c r="J200" i="7"/>
  <c r="K205" i="7"/>
  <c r="J207" i="7"/>
  <c r="J208" i="7"/>
  <c r="J209" i="7"/>
  <c r="K210" i="7"/>
  <c r="J215" i="7" s="1"/>
  <c r="J212" i="7"/>
  <c r="K213" i="7"/>
  <c r="K216" i="7"/>
  <c r="K217" i="7" s="1"/>
  <c r="J221" i="7"/>
  <c r="K224" i="7" s="1"/>
  <c r="J230" i="7" s="1"/>
  <c r="J222" i="7"/>
  <c r="J223" i="7"/>
  <c r="J226" i="7"/>
  <c r="J227" i="7"/>
  <c r="K228" i="7" s="1"/>
  <c r="J236" i="7"/>
  <c r="J237" i="7"/>
  <c r="J238" i="7"/>
  <c r="J241" i="7"/>
  <c r="K245" i="7" s="1"/>
  <c r="J242" i="7"/>
  <c r="J243" i="7"/>
  <c r="J244" i="7"/>
  <c r="J253" i="7"/>
  <c r="J254" i="7"/>
  <c r="J255" i="7"/>
  <c r="J258" i="7"/>
  <c r="J259" i="7"/>
  <c r="K262" i="7" s="1"/>
  <c r="J260" i="7"/>
  <c r="J261" i="7"/>
  <c r="J270" i="7"/>
  <c r="J271" i="7"/>
  <c r="J272" i="7"/>
  <c r="J275" i="7"/>
  <c r="K278" i="7" s="1"/>
  <c r="J276" i="7"/>
  <c r="J277" i="7"/>
  <c r="J286" i="7"/>
  <c r="K291" i="7" s="1"/>
  <c r="K292" i="7" s="1"/>
  <c r="K284" i="7" s="1"/>
  <c r="J287" i="7"/>
  <c r="J288" i="7"/>
  <c r="J289" i="7"/>
  <c r="K290" i="7"/>
  <c r="J296" i="7"/>
  <c r="K301" i="7" s="1"/>
  <c r="K302" i="7" s="1"/>
  <c r="K294" i="7" s="1"/>
  <c r="J297" i="7"/>
  <c r="J298" i="7"/>
  <c r="J299" i="7"/>
  <c r="K300" i="7"/>
  <c r="J306" i="7"/>
  <c r="K311" i="7" s="1"/>
  <c r="J307" i="7"/>
  <c r="J308" i="7"/>
  <c r="J309" i="7"/>
  <c r="K312" i="7"/>
  <c r="K304" i="7" s="1"/>
  <c r="J316" i="7"/>
  <c r="K321" i="7"/>
  <c r="J323" i="7"/>
  <c r="K324" i="7"/>
  <c r="K325" i="7"/>
  <c r="K326" i="7"/>
  <c r="J330" i="7"/>
  <c r="K331" i="7" s="1"/>
  <c r="K332" i="7"/>
  <c r="K333" i="7" s="1"/>
  <c r="K328" i="7" s="1"/>
  <c r="J337" i="7"/>
  <c r="J338" i="7"/>
  <c r="J339" i="7"/>
  <c r="J342" i="7"/>
  <c r="K343" i="7"/>
  <c r="K349" i="7"/>
  <c r="J351" i="7"/>
  <c r="J352" i="7"/>
  <c r="J353" i="7"/>
  <c r="K354" i="7"/>
  <c r="J359" i="7" s="1"/>
  <c r="J356" i="7"/>
  <c r="K357" i="7"/>
  <c r="K360" i="7"/>
  <c r="K361" i="7" s="1"/>
  <c r="J365" i="7"/>
  <c r="J366" i="7"/>
  <c r="K368" i="7" s="1"/>
  <c r="J374" i="7" s="1"/>
  <c r="J367" i="7"/>
  <c r="J370" i="7"/>
  <c r="J371" i="7"/>
  <c r="J380" i="7"/>
  <c r="J381" i="7"/>
  <c r="J382" i="7"/>
  <c r="J389" i="7"/>
  <c r="J390" i="7"/>
  <c r="K404" i="7" s="1"/>
  <c r="K405" i="7" s="1"/>
  <c r="K387" i="7" s="1"/>
  <c r="J391" i="7"/>
  <c r="J394" i="7"/>
  <c r="K395" i="7"/>
  <c r="J397" i="7"/>
  <c r="J398" i="7"/>
  <c r="J399" i="7"/>
  <c r="K400" i="7"/>
  <c r="J402" i="7"/>
  <c r="K403" i="7"/>
  <c r="J409" i="7"/>
  <c r="J410" i="7"/>
  <c r="J411" i="7"/>
  <c r="J418" i="7"/>
  <c r="J419" i="7"/>
  <c r="K422" i="7" s="1"/>
  <c r="J420" i="7"/>
  <c r="K423" i="7"/>
  <c r="K416" i="7" s="1"/>
  <c r="J427" i="7"/>
  <c r="K430" i="7" s="1"/>
  <c r="J428" i="7"/>
  <c r="J429" i="7"/>
  <c r="K431" i="7"/>
  <c r="K432" i="7" s="1"/>
  <c r="K425" i="7" s="1"/>
  <c r="J436" i="7"/>
  <c r="K440" i="7" s="1"/>
  <c r="J437" i="7"/>
  <c r="J438" i="7"/>
  <c r="K439" i="7"/>
  <c r="K441" i="7"/>
  <c r="K434" i="7" s="1"/>
  <c r="J445" i="7"/>
  <c r="K448" i="7" s="1"/>
  <c r="J446" i="7"/>
  <c r="J447" i="7"/>
  <c r="K449" i="7"/>
  <c r="K450" i="7" s="1"/>
  <c r="K443" i="7" s="1"/>
  <c r="J454" i="7"/>
  <c r="J455" i="7"/>
  <c r="J456" i="7"/>
  <c r="J464" i="7"/>
  <c r="J467" i="7"/>
  <c r="K468" i="7" s="1"/>
  <c r="J474" i="7"/>
  <c r="J475" i="7"/>
  <c r="K476" i="7" s="1"/>
  <c r="J478" i="7"/>
  <c r="K479" i="7" s="1"/>
  <c r="J481" i="7"/>
  <c r="K482" i="7" s="1"/>
  <c r="J488" i="7"/>
  <c r="K490" i="7" s="1"/>
  <c r="J501" i="7" s="1"/>
  <c r="J489" i="7"/>
  <c r="J492" i="7"/>
  <c r="J493" i="7"/>
  <c r="J494" i="7"/>
  <c r="J497" i="7"/>
  <c r="K499" i="7" s="1"/>
  <c r="J498" i="7"/>
  <c r="J507" i="7"/>
  <c r="J508" i="7"/>
  <c r="K509" i="7" s="1"/>
  <c r="J514" i="7" s="1"/>
  <c r="J511" i="7"/>
  <c r="K512" i="7" s="1"/>
  <c r="J520" i="7"/>
  <c r="K521" i="7" s="1"/>
  <c r="J527" i="7" s="1"/>
  <c r="J523" i="7"/>
  <c r="K525" i="7" s="1"/>
  <c r="J524" i="7"/>
  <c r="J533" i="7"/>
  <c r="J534" i="7"/>
  <c r="J537" i="7"/>
  <c r="K538" i="7" s="1"/>
  <c r="J546" i="7"/>
  <c r="K548" i="7" s="1"/>
  <c r="J553" i="7" s="1"/>
  <c r="J547" i="7"/>
  <c r="J550" i="7"/>
  <c r="K551" i="7"/>
  <c r="K557" i="7"/>
  <c r="J559" i="7"/>
  <c r="K560" i="7"/>
  <c r="J565" i="7" s="1"/>
  <c r="J562" i="7"/>
  <c r="K563" i="7"/>
  <c r="K566" i="7"/>
  <c r="K567" i="7" s="1"/>
  <c r="J571" i="7"/>
  <c r="K572" i="7"/>
  <c r="J574" i="7" s="1"/>
  <c r="K575" i="7" s="1"/>
  <c r="K576" i="7" s="1"/>
  <c r="K569" i="7" s="1"/>
  <c r="J580" i="7"/>
  <c r="K582" i="7" s="1"/>
  <c r="J587" i="7" s="1"/>
  <c r="J581" i="7"/>
  <c r="J584" i="7"/>
  <c r="K585" i="7" s="1"/>
  <c r="J593" i="7"/>
  <c r="J596" i="7"/>
  <c r="K597" i="7" s="1"/>
  <c r="J599" i="7"/>
  <c r="K600" i="7" s="1"/>
  <c r="J608" i="7"/>
  <c r="K609" i="7" s="1"/>
  <c r="J615" i="7" s="1"/>
  <c r="J611" i="7"/>
  <c r="J612" i="7"/>
  <c r="K613" i="7"/>
  <c r="K616" i="7"/>
  <c r="K617" i="7" s="1"/>
  <c r="K606" i="7" s="1"/>
  <c r="J621" i="7"/>
  <c r="J622" i="7"/>
  <c r="K623" i="7" s="1"/>
  <c r="J629" i="7"/>
  <c r="K631" i="7" s="1"/>
  <c r="J630" i="7"/>
  <c r="K632" i="7"/>
  <c r="K633" i="7" s="1"/>
  <c r="K627" i="7" s="1"/>
  <c r="K635" i="7"/>
  <c r="J637" i="7"/>
  <c r="K639" i="7" s="1"/>
  <c r="K640" i="7" s="1"/>
  <c r="K638" i="7"/>
  <c r="J644" i="7"/>
  <c r="K645" i="7" s="1"/>
  <c r="J651" i="7"/>
  <c r="K653" i="7" s="1"/>
  <c r="J652" i="7"/>
  <c r="K662" i="7" s="1"/>
  <c r="K663" i="7" s="1"/>
  <c r="K649" i="7" s="1"/>
  <c r="J655" i="7"/>
  <c r="K656" i="7" s="1"/>
  <c r="J658" i="7"/>
  <c r="K659" i="7" s="1"/>
  <c r="J661" i="7"/>
  <c r="J667" i="7"/>
  <c r="K669" i="7" s="1"/>
  <c r="J679" i="7" s="1"/>
  <c r="J668" i="7"/>
  <c r="J671" i="7"/>
  <c r="J672" i="7"/>
  <c r="J673" i="7"/>
  <c r="J676" i="7"/>
  <c r="K677" i="7"/>
  <c r="J685" i="7"/>
  <c r="K687" i="7" s="1"/>
  <c r="J686" i="7"/>
  <c r="J689" i="7"/>
  <c r="K690" i="7" s="1"/>
  <c r="J692" i="7"/>
  <c r="K693" i="7" s="1"/>
  <c r="J695" i="7"/>
  <c r="J701" i="7"/>
  <c r="K703" i="7" s="1"/>
  <c r="J712" i="7" s="1"/>
  <c r="J702" i="7"/>
  <c r="J705" i="7"/>
  <c r="K706" i="7"/>
  <c r="J708" i="7"/>
  <c r="K710" i="7" s="1"/>
  <c r="J709" i="7"/>
  <c r="J718" i="7"/>
  <c r="J719" i="7"/>
  <c r="J722" i="7"/>
  <c r="J723" i="7"/>
  <c r="K724" i="7" s="1"/>
  <c r="J732" i="7"/>
  <c r="J733" i="7"/>
  <c r="K734" i="7"/>
  <c r="J736" i="7"/>
  <c r="J737" i="7"/>
  <c r="K738" i="7" s="1"/>
  <c r="J740" i="7"/>
  <c r="J746" i="7"/>
  <c r="J747" i="7"/>
  <c r="J750" i="7"/>
  <c r="K752" i="7" s="1"/>
  <c r="J751" i="7"/>
  <c r="J760" i="7"/>
  <c r="J761" i="7"/>
  <c r="K762" i="7"/>
  <c r="J768" i="7" s="1"/>
  <c r="J764" i="7"/>
  <c r="K766" i="7" s="1"/>
  <c r="J765" i="7"/>
  <c r="J774" i="7"/>
  <c r="J775" i="7"/>
  <c r="J778" i="7"/>
  <c r="J779" i="7"/>
  <c r="K782" i="7" s="1"/>
  <c r="J780" i="7"/>
  <c r="J781" i="7"/>
  <c r="J784" i="7"/>
  <c r="K785" i="7" s="1"/>
  <c r="J793" i="7"/>
  <c r="J794" i="7"/>
  <c r="K795" i="7"/>
  <c r="J804" i="7" s="1"/>
  <c r="J797" i="7"/>
  <c r="K798" i="7"/>
  <c r="J800" i="7"/>
  <c r="J801" i="7"/>
  <c r="K802" i="7" s="1"/>
  <c r="J810" i="7"/>
  <c r="J811" i="7"/>
  <c r="K812" i="7"/>
  <c r="J817" i="7" s="1"/>
  <c r="K818" i="7" s="1"/>
  <c r="K819" i="7" s="1"/>
  <c r="K808" i="7" s="1"/>
  <c r="J814" i="7"/>
  <c r="K815" i="7"/>
  <c r="J823" i="7"/>
  <c r="J824" i="7"/>
  <c r="J827" i="7"/>
  <c r="K828" i="7" s="1"/>
  <c r="J836" i="7"/>
  <c r="J837" i="7"/>
  <c r="J840" i="7"/>
  <c r="K841" i="7"/>
  <c r="J849" i="7"/>
  <c r="J850" i="7"/>
  <c r="K851" i="7" s="1"/>
  <c r="J856" i="7" s="1"/>
  <c r="J853" i="7"/>
  <c r="K854" i="7" s="1"/>
  <c r="J862" i="7"/>
  <c r="J863" i="7"/>
  <c r="K864" i="7"/>
  <c r="J869" i="7" s="1"/>
  <c r="J866" i="7"/>
  <c r="K867" i="7"/>
  <c r="K870" i="7"/>
  <c r="K871" i="7" s="1"/>
  <c r="K860" i="7" s="1"/>
  <c r="J875" i="7"/>
  <c r="K877" i="7" s="1"/>
  <c r="J882" i="7" s="1"/>
  <c r="J876" i="7"/>
  <c r="J879" i="7"/>
  <c r="K880" i="7" s="1"/>
  <c r="J888" i="7"/>
  <c r="K890" i="7" s="1"/>
  <c r="J895" i="7" s="1"/>
  <c r="J889" i="7"/>
  <c r="J892" i="7"/>
  <c r="K893" i="7"/>
  <c r="K896" i="7"/>
  <c r="K897" i="7" s="1"/>
  <c r="K886" i="7" s="1"/>
  <c r="J901" i="7"/>
  <c r="K903" i="7" s="1"/>
  <c r="J902" i="7"/>
  <c r="J905" i="7"/>
  <c r="J908" i="7"/>
  <c r="J914" i="7"/>
  <c r="J915" i="7"/>
  <c r="K916" i="7"/>
  <c r="J921" i="7" s="1"/>
  <c r="K922" i="7" s="1"/>
  <c r="K923" i="7" s="1"/>
  <c r="K912" i="7" s="1"/>
  <c r="J918" i="7"/>
  <c r="K919" i="7"/>
  <c r="J927" i="7"/>
  <c r="J928" i="7"/>
  <c r="J931" i="7"/>
  <c r="K932" i="7" s="1"/>
  <c r="J940" i="7"/>
  <c r="K942" i="7" s="1"/>
  <c r="J947" i="7" s="1"/>
  <c r="J941" i="7"/>
  <c r="J944" i="7"/>
  <c r="K945" i="7"/>
  <c r="J953" i="7"/>
  <c r="J954" i="7"/>
  <c r="K955" i="7" s="1"/>
  <c r="J960" i="7" s="1"/>
  <c r="J957" i="7"/>
  <c r="K958" i="7" s="1"/>
  <c r="J966" i="7"/>
  <c r="J967" i="7"/>
  <c r="K968" i="7"/>
  <c r="J976" i="7" s="1"/>
  <c r="K977" i="7" s="1"/>
  <c r="K978" i="7" s="1"/>
  <c r="K964" i="7" s="1"/>
  <c r="J970" i="7"/>
  <c r="K971" i="7"/>
  <c r="J973" i="7"/>
  <c r="K974" i="7"/>
  <c r="J982" i="7"/>
  <c r="K984" i="7" s="1"/>
  <c r="J983" i="7"/>
  <c r="J986" i="7"/>
  <c r="J989" i="7"/>
  <c r="J995" i="7"/>
  <c r="J996" i="7"/>
  <c r="K997" i="7"/>
  <c r="J1002" i="7" s="1"/>
  <c r="J999" i="7"/>
  <c r="K1000" i="7"/>
  <c r="K1003" i="7"/>
  <c r="K1004" i="7" s="1"/>
  <c r="K993" i="7" s="1"/>
  <c r="J1008" i="7"/>
  <c r="J1009" i="7"/>
  <c r="J1012" i="7"/>
  <c r="K1013" i="7" s="1"/>
  <c r="J1021" i="7"/>
  <c r="J1022" i="7"/>
  <c r="K1023" i="7"/>
  <c r="J1028" i="7" s="1"/>
  <c r="J1025" i="7"/>
  <c r="K1026" i="7"/>
  <c r="J1034" i="7"/>
  <c r="J1035" i="7"/>
  <c r="J1038" i="7"/>
  <c r="K1039" i="7" s="1"/>
  <c r="J1041" i="7"/>
  <c r="K1042" i="7" s="1"/>
  <c r="J1050" i="7"/>
  <c r="K1052" i="7" s="1"/>
  <c r="J1057" i="7" s="1"/>
  <c r="J1051" i="7"/>
  <c r="J1054" i="7"/>
  <c r="K1055" i="7"/>
  <c r="J1063" i="7"/>
  <c r="K1065" i="7" s="1"/>
  <c r="J1070" i="7" s="1"/>
  <c r="J1064" i="7"/>
  <c r="J1067" i="7"/>
  <c r="J1076" i="7"/>
  <c r="J1077" i="7"/>
  <c r="K1078" i="7"/>
  <c r="J1083" i="7" s="1"/>
  <c r="J1080" i="7"/>
  <c r="K1081" i="7"/>
  <c r="K1084" i="7"/>
  <c r="K1085" i="7" s="1"/>
  <c r="K1074" i="7" s="1"/>
  <c r="J1089" i="7"/>
  <c r="J1090" i="7"/>
  <c r="J1093" i="7"/>
  <c r="K1094" i="7" s="1"/>
  <c r="J1102" i="7"/>
  <c r="J1103" i="7"/>
  <c r="K1104" i="7"/>
  <c r="J1109" i="7" s="1"/>
  <c r="J1106" i="7"/>
  <c r="K1107" i="7"/>
  <c r="J1115" i="7"/>
  <c r="J1116" i="7"/>
  <c r="K1117" i="7" s="1"/>
  <c r="J1122" i="7" s="1"/>
  <c r="J1119" i="7"/>
  <c r="K1120" i="7" s="1"/>
  <c r="J1128" i="7"/>
  <c r="J1131" i="7"/>
  <c r="K1132" i="7" s="1"/>
  <c r="J1140" i="7"/>
  <c r="J1143" i="7"/>
  <c r="K1144" i="7" s="1"/>
  <c r="J1152" i="7"/>
  <c r="J1153" i="7"/>
  <c r="K1154" i="7"/>
  <c r="J1162" i="7" s="1"/>
  <c r="K1163" i="7" s="1"/>
  <c r="K1164" i="7" s="1"/>
  <c r="K1150" i="7" s="1"/>
  <c r="J1156" i="7"/>
  <c r="K1157" i="7"/>
  <c r="J1159" i="7"/>
  <c r="K1160" i="7"/>
  <c r="J1168" i="7"/>
  <c r="K1170" i="7" s="1"/>
  <c r="J1169" i="7"/>
  <c r="K1179" i="7" s="1"/>
  <c r="K1180" i="7" s="1"/>
  <c r="K1166" i="7" s="1"/>
  <c r="J1172" i="7"/>
  <c r="K1173" i="7" s="1"/>
  <c r="J1175" i="7"/>
  <c r="K1176" i="7" s="1"/>
  <c r="J1178" i="7"/>
  <c r="J1184" i="7"/>
  <c r="J1187" i="7"/>
  <c r="K1188" i="7" s="1"/>
  <c r="J1196" i="7"/>
  <c r="J1197" i="7"/>
  <c r="K1198" i="7"/>
  <c r="J1203" i="7" s="1"/>
  <c r="J1200" i="7"/>
  <c r="K1201" i="7"/>
  <c r="J1209" i="7"/>
  <c r="J1210" i="7"/>
  <c r="K1211" i="7" s="1"/>
  <c r="J1216" i="7" s="1"/>
  <c r="J1213" i="7"/>
  <c r="K1214" i="7" s="1"/>
  <c r="J1222" i="7"/>
  <c r="K1224" i="7" s="1"/>
  <c r="J1229" i="7" s="1"/>
  <c r="J1223" i="7"/>
  <c r="J1226" i="7"/>
  <c r="K1227" i="7"/>
  <c r="J1235" i="7"/>
  <c r="K1237" i="7" s="1"/>
  <c r="J1242" i="7" s="1"/>
  <c r="J1236" i="7"/>
  <c r="J1239" i="7"/>
  <c r="K1240" i="7" s="1"/>
  <c r="J1248" i="7"/>
  <c r="K1250" i="7" s="1"/>
  <c r="J1255" i="7" s="1"/>
  <c r="J1249" i="7"/>
  <c r="J1252" i="7"/>
  <c r="K1253" i="7"/>
  <c r="K1256" i="7"/>
  <c r="K1257" i="7" s="1"/>
  <c r="K1246" i="7" s="1"/>
  <c r="J1261" i="7"/>
  <c r="K1263" i="7" s="1"/>
  <c r="J1268" i="7" s="1"/>
  <c r="J1262" i="7"/>
  <c r="J1265" i="7"/>
  <c r="J1274" i="7"/>
  <c r="J1275" i="7"/>
  <c r="K1276" i="7"/>
  <c r="J1281" i="7" s="1"/>
  <c r="J1278" i="7"/>
  <c r="K1279" i="7"/>
  <c r="K1282" i="7"/>
  <c r="K1283" i="7" s="1"/>
  <c r="K1272" i="7" s="1"/>
  <c r="J1287" i="7"/>
  <c r="J1288" i="7"/>
  <c r="J1291" i="7"/>
  <c r="K1292" i="7" s="1"/>
  <c r="K1314" i="7"/>
  <c r="K1315" i="7" s="1"/>
  <c r="K1313" i="7" s="1"/>
  <c r="G14" i="9"/>
  <c r="G15" i="9"/>
  <c r="G17" i="9"/>
  <c r="G18" i="9"/>
  <c r="G19" i="9"/>
  <c r="G22" i="9"/>
  <c r="G21" i="9" s="1"/>
  <c r="G25" i="9"/>
  <c r="G24" i="9" s="1"/>
  <c r="G28" i="9"/>
  <c r="G27" i="9" s="1"/>
  <c r="G31" i="9"/>
  <c r="G30" i="9" s="1"/>
  <c r="G34" i="9"/>
  <c r="G33" i="9" s="1"/>
  <c r="G37" i="9"/>
  <c r="G36" i="9" s="1"/>
  <c r="G40" i="9"/>
  <c r="G39" i="9" s="1"/>
  <c r="G43" i="9"/>
  <c r="G42" i="9" s="1"/>
  <c r="G46" i="9"/>
  <c r="G45" i="9" s="1"/>
  <c r="G49" i="9"/>
  <c r="G48" i="9" s="1"/>
  <c r="G52" i="9"/>
  <c r="G51" i="9" s="1"/>
  <c r="G55" i="9"/>
  <c r="G54" i="9" s="1"/>
  <c r="G58" i="9"/>
  <c r="G57" i="9" s="1"/>
  <c r="G61" i="9"/>
  <c r="G60" i="9" s="1"/>
  <c r="G64" i="9"/>
  <c r="G63" i="9" s="1"/>
  <c r="G67" i="9"/>
  <c r="G66" i="9" s="1"/>
  <c r="G70" i="9"/>
  <c r="G69" i="9" s="1"/>
  <c r="G73" i="9"/>
  <c r="G72" i="9" s="1"/>
  <c r="G76" i="9"/>
  <c r="G75" i="9" s="1"/>
  <c r="G79" i="9"/>
  <c r="G78" i="9" s="1"/>
  <c r="G82" i="9"/>
  <c r="G81" i="9" s="1"/>
  <c r="G85" i="9"/>
  <c r="G84" i="9" s="1"/>
  <c r="G88" i="9"/>
  <c r="G87" i="9" s="1"/>
  <c r="G91" i="9"/>
  <c r="G90" i="9" s="1"/>
  <c r="G94" i="9"/>
  <c r="G93" i="9" s="1"/>
  <c r="G97" i="9"/>
  <c r="G96" i="9" s="1"/>
  <c r="G99" i="9"/>
  <c r="G100" i="9"/>
  <c r="G103" i="9"/>
  <c r="G102" i="9" s="1"/>
  <c r="G106" i="9"/>
  <c r="G105" i="9" s="1"/>
  <c r="G109" i="9"/>
  <c r="G108" i="9" s="1"/>
  <c r="G116" i="9"/>
  <c r="G115" i="9" s="1"/>
  <c r="G119" i="9"/>
  <c r="G118" i="9" s="1"/>
  <c r="G120" i="9"/>
  <c r="G122" i="9"/>
  <c r="G123" i="9"/>
  <c r="G126" i="9"/>
  <c r="G125" i="9" s="1"/>
  <c r="G128" i="9"/>
  <c r="G129" i="9"/>
  <c r="G131" i="9"/>
  <c r="G132" i="9"/>
  <c r="G134" i="9"/>
  <c r="G135" i="9"/>
  <c r="G138" i="9"/>
  <c r="G137" i="9" s="1"/>
  <c r="G140" i="9"/>
  <c r="G141" i="9"/>
  <c r="G143" i="9"/>
  <c r="G144" i="9"/>
  <c r="G146" i="9"/>
  <c r="G147" i="9"/>
  <c r="G150" i="9"/>
  <c r="G149" i="9" s="1"/>
  <c r="G152" i="9"/>
  <c r="G153" i="9"/>
  <c r="G155" i="9"/>
  <c r="G156" i="9"/>
  <c r="G158" i="9"/>
  <c r="G159" i="9"/>
  <c r="G162" i="9"/>
  <c r="G161" i="9" s="1"/>
  <c r="G164" i="9"/>
  <c r="G165" i="9"/>
  <c r="G167" i="9"/>
  <c r="G168" i="9"/>
  <c r="G170" i="9"/>
  <c r="G171" i="9"/>
  <c r="G174" i="9"/>
  <c r="G173" i="9" s="1"/>
  <c r="G176" i="9"/>
  <c r="G177" i="9"/>
  <c r="G179" i="9"/>
  <c r="G180" i="9"/>
  <c r="G182" i="9"/>
  <c r="G183" i="9"/>
  <c r="G186" i="9"/>
  <c r="G185" i="9" s="1"/>
  <c r="G188" i="9"/>
  <c r="G189" i="9"/>
  <c r="G191" i="9"/>
  <c r="G192" i="9"/>
  <c r="G194" i="9"/>
  <c r="G195" i="9"/>
  <c r="G198" i="9"/>
  <c r="G197" i="9" s="1"/>
  <c r="G200" i="9"/>
  <c r="G201" i="9"/>
  <c r="G203" i="9"/>
  <c r="G204" i="9"/>
  <c r="G206" i="9"/>
  <c r="G207" i="9"/>
  <c r="G214" i="9"/>
  <c r="G213" i="9" s="1"/>
  <c r="G216" i="9"/>
  <c r="G217" i="9"/>
  <c r="G219" i="9"/>
  <c r="G220" i="9"/>
  <c r="G222" i="9"/>
  <c r="G223" i="9"/>
  <c r="G226" i="9"/>
  <c r="G225" i="9" s="1"/>
  <c r="G228" i="9"/>
  <c r="G229" i="9"/>
  <c r="G231" i="9"/>
  <c r="G232" i="9"/>
  <c r="G234" i="9"/>
  <c r="G235" i="9"/>
  <c r="G238" i="9"/>
  <c r="G237" i="9" s="1"/>
  <c r="G240" i="9"/>
  <c r="G241" i="9"/>
  <c r="G243" i="9"/>
  <c r="G244" i="9"/>
  <c r="G246" i="9"/>
  <c r="G247" i="9"/>
  <c r="G250" i="9"/>
  <c r="G249" i="9" s="1"/>
  <c r="G252" i="9"/>
  <c r="G253" i="9"/>
  <c r="G255" i="9"/>
  <c r="G256" i="9"/>
  <c r="G258" i="9"/>
  <c r="G259" i="9"/>
  <c r="G262" i="9"/>
  <c r="G261" i="9" s="1"/>
  <c r="G264" i="9"/>
  <c r="G265" i="9"/>
  <c r="G267" i="9"/>
  <c r="G268" i="9"/>
  <c r="G270" i="9"/>
  <c r="G271" i="9"/>
  <c r="G274" i="9"/>
  <c r="G273" i="9" s="1"/>
  <c r="G276" i="9"/>
  <c r="G277" i="9"/>
  <c r="G279" i="9"/>
  <c r="G280" i="9"/>
  <c r="G282" i="9"/>
  <c r="G283" i="9"/>
  <c r="G286" i="9"/>
  <c r="G285" i="9" s="1"/>
  <c r="G288" i="9"/>
  <c r="G289" i="9"/>
  <c r="G291" i="9"/>
  <c r="G292" i="9"/>
  <c r="G294" i="9"/>
  <c r="G295" i="9"/>
  <c r="G298" i="9"/>
  <c r="G297" i="9" s="1"/>
  <c r="G300" i="9"/>
  <c r="G301" i="9"/>
  <c r="G303" i="9"/>
  <c r="G304" i="9"/>
  <c r="G310" i="9"/>
  <c r="G311" i="9"/>
  <c r="G314" i="9"/>
  <c r="G313" i="9" s="1"/>
  <c r="G316" i="9"/>
  <c r="G317" i="9"/>
  <c r="G319" i="9"/>
  <c r="G320" i="9"/>
  <c r="G322" i="9"/>
  <c r="G323" i="9"/>
  <c r="G326" i="9"/>
  <c r="G325" i="9" s="1"/>
  <c r="G328" i="9"/>
  <c r="G329" i="9"/>
  <c r="G331" i="9"/>
  <c r="G332" i="9"/>
  <c r="G334" i="9"/>
  <c r="G335" i="9"/>
  <c r="G338" i="9"/>
  <c r="G337" i="9" s="1"/>
  <c r="G340" i="9"/>
  <c r="G341" i="9"/>
  <c r="G343" i="9"/>
  <c r="G344" i="9"/>
  <c r="G346" i="9"/>
  <c r="G347" i="9"/>
  <c r="G350" i="9"/>
  <c r="G349" i="9" s="1"/>
  <c r="G352" i="9"/>
  <c r="G353" i="9"/>
  <c r="G355" i="9"/>
  <c r="G356" i="9"/>
  <c r="G358" i="9"/>
  <c r="G359" i="9"/>
  <c r="G362" i="9"/>
  <c r="G361" i="9" s="1"/>
  <c r="G364" i="9"/>
  <c r="G365" i="9"/>
  <c r="G367" i="9"/>
  <c r="G368" i="9"/>
  <c r="G370" i="9"/>
  <c r="G371" i="9"/>
  <c r="G374" i="9"/>
  <c r="G373" i="9" s="1"/>
  <c r="G376" i="9"/>
  <c r="G377" i="9"/>
  <c r="G379" i="9"/>
  <c r="G380" i="9"/>
  <c r="G382" i="9"/>
  <c r="G383" i="9"/>
  <c r="G390" i="9"/>
  <c r="G389" i="9" s="1"/>
  <c r="G392" i="9"/>
  <c r="G393" i="9"/>
  <c r="G395" i="9"/>
  <c r="G396" i="9"/>
  <c r="G398" i="9"/>
  <c r="G399" i="9"/>
  <c r="G402" i="9"/>
  <c r="G401" i="9" s="1"/>
  <c r="G404" i="9"/>
  <c r="G405" i="9"/>
  <c r="G407" i="9"/>
  <c r="G408" i="9"/>
  <c r="G410" i="9"/>
  <c r="G411" i="9"/>
  <c r="G414" i="9"/>
  <c r="G413" i="9" s="1"/>
  <c r="G416" i="9"/>
  <c r="G417" i="9"/>
  <c r="G419" i="9"/>
  <c r="G420" i="9"/>
  <c r="G422" i="9"/>
  <c r="G423" i="9"/>
  <c r="G426" i="9"/>
  <c r="G425" i="9" s="1"/>
  <c r="G428" i="9"/>
  <c r="G429" i="9"/>
  <c r="G431" i="9"/>
  <c r="G432" i="9"/>
  <c r="G434" i="9"/>
  <c r="G435" i="9"/>
  <c r="G438" i="9"/>
  <c r="G437" i="9" s="1"/>
  <c r="G440" i="9"/>
  <c r="G441" i="9"/>
  <c r="G443" i="9"/>
  <c r="G444" i="9"/>
  <c r="G446" i="9"/>
  <c r="G447" i="9"/>
  <c r="G450" i="9"/>
  <c r="G449" i="9" s="1"/>
  <c r="G452" i="9"/>
  <c r="G453" i="9"/>
  <c r="G455" i="9"/>
  <c r="G456" i="9"/>
  <c r="G458" i="9"/>
  <c r="G459" i="9"/>
  <c r="G466" i="9"/>
  <c r="G465" i="9" s="1"/>
  <c r="G468" i="9"/>
  <c r="G469" i="9"/>
  <c r="G471" i="9"/>
  <c r="G472" i="9"/>
  <c r="G474" i="9"/>
  <c r="G475" i="9"/>
  <c r="G478" i="9"/>
  <c r="G477" i="9" s="1"/>
  <c r="G480" i="9"/>
  <c r="G481" i="9"/>
  <c r="G483" i="9"/>
  <c r="G484" i="9"/>
  <c r="G486" i="9"/>
  <c r="G487" i="9"/>
  <c r="G490" i="9"/>
  <c r="G489" i="9" s="1"/>
  <c r="G492" i="9"/>
  <c r="G493" i="9"/>
  <c r="G495" i="9"/>
  <c r="G496" i="9"/>
  <c r="G498" i="9"/>
  <c r="G499" i="9"/>
  <c r="G502" i="9"/>
  <c r="G501" i="9" s="1"/>
  <c r="G504" i="9"/>
  <c r="G505" i="9"/>
  <c r="G507" i="9"/>
  <c r="G508" i="9"/>
  <c r="G510" i="9"/>
  <c r="G511" i="9"/>
  <c r="G514" i="9"/>
  <c r="G513" i="9" s="1"/>
  <c r="G516" i="9"/>
  <c r="G517" i="9"/>
  <c r="G519" i="9"/>
  <c r="G520" i="9"/>
  <c r="G522" i="9"/>
  <c r="G523" i="9"/>
  <c r="G526" i="9"/>
  <c r="G525" i="9" s="1"/>
  <c r="G528" i="9"/>
  <c r="G529" i="9"/>
  <c r="G531" i="9"/>
  <c r="G532" i="9"/>
  <c r="G538" i="9"/>
  <c r="G539" i="9"/>
  <c r="G542" i="9"/>
  <c r="G541" i="9" s="1"/>
  <c r="G544" i="9"/>
  <c r="G545" i="9"/>
  <c r="G547" i="9"/>
  <c r="G548" i="9"/>
  <c r="G550" i="9"/>
  <c r="G551" i="9"/>
  <c r="G554" i="9"/>
  <c r="G553" i="9" s="1"/>
  <c r="G556" i="9"/>
  <c r="G557" i="9"/>
  <c r="G559" i="9"/>
  <c r="G560" i="9"/>
  <c r="G562" i="9"/>
  <c r="G563" i="9"/>
  <c r="G566" i="9"/>
  <c r="G565" i="9" s="1"/>
  <c r="G568" i="9"/>
  <c r="G569" i="9"/>
  <c r="G571" i="9"/>
  <c r="G572" i="9"/>
  <c r="G574" i="9"/>
  <c r="G575" i="9"/>
  <c r="G578" i="9"/>
  <c r="G577" i="9" s="1"/>
  <c r="G580" i="9"/>
  <c r="G581" i="9"/>
  <c r="G583" i="9"/>
  <c r="G584" i="9"/>
  <c r="G586" i="9"/>
  <c r="G587" i="9"/>
  <c r="G590" i="9"/>
  <c r="G589" i="9" s="1"/>
  <c r="G592" i="9"/>
  <c r="G593" i="9"/>
  <c r="G595" i="9"/>
  <c r="G596" i="9"/>
  <c r="G598" i="9"/>
  <c r="G599" i="9"/>
  <c r="G602" i="9"/>
  <c r="G601" i="9" s="1"/>
  <c r="G604" i="9"/>
  <c r="G605" i="9"/>
  <c r="G607" i="9"/>
  <c r="G608" i="9"/>
  <c r="G614" i="9"/>
  <c r="G615" i="9"/>
  <c r="G618" i="9"/>
  <c r="G617" i="9" s="1"/>
  <c r="G620" i="9"/>
  <c r="G621" i="9"/>
  <c r="G623" i="9"/>
  <c r="G624" i="9"/>
  <c r="G626" i="9"/>
  <c r="G627" i="9"/>
  <c r="G630" i="9"/>
  <c r="G629" i="9" s="1"/>
  <c r="G632" i="9"/>
  <c r="G633" i="9"/>
  <c r="G635" i="9"/>
  <c r="G636" i="9"/>
  <c r="G638" i="9"/>
  <c r="G639" i="9"/>
  <c r="G642" i="9"/>
  <c r="G641" i="9" s="1"/>
  <c r="G644" i="9"/>
  <c r="G645" i="9"/>
  <c r="G647" i="9"/>
  <c r="G648" i="9"/>
  <c r="G650" i="9"/>
  <c r="G651" i="9"/>
  <c r="G654" i="9"/>
  <c r="G653" i="9" s="1"/>
  <c r="G656" i="9"/>
  <c r="G657" i="9"/>
  <c r="G659" i="9"/>
  <c r="G660" i="9"/>
  <c r="G662" i="9"/>
  <c r="G663" i="9"/>
  <c r="G666" i="9"/>
  <c r="G665" i="9" s="1"/>
  <c r="G668" i="9"/>
  <c r="G669" i="9"/>
  <c r="G671" i="9"/>
  <c r="G672" i="9"/>
  <c r="G674" i="9"/>
  <c r="G675" i="9"/>
  <c r="G678" i="9"/>
  <c r="G677" i="9" s="1"/>
  <c r="G680" i="9"/>
  <c r="G681" i="9"/>
  <c r="G687" i="9"/>
  <c r="G688" i="9"/>
  <c r="G690" i="9"/>
  <c r="G691" i="9"/>
  <c r="G694" i="9"/>
  <c r="G693" i="9" s="1"/>
  <c r="G696" i="9"/>
  <c r="G697" i="9"/>
  <c r="G699" i="9"/>
  <c r="G700" i="9"/>
  <c r="G702" i="9"/>
  <c r="G703" i="9"/>
  <c r="G706" i="9"/>
  <c r="G705" i="9" s="1"/>
  <c r="G708" i="9"/>
  <c r="G709" i="9"/>
  <c r="G711" i="9"/>
  <c r="G712" i="9"/>
  <c r="G714" i="9"/>
  <c r="G715" i="9"/>
  <c r="G718" i="9"/>
  <c r="G717" i="9" s="1"/>
  <c r="G720" i="9"/>
  <c r="G721" i="9"/>
  <c r="G723" i="9"/>
  <c r="G724" i="9"/>
  <c r="G726" i="9"/>
  <c r="G727" i="9"/>
  <c r="G730" i="9"/>
  <c r="G729" i="9" s="1"/>
  <c r="G732" i="9"/>
  <c r="G733" i="9"/>
  <c r="G735" i="9"/>
  <c r="G736" i="9"/>
  <c r="G738" i="9"/>
  <c r="G739" i="9"/>
  <c r="G742" i="9"/>
  <c r="G741" i="9" s="1"/>
  <c r="G744" i="9"/>
  <c r="G745" i="9"/>
  <c r="G747" i="9"/>
  <c r="G748" i="9"/>
  <c r="G750" i="9"/>
  <c r="G751" i="9"/>
  <c r="G754" i="9"/>
  <c r="G753" i="9" s="1"/>
  <c r="G756" i="9"/>
  <c r="G757" i="9"/>
  <c r="G763" i="9"/>
  <c r="G764" i="9"/>
  <c r="G766" i="9"/>
  <c r="G767" i="9"/>
  <c r="G770" i="9"/>
  <c r="G769" i="9" s="1"/>
  <c r="G772" i="9"/>
  <c r="G773" i="9"/>
  <c r="G775" i="9"/>
  <c r="G776" i="9"/>
  <c r="G778" i="9"/>
  <c r="G779" i="9"/>
  <c r="G782" i="9"/>
  <c r="G781" i="9" s="1"/>
  <c r="G784" i="9"/>
  <c r="G785" i="9"/>
  <c r="G787" i="9"/>
  <c r="G788" i="9"/>
  <c r="G790" i="9"/>
  <c r="G791" i="9"/>
  <c r="G794" i="9"/>
  <c r="G793" i="9" s="1"/>
  <c r="G796" i="9"/>
  <c r="G797" i="9"/>
  <c r="G799" i="9"/>
  <c r="G800" i="9"/>
  <c r="G802" i="9"/>
  <c r="G803" i="9"/>
  <c r="G806" i="9"/>
  <c r="G805" i="9" s="1"/>
  <c r="G808" i="9"/>
  <c r="G809" i="9"/>
  <c r="G811" i="9"/>
  <c r="G812" i="9"/>
  <c r="G814" i="9"/>
  <c r="G815" i="9"/>
  <c r="G818" i="9"/>
  <c r="G817" i="9" s="1"/>
  <c r="G820" i="9"/>
  <c r="G821" i="9"/>
  <c r="G823" i="9"/>
  <c r="G824" i="9"/>
  <c r="G826" i="9"/>
  <c r="G827" i="9"/>
  <c r="G830" i="9"/>
  <c r="G829" i="9" s="1"/>
  <c r="G835" i="9"/>
  <c r="G836" i="9"/>
  <c r="G838" i="9"/>
  <c r="G839" i="9"/>
  <c r="G841" i="9"/>
  <c r="G842" i="9"/>
  <c r="G845" i="9"/>
  <c r="G844" i="9" s="1"/>
  <c r="G850" i="9"/>
  <c r="G851" i="9"/>
  <c r="G853" i="9"/>
  <c r="G854" i="9"/>
  <c r="G856" i="9"/>
  <c r="G857" i="9"/>
  <c r="G863" i="9"/>
  <c r="G862" i="9" s="1"/>
  <c r="G868" i="9"/>
  <c r="G869" i="9"/>
  <c r="G871" i="9"/>
  <c r="G872" i="9"/>
  <c r="G874" i="9"/>
  <c r="G875" i="9"/>
  <c r="H375" i="2"/>
  <c r="H376" i="2" s="1"/>
  <c r="H374" i="2"/>
  <c r="H373" i="2"/>
  <c r="H367" i="2"/>
  <c r="H366" i="2"/>
  <c r="H365" i="2"/>
  <c r="H360" i="2"/>
  <c r="H359" i="2"/>
  <c r="H358" i="2"/>
  <c r="H352" i="2"/>
  <c r="H351" i="2"/>
  <c r="H350" i="2"/>
  <c r="H349" i="2"/>
  <c r="H353" i="2" s="1"/>
  <c r="H343" i="2"/>
  <c r="H342" i="2"/>
  <c r="H341" i="2"/>
  <c r="H340" i="2"/>
  <c r="H339" i="2"/>
  <c r="H333" i="2"/>
  <c r="H332" i="2"/>
  <c r="H331" i="2"/>
  <c r="H330" i="2"/>
  <c r="H329" i="2"/>
  <c r="H328" i="2"/>
  <c r="H326" i="2"/>
  <c r="H325" i="2"/>
  <c r="H324" i="2"/>
  <c r="H323" i="2"/>
  <c r="H322" i="2"/>
  <c r="H321" i="2"/>
  <c r="H320" i="2"/>
  <c r="H319" i="2"/>
  <c r="H318" i="2"/>
  <c r="H317" i="2"/>
  <c r="H316" i="2"/>
  <c r="H314" i="2"/>
  <c r="H313" i="2"/>
  <c r="H312" i="2"/>
  <c r="H311" i="2"/>
  <c r="H310" i="2"/>
  <c r="H303" i="2"/>
  <c r="H302" i="2"/>
  <c r="H301" i="2"/>
  <c r="H300" i="2"/>
  <c r="H299" i="2"/>
  <c r="H298" i="2"/>
  <c r="H297" i="2"/>
  <c r="H296" i="2"/>
  <c r="H295" i="2"/>
  <c r="H294" i="2"/>
  <c r="H292" i="2"/>
  <c r="H291" i="2"/>
  <c r="H290" i="2"/>
  <c r="H289" i="2"/>
  <c r="H288" i="2"/>
  <c r="H287" i="2"/>
  <c r="H286" i="2"/>
  <c r="H285" i="2"/>
  <c r="H284" i="2"/>
  <c r="H283" i="2"/>
  <c r="H282" i="2"/>
  <c r="H281" i="2"/>
  <c r="H280" i="2"/>
  <c r="H279" i="2"/>
  <c r="H304" i="2" s="1"/>
  <c r="H272" i="2"/>
  <c r="H271" i="2"/>
  <c r="H270" i="2"/>
  <c r="H268" i="2"/>
  <c r="H267" i="2"/>
  <c r="H266" i="2"/>
  <c r="H265" i="2"/>
  <c r="H264" i="2"/>
  <c r="H263" i="2"/>
  <c r="H262" i="2"/>
  <c r="H261" i="2"/>
  <c r="H260" i="2"/>
  <c r="H259" i="2"/>
  <c r="H258" i="2"/>
  <c r="H257" i="2"/>
  <c r="H256" i="2"/>
  <c r="H255" i="2"/>
  <c r="H254" i="2"/>
  <c r="H253" i="2"/>
  <c r="H252" i="2"/>
  <c r="H251" i="2"/>
  <c r="H250" i="2"/>
  <c r="H249" i="2"/>
  <c r="H242" i="2"/>
  <c r="H241" i="2"/>
  <c r="H240" i="2"/>
  <c r="H239" i="2"/>
  <c r="H238" i="2"/>
  <c r="H237" i="2"/>
  <c r="H236" i="2"/>
  <c r="H235" i="2"/>
  <c r="H234" i="2"/>
  <c r="H232" i="2"/>
  <c r="H231" i="2"/>
  <c r="H230" i="2"/>
  <c r="H229" i="2"/>
  <c r="H228" i="2"/>
  <c r="H227" i="2"/>
  <c r="H226" i="2"/>
  <c r="H243" i="2" s="1"/>
  <c r="H225" i="2"/>
  <c r="H224" i="2"/>
  <c r="H223" i="2"/>
  <c r="H222" i="2"/>
  <c r="H221" i="2"/>
  <c r="H220" i="2"/>
  <c r="H219" i="2"/>
  <c r="H211" i="2"/>
  <c r="H210" i="2"/>
  <c r="H209" i="2"/>
  <c r="H208" i="2"/>
  <c r="H207" i="2"/>
  <c r="H206" i="2"/>
  <c r="H205" i="2"/>
  <c r="H204" i="2"/>
  <c r="H203" i="2"/>
  <c r="H202" i="2"/>
  <c r="H201" i="2"/>
  <c r="H200" i="2"/>
  <c r="H199" i="2"/>
  <c r="H198" i="2"/>
  <c r="H197" i="2"/>
  <c r="H196" i="2"/>
  <c r="H212" i="2" s="1"/>
  <c r="H195" i="2"/>
  <c r="H194" i="2"/>
  <c r="H193" i="2"/>
  <c r="H192" i="2"/>
  <c r="H191" i="2"/>
  <c r="H190" i="2"/>
  <c r="H189" i="2"/>
  <c r="H182" i="2"/>
  <c r="H181" i="2"/>
  <c r="H180" i="2"/>
  <c r="H179" i="2"/>
  <c r="H178" i="2"/>
  <c r="H177" i="2"/>
  <c r="H176" i="2"/>
  <c r="H175" i="2"/>
  <c r="H174" i="2"/>
  <c r="H173" i="2"/>
  <c r="H172" i="2"/>
  <c r="H171" i="2"/>
  <c r="H170" i="2"/>
  <c r="H169" i="2"/>
  <c r="H168" i="2"/>
  <c r="H167" i="2"/>
  <c r="H166" i="2"/>
  <c r="H165" i="2"/>
  <c r="H164" i="2"/>
  <c r="H162" i="2"/>
  <c r="H161" i="2"/>
  <c r="H160" i="2"/>
  <c r="H159" i="2"/>
  <c r="H158" i="2"/>
  <c r="H183" i="2" s="1"/>
  <c r="H151" i="2"/>
  <c r="H150" i="2"/>
  <c r="H149" i="2"/>
  <c r="H147" i="2"/>
  <c r="H146" i="2"/>
  <c r="H145" i="2"/>
  <c r="H144" i="2"/>
  <c r="H143" i="2"/>
  <c r="H142" i="2"/>
  <c r="H141" i="2"/>
  <c r="H140" i="2"/>
  <c r="H139" i="2"/>
  <c r="H138" i="2"/>
  <c r="H137" i="2"/>
  <c r="H136" i="2"/>
  <c r="H135" i="2"/>
  <c r="H134" i="2"/>
  <c r="H132" i="2"/>
  <c r="H131" i="2"/>
  <c r="H130" i="2"/>
  <c r="H129" i="2"/>
  <c r="H128" i="2"/>
  <c r="H127" i="2"/>
  <c r="H126" i="2"/>
  <c r="H152" i="2" s="1"/>
  <c r="H119" i="2"/>
  <c r="H118" i="2"/>
  <c r="H117" i="2"/>
  <c r="H116" i="2"/>
  <c r="H115" i="2"/>
  <c r="H114" i="2"/>
  <c r="H113" i="2"/>
  <c r="H112" i="2"/>
  <c r="H111" i="2"/>
  <c r="H110" i="2"/>
  <c r="H109" i="2"/>
  <c r="H108" i="2"/>
  <c r="H107" i="2"/>
  <c r="H106" i="2"/>
  <c r="H105" i="2"/>
  <c r="H103" i="2"/>
  <c r="H102" i="2"/>
  <c r="H101" i="2"/>
  <c r="H100" i="2"/>
  <c r="H99" i="2"/>
  <c r="H98" i="2"/>
  <c r="H97" i="2"/>
  <c r="H96" i="2"/>
  <c r="H95" i="2"/>
  <c r="H94" i="2"/>
  <c r="H93" i="2"/>
  <c r="H92" i="2"/>
  <c r="H91" i="2"/>
  <c r="H120" i="2" s="1"/>
  <c r="H90" i="2"/>
  <c r="H82" i="2"/>
  <c r="H81" i="2"/>
  <c r="H80" i="2"/>
  <c r="H79" i="2"/>
  <c r="H78" i="2"/>
  <c r="H77" i="2"/>
  <c r="H76" i="2"/>
  <c r="H75" i="2"/>
  <c r="H74" i="2"/>
  <c r="H73" i="2"/>
  <c r="H72" i="2"/>
  <c r="H71" i="2"/>
  <c r="H70" i="2"/>
  <c r="H69" i="2"/>
  <c r="H68" i="2"/>
  <c r="H67" i="2"/>
  <c r="H66" i="2"/>
  <c r="H64" i="2"/>
  <c r="H63" i="2"/>
  <c r="H62" i="2"/>
  <c r="H61" i="2"/>
  <c r="H60" i="2"/>
  <c r="H59" i="2"/>
  <c r="H58" i="2"/>
  <c r="H83" i="2" s="1"/>
  <c r="H57" i="2"/>
  <c r="H56" i="2"/>
  <c r="H55" i="2"/>
  <c r="H54" i="2"/>
  <c r="H53" i="2"/>
  <c r="H52" i="2"/>
  <c r="H45" i="2"/>
  <c r="H43" i="2"/>
  <c r="H42" i="2"/>
  <c r="H41" i="2"/>
  <c r="H40" i="2"/>
  <c r="H39" i="2"/>
  <c r="H38" i="2"/>
  <c r="H37" i="2"/>
  <c r="H36" i="2"/>
  <c r="H35" i="2"/>
  <c r="H34" i="2"/>
  <c r="H33" i="2"/>
  <c r="H32" i="2"/>
  <c r="H31" i="2"/>
  <c r="H30" i="2"/>
  <c r="H28" i="2"/>
  <c r="H27" i="2"/>
  <c r="H26" i="2"/>
  <c r="H25" i="2"/>
  <c r="H24" i="2"/>
  <c r="H23" i="2"/>
  <c r="H22" i="2"/>
  <c r="H21" i="2"/>
  <c r="H20" i="2"/>
  <c r="H19" i="2"/>
  <c r="H18" i="2"/>
  <c r="H17" i="2"/>
  <c r="H16" i="2"/>
  <c r="H15" i="2"/>
  <c r="H14" i="2"/>
  <c r="H46" i="2" s="1"/>
  <c r="H344" i="2" l="1"/>
  <c r="K594" i="7"/>
  <c r="J602" i="7" s="1"/>
  <c r="K603" i="7" s="1"/>
  <c r="K604" i="7" s="1"/>
  <c r="K591" i="7" s="1"/>
  <c r="H273" i="2"/>
  <c r="H334" i="2"/>
  <c r="K990" i="7"/>
  <c r="K991" i="7" s="1"/>
  <c r="K980" i="7" s="1"/>
  <c r="K987" i="7"/>
  <c r="K1129" i="7"/>
  <c r="J1134" i="7" s="1"/>
  <c r="K1135" i="7"/>
  <c r="K1136" i="7" s="1"/>
  <c r="K1126" i="7" s="1"/>
  <c r="K929" i="7"/>
  <c r="J934" i="7" s="1"/>
  <c r="K935" i="7" s="1"/>
  <c r="K936" i="7" s="1"/>
  <c r="K925" i="7" s="1"/>
  <c r="K748" i="7"/>
  <c r="J754" i="7" s="1"/>
  <c r="K755" i="7" s="1"/>
  <c r="K756" i="7" s="1"/>
  <c r="K744" i="7" s="1"/>
  <c r="K844" i="7"/>
  <c r="K845" i="7" s="1"/>
  <c r="K834" i="7" s="1"/>
  <c r="K838" i="7"/>
  <c r="J843" i="7" s="1"/>
  <c r="K680" i="7"/>
  <c r="K681" i="7" s="1"/>
  <c r="K665" i="7" s="1"/>
  <c r="K1289" i="7"/>
  <c r="J1294" i="7" s="1"/>
  <c r="K1295" i="7" s="1"/>
  <c r="K1296" i="7" s="1"/>
  <c r="K1285" i="7" s="1"/>
  <c r="K1204" i="7"/>
  <c r="K1205" i="7" s="1"/>
  <c r="K1194" i="7" s="1"/>
  <c r="K696" i="7"/>
  <c r="K697" i="7" s="1"/>
  <c r="K683" i="7" s="1"/>
  <c r="K674" i="7"/>
  <c r="K554" i="7"/>
  <c r="K555" i="7" s="1"/>
  <c r="K544" i="7" s="1"/>
  <c r="K457" i="7"/>
  <c r="K412" i="7"/>
  <c r="K383" i="7"/>
  <c r="K384" i="7"/>
  <c r="K385" i="7" s="1"/>
  <c r="K378" i="7" s="1"/>
  <c r="K310" i="7"/>
  <c r="K273" i="7"/>
  <c r="J280" i="7" s="1"/>
  <c r="K281" i="7" s="1"/>
  <c r="K282" i="7" s="1"/>
  <c r="K268" i="7" s="1"/>
  <c r="K125" i="7"/>
  <c r="J130" i="7" s="1"/>
  <c r="K43" i="7"/>
  <c r="K28" i="7" s="1"/>
  <c r="K1230" i="7"/>
  <c r="K1231" i="7" s="1"/>
  <c r="K1220" i="7" s="1"/>
  <c r="K1110" i="7"/>
  <c r="K1111" i="7" s="1"/>
  <c r="K1100" i="7" s="1"/>
  <c r="K909" i="7"/>
  <c r="K910" i="7" s="1"/>
  <c r="K899" i="7" s="1"/>
  <c r="K906" i="7"/>
  <c r="K857" i="7"/>
  <c r="K858" i="7" s="1"/>
  <c r="K847" i="7" s="1"/>
  <c r="K769" i="7"/>
  <c r="K770" i="7" s="1"/>
  <c r="K758" i="7" s="1"/>
  <c r="K535" i="7"/>
  <c r="J540" i="7" s="1"/>
  <c r="K495" i="7"/>
  <c r="K421" i="7"/>
  <c r="K392" i="7"/>
  <c r="K239" i="7"/>
  <c r="J247" i="7" s="1"/>
  <c r="K248" i="7" s="1"/>
  <c r="K249" i="7" s="1"/>
  <c r="K234" i="7" s="1"/>
  <c r="H368" i="2"/>
  <c r="H378" i="2" s="1"/>
  <c r="K1269" i="7"/>
  <c r="K1270" i="7" s="1"/>
  <c r="K1259" i="7" s="1"/>
  <c r="K1266" i="7"/>
  <c r="K1217" i="7"/>
  <c r="K1218" i="7" s="1"/>
  <c r="K1207" i="7" s="1"/>
  <c r="K1058" i="7"/>
  <c r="K1059" i="7" s="1"/>
  <c r="K1048" i="7" s="1"/>
  <c r="K1029" i="7"/>
  <c r="K1030" i="7" s="1"/>
  <c r="K1019" i="7" s="1"/>
  <c r="K825" i="7"/>
  <c r="J830" i="7" s="1"/>
  <c r="K831" i="7" s="1"/>
  <c r="K832" i="7" s="1"/>
  <c r="K821" i="7" s="1"/>
  <c r="K805" i="7"/>
  <c r="K806" i="7" s="1"/>
  <c r="K791" i="7" s="1"/>
  <c r="K776" i="7"/>
  <c r="J787" i="7" s="1"/>
  <c r="K788" i="7" s="1"/>
  <c r="K789" i="7" s="1"/>
  <c r="K772" i="7" s="1"/>
  <c r="K646" i="7"/>
  <c r="K647" i="7" s="1"/>
  <c r="K642" i="7" s="1"/>
  <c r="K515" i="7"/>
  <c r="K516" i="7" s="1"/>
  <c r="K505" i="7" s="1"/>
  <c r="K201" i="7"/>
  <c r="K80" i="7"/>
  <c r="K81" i="7" s="1"/>
  <c r="K66" i="7" s="1"/>
  <c r="K76" i="7"/>
  <c r="K1191" i="7"/>
  <c r="K1192" i="7" s="1"/>
  <c r="K1182" i="7" s="1"/>
  <c r="K1185" i="7"/>
  <c r="J1190" i="7" s="1"/>
  <c r="K1123" i="7"/>
  <c r="K1124" i="7" s="1"/>
  <c r="K1113" i="7" s="1"/>
  <c r="K1036" i="7"/>
  <c r="J1044" i="7" s="1"/>
  <c r="K1045" i="7"/>
  <c r="K1046" i="7" s="1"/>
  <c r="K1032" i="7" s="1"/>
  <c r="K720" i="7"/>
  <c r="J726" i="7" s="1"/>
  <c r="K727" i="7" s="1"/>
  <c r="K728" i="7" s="1"/>
  <c r="K716" i="7" s="1"/>
  <c r="K624" i="7"/>
  <c r="K625" i="7" s="1"/>
  <c r="K619" i="7" s="1"/>
  <c r="K528" i="7"/>
  <c r="K529" i="7" s="1"/>
  <c r="K518" i="7" s="1"/>
  <c r="K372" i="7"/>
  <c r="K114" i="7"/>
  <c r="K1141" i="7"/>
  <c r="J1146" i="7" s="1"/>
  <c r="K1147" i="7"/>
  <c r="K1148" i="7" s="1"/>
  <c r="K1138" i="7" s="1"/>
  <c r="K1091" i="7"/>
  <c r="J1096" i="7" s="1"/>
  <c r="K1097" i="7" s="1"/>
  <c r="K1098" i="7" s="1"/>
  <c r="K1087" i="7" s="1"/>
  <c r="K948" i="7"/>
  <c r="K949" i="7" s="1"/>
  <c r="K938" i="7" s="1"/>
  <c r="K713" i="7"/>
  <c r="K714" i="7" s="1"/>
  <c r="K699" i="7" s="1"/>
  <c r="K465" i="7"/>
  <c r="K469" i="7"/>
  <c r="K470" i="7" s="1"/>
  <c r="K462" i="7" s="1"/>
  <c r="K154" i="7"/>
  <c r="J160" i="7" s="1"/>
  <c r="K161" i="7" s="1"/>
  <c r="K162" i="7" s="1"/>
  <c r="K149" i="7" s="1"/>
  <c r="K1010" i="7"/>
  <c r="J1015" i="7" s="1"/>
  <c r="K1016" i="7" s="1"/>
  <c r="K1017" i="7" s="1"/>
  <c r="K1006" i="7" s="1"/>
  <c r="K741" i="7"/>
  <c r="K742" i="7" s="1"/>
  <c r="K730" i="7" s="1"/>
  <c r="K483" i="7"/>
  <c r="K484" i="7" s="1"/>
  <c r="K472" i="7" s="1"/>
  <c r="K413" i="7"/>
  <c r="K414" i="7" s="1"/>
  <c r="K407" i="7" s="1"/>
  <c r="K340" i="7"/>
  <c r="J345" i="7" s="1"/>
  <c r="K346" i="7" s="1"/>
  <c r="K347" i="7" s="1"/>
  <c r="K335" i="7" s="1"/>
  <c r="K110" i="7"/>
  <c r="J116" i="7" s="1"/>
  <c r="K117" i="7" s="1"/>
  <c r="K118" i="7" s="1"/>
  <c r="K105" i="7" s="1"/>
  <c r="K1071" i="7"/>
  <c r="K1072" i="7" s="1"/>
  <c r="K1061" i="7" s="1"/>
  <c r="K1068" i="7"/>
  <c r="K961" i="7"/>
  <c r="K962" i="7" s="1"/>
  <c r="K951" i="7" s="1"/>
  <c r="K375" i="7"/>
  <c r="K376" i="7" s="1"/>
  <c r="K363" i="7" s="1"/>
  <c r="K317" i="7"/>
  <c r="K318" i="7"/>
  <c r="K319" i="7" s="1"/>
  <c r="K314" i="7" s="1"/>
  <c r="K231" i="7"/>
  <c r="K232" i="7" s="1"/>
  <c r="K219" i="7" s="1"/>
  <c r="K1243" i="7"/>
  <c r="K1244" i="7" s="1"/>
  <c r="K1233" i="7" s="1"/>
  <c r="K883" i="7"/>
  <c r="K884" i="7" s="1"/>
  <c r="K873" i="7" s="1"/>
  <c r="K588" i="7"/>
  <c r="K589" i="7" s="1"/>
  <c r="K578" i="7" s="1"/>
  <c r="K541" i="7"/>
  <c r="K542" i="7" s="1"/>
  <c r="K531" i="7" s="1"/>
  <c r="K175" i="7"/>
  <c r="K176" i="7" s="1"/>
  <c r="K164" i="7" s="1"/>
  <c r="K131" i="7"/>
  <c r="K132" i="7" s="1"/>
  <c r="K120" i="7" s="1"/>
  <c r="K458" i="7"/>
  <c r="K459" i="7" s="1"/>
  <c r="K452" i="7" s="1"/>
  <c r="K193" i="7"/>
  <c r="K194" i="7" s="1"/>
  <c r="K187" i="7" s="1"/>
  <c r="K502" i="7"/>
  <c r="K503" i="7" s="1"/>
  <c r="K486" i="7" s="1"/>
  <c r="K256" i="7"/>
  <c r="J264" i="7" s="1"/>
  <c r="K265" i="7" s="1"/>
  <c r="K266" i="7" s="1"/>
  <c r="K251" i="7" s="1"/>
  <c r="K202" i="7"/>
  <c r="K203" i="7" s="1"/>
  <c r="K196" i="7" s="1"/>
  <c r="K24" i="7"/>
  <c r="K26" i="7" s="1"/>
  <c r="K11" i="7" s="1"/>
</calcChain>
</file>

<file path=xl/sharedStrings.xml><?xml version="1.0" encoding="utf-8"?>
<sst xmlns="http://schemas.openxmlformats.org/spreadsheetml/2006/main" count="7141" uniqueCount="1165">
  <si>
    <t>Projecte executiu de renovació i digitalització de la xarxa d'aigua municipal de Canovelles</t>
  </si>
  <si>
    <t>Fase 2</t>
  </si>
  <si>
    <t>PRESSUPOST</t>
  </si>
  <si>
    <t>Preu</t>
  </si>
  <si>
    <t>Amidament</t>
  </si>
  <si>
    <t>Import</t>
  </si>
  <si>
    <t>Obra</t>
  </si>
  <si>
    <t>01</t>
  </si>
  <si>
    <t>PressupostDIGITALFASE2</t>
  </si>
  <si>
    <t>Capítol</t>
  </si>
  <si>
    <t>SECTORITZACIÓ</t>
  </si>
  <si>
    <t>Titol 3</t>
  </si>
  <si>
    <t>C. Barcelona</t>
  </si>
  <si>
    <t>01.01.01</t>
  </si>
  <si>
    <t>P191-HP4B</t>
  </si>
  <si>
    <t>u</t>
  </si>
  <si>
    <t>Cala de 1x1 m per a localització de serveis, amb enderroc de paviment, excavació de terres fins a localització de serveis a una fondària màxima d'1,30 m, reblert amb sauló, formació de base de formigó i càrrega de materials sobre camió o contenidor, sense incloure reposició de paviment</t>
  </si>
  <si>
    <t>P214W-FEMB</t>
  </si>
  <si>
    <t>m</t>
  </si>
  <si>
    <t>Tall en paviment de formigó de 15 cm de fondària com a mínim amb màquina tallajunts amb disc de diamant per a paviment, per a delimitar la zona a demolir</t>
  </si>
  <si>
    <t>P2146-I0T7</t>
  </si>
  <si>
    <t>m2</t>
  </si>
  <si>
    <t>Demolició de paviment de panots col·locats sobre base de formigó de fins a 15 cm de gruix, inclòs la demolició de la base, d'amplària fins a 0,6 m, amb compressor i càrrega sobre camió amb mitjans manuals, en entorn urbà amb dificultat de mobilitat, en voreres &lt;= 3 m d'amplària o calçada/plataforma única &lt;= 7 m d'amplària, amb afectació per serveis o elements de mobiliari urbà, en actuacions de més de 10 m2</t>
  </si>
  <si>
    <t>P221E-AWE8</t>
  </si>
  <si>
    <t>m3</t>
  </si>
  <si>
    <t>Excavació de rasa en presència de serveis fins a 2 m de fondària, en terreny compacte (SPT 20-50), realitzada amb mitjans manuals i amb les terres deixades a la vora</t>
  </si>
  <si>
    <t>P2241-JKXI</t>
  </si>
  <si>
    <t>Repàs i piconatge de sòl de rasa d'amplària màxima 0,6 m, amb compactació del 90% PM, en entorn urbà amb dificultat de mobilitat, en voreres &lt;= 3 m d'amplària o calçada/plataforma única &lt;= 7 m d'amplària, amb afectació per serveis o elements de mobiliari urbà, en actuacions de més de 10 m2</t>
  </si>
  <si>
    <t>P2253-547A</t>
  </si>
  <si>
    <t>Reblert de rasa o pou amb graves per a drenatge de pedra granítica, en tongades de 25 cm com a màxim</t>
  </si>
  <si>
    <t>PDK2-VL6M</t>
  </si>
  <si>
    <t>Pericó de registre de fàbrica de maó de 250x90x100 cm, per a instal·lacions de serveis, amb parets de 15 cm de gruix de maó calat de 290x140x100 mm, arrebossada i lliscada interiorment amb morter mixt amb una proporció en volum 1:0,5:4, sobre solera formigó de 20 cm de gruix i reblert lateral amb terra de la mateixa excavació</t>
  </si>
  <si>
    <t>P931-10RTN</t>
  </si>
  <si>
    <t>Base de formigó de formigó en massa HM - 20 / B / 20 / X0 amb una quantitat de ciment de 200 kg/m3 i relació aigua ciment =&lt; 0.6, abocat des de camió amb estesa i vibratge manual, amb acabat reglejat, en entorn urbà amb dificultat de mobilitat, en voreres &lt;= 3 m d'amplària o calçada/plataforma única &lt;= 7 m d'amplària, amb afectació per serveis o elements de mobiliari urbà, en actuacions de més de 2 m3</t>
  </si>
  <si>
    <t>P9E1-DMWL</t>
  </si>
  <si>
    <t>Paviment de panot per a vorera gris de 20x20x4 cm, classe 1a, preu alt, col·locat a truc de maceta amb morter mixt 1:2:10 i beurada de ciment pòrtland</t>
  </si>
  <si>
    <t>P2R6-4I4K</t>
  </si>
  <si>
    <t>Càrrega amb mitjans mecànics i transport de residus inerts o no especials a instal·lació autoritzada de gestió de residus, amb camió per a transport de 7 t, amb un recorregut de més de 5 i fins a 10 km</t>
  </si>
  <si>
    <t>P2RA-EU7F</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</si>
  <si>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</si>
  <si>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P2R4-VSRX</t>
  </si>
  <si>
    <t>Càrrega amb mitjans mecànics i transport de terres no contaminades a obra exterior o centre de valorització, amb camió de 7 t, amb un recorregut de més de 5 i fins a 10 km</t>
  </si>
  <si>
    <t>P2RB-HIFS</t>
  </si>
  <si>
    <t>Disposició de terres no contaminades de densitat aparent 1,6 t/m3, a valoritzador de materials naturals excavats amb codi VNME</t>
  </si>
  <si>
    <t>PDK1-DXAD</t>
  </si>
  <si>
    <t>Bastiment quadrat i tapa quadrat de fosa dúctil per a pericó de serveis, recolzada, pas lliure de 700x700 mm i classe D400 segons norma UNE-EN 124, col·locada amb morter per a ram de paleta</t>
  </si>
  <si>
    <t>PN12-DPO7</t>
  </si>
  <si>
    <t>Vàlvula de comporta manual amb brides, de cos curt, de 200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</si>
  <si>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PN70-ED1G</t>
  </si>
  <si>
    <t>Vàlvula reductora de pressió amb brides, de 100 mm de diàmetre nominal, de 16 bar de pressió màxima i amb un diferencial màxim de 15 bar, de bronze, preu alt i muntada en pericó de canalització soterrada</t>
  </si>
  <si>
    <t>XPAIM002</t>
  </si>
  <si>
    <t>Pilotatge de vàlvula reguladora de pressió DN100 mm.</t>
  </si>
  <si>
    <t>FNB2U1A1</t>
  </si>
  <si>
    <t>Subministrament de ventosa automàtica trifuncional de fosa dúctil,DN100, amb revestiment interior i exterior de pintura epoxi depositada per catafòresis amb gruix mínim de 300 micres, amb brida PN16, inclòs part proporcional de junts i cargols</t>
  </si>
  <si>
    <t>FNE1U1A0</t>
  </si>
  <si>
    <t>Subministrament de filtre caçapedres amb brides, DN100, PN16, amb cos i tapa superior de fosa dúctil ENGJS-400-15 (GGG40) protegida amb revestiment epoxi alimentari, tamís de forma convexa d'acer inoxidable 1.4401 (AISI 316) reforçat amb reixeta de fosa dúctil ENGJS-400-15 (GGG40) amb recobriment epoxi i tamís estàndard amb pas de malla de 2 mm de diàmetre, inclòs part proporcional de junts i cargols</t>
  </si>
  <si>
    <t>PJM45-MAB9</t>
  </si>
  <si>
    <t>Comptador d'aigua de velocitat, de turbina axial, tipus woltmann, amb connexions embridades segons UNE-EN 1092-2, DN100 i pressió nominal PN16, transmissió magnètica, equipat amb emissor d'impulsos de tipus reed, rati de mesura de 100 l/impuls, cabal permanent Q3 de 160 m3/h, rati Q3/Q1 &gt;= 100, classe de temperatura T50, cos de fosa dúctil amb revestiment epoxi, construcció segons UNE-EN ISO 4064-1 i REAL DECRETO 244/2016, col·locat</t>
  </si>
  <si>
    <t>O1NU0005</t>
  </si>
  <si>
    <t>Subministrament i col·locació de transmissor per a mesura de cabal  amb comunicació LoRa, IP 67, per a dues entrades de cabalímetres i senyal de comptatge individual, entrada direcció flux i entrada d'alarma. Inclou  emissor impulsos WP-MFD.
Inclou pila de liti d'alta capacitat i registre cada 5 minuts i transmissió diària sense alimentació externa.</t>
  </si>
  <si>
    <t>FF3DU1MD</t>
  </si>
  <si>
    <t>Subministrament de brida-endoll de fosa dúctil segons UNE-EN 545:2011, DN200, amb revestiment interior i exterior de pintura epoxi depositada per catafòresis amb gruix mínim de 70 micres, amb 1 unió de campana amb anella elastomèrica i contrabrida d’estanquitat segons UNE-EN 681-1:1996 (unió flexible mecànica) i 1 unió amb brida mòbil PN16, inclòs part proporcional de junts i cargols</t>
  </si>
  <si>
    <t>FF36UD71</t>
  </si>
  <si>
    <t>Carreteig, col·locació i muntatge d'accessori de fosa dúctil, DN200, amb unió embridada, en zones urbanes amb dificultats de mobilitat, amb afectació de serveis i sense presència d'estrebada</t>
  </si>
  <si>
    <t>FF37UD53</t>
  </si>
  <si>
    <t>Carreteig, col·locació i muntatge d'accessori de fosa dúctil, DN200, amb unió endollada, en zones urbanes, amb afectació de serveis i sense presència d'estrebada</t>
  </si>
  <si>
    <t>PF33-I5T5</t>
  </si>
  <si>
    <t>Derivació de fosa de 200 mm de diàmetre nominal, amb dues unions de campana amb anella elastomèrica d'estanquitat per a aigua i contrabrida d'estanquitat, ramal a 90°, embridat de 100 mm de diàmetre nominal i col·locada al fons de la rasa</t>
  </si>
  <si>
    <t>PF31-I4KC</t>
  </si>
  <si>
    <t>Colze de fosa de 90°, amb dues unions de campana amb anella elastomèrica d'estanquitat per a aigua i contrabrida de tracció, de 100 mm de diàmetre nominal i col·locat al fons de la rasa</t>
  </si>
  <si>
    <t>PN12-DPNV</t>
  </si>
  <si>
    <t>Vàlvula de comporta manual amb brides, de cos curt, de 100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</si>
  <si>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PNZ0-36H8</t>
  </si>
  <si>
    <t>Carret extensible de desmuntatge amb brides, amb virolla interior i exterior d'acer inoxidable 1.4301 (AISI 304), junt d'estanquitat d'etilè propilè diè (EPDM), revestiment de resina epoxi (150 micres), de 100 mm de diàmetre nominal, de 16 bar de pressió nominal, muntat en pericó de canalització soterrada</t>
  </si>
  <si>
    <t>FDKZU52B</t>
  </si>
  <si>
    <t>Subministrament de bastiment d'acer i tapa de registre de polièster reforçat amb fibra de vidre per a vàlvules, de 280x280 mm, classe B125 segons norma UNE-EN 124</t>
  </si>
  <si>
    <t>FDKVU030</t>
  </si>
  <si>
    <t>Subministrament de pericó prefabricat de formigó de 30x30 cm</t>
  </si>
  <si>
    <t>FDK4U52B</t>
  </si>
  <si>
    <t>Carreteig, col·locació i muntatge de bastiment d'acer i tapa de registre de polièster reforçat amb fibra de vidre per a vàlvules, de 280x280 mm, classe B125 segons norma UNE-EN 124</t>
  </si>
  <si>
    <t>PDK1-DXA8</t>
  </si>
  <si>
    <t>Bastiment quadrat i tapa quadrat de fosa dúctil per a pericó de serveis, recolzada, pas lliure de 300x300 mm i classe C250 segons norma UNE-EN 124, col·locada amb morter per a ram de paleta</t>
  </si>
  <si>
    <t>TOTAL</t>
  </si>
  <si>
    <t>02</t>
  </si>
  <si>
    <t>Passeig de la Ribera</t>
  </si>
  <si>
    <t>01.01.02</t>
  </si>
  <si>
    <t>P2146-DJ4M</t>
  </si>
  <si>
    <t>Demolició de paviment de formigó de fins a 20 cm de gruix, d'amplària fins a 2 m, amb compressor i càrrega sobre camió amb mitjans mecànics</t>
  </si>
  <si>
    <t>PN12-DPOB</t>
  </si>
  <si>
    <t>Vàlvula de comporta manual amb brides, de cos curt, de 250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</si>
  <si>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PDK1-W8EA</t>
  </si>
  <si>
    <t>Bastiment quadrat i tapa quadrat de fosa dúctil per a pericó de serveis, recolzada, pas lliure de 600x600 mm i classe C250 segons norma UNE-EN 124, col·locada amb morter per a ram de paleta</t>
  </si>
  <si>
    <t>P9G6-4XOS</t>
  </si>
  <si>
    <t>Paviment de formigó amb formigó HA-30/P / 10 / I + F de consistència plàstica, grandària màxima del granulat 10 mm, amb &gt;= 325 kg/m3 de ciment, apte per a classe d'exposició I + F, de 5 cm de gruix, amb malla electrosoldada</t>
  </si>
  <si>
    <t>PF33-JNL2</t>
  </si>
  <si>
    <t>Derivació de fosa de 250 mm de diàmetre nominal, amb dues unions de campana amb anella elastomèrica d'estanquitat per a aigua i contrabrida d'estanquitat, ramal a 90°, embridat de 100 mm de diàmetre nominal i col·locada al fons de la rasa</t>
  </si>
  <si>
    <t>FF3DU1MF</t>
  </si>
  <si>
    <t>Subministrament de brida-endoll de fosa dúctil segons UNE-EN 545:2011, DN300, amb revestiment interior i exterior de pintura epoxi depositada per catafòresis amb gruix mínim de 70 micres, amb 1 unió de campana amb anella elastomèrica i contrabrida d’estanquitat segons UNE-EN 681-1:1996 (unió flexible mecànica) i 1 unió amb brida mòbil PN16, inclòs part proporcional de junts i cargols</t>
  </si>
  <si>
    <t>FF36UF51</t>
  </si>
  <si>
    <t>Carreteig, col·locació i muntatge d'accessori de fosa dúctil, DN300, amb unió embridada, en zones urbanes, amb afectació de serveis i sense presència d'estrebada</t>
  </si>
  <si>
    <t>FF37UF53</t>
  </si>
  <si>
    <t>Carreteig, col·locació i muntatge d'accessori de fosa dúctil, DN300, amb unió endollada, en zones urbanes, amb afectació de serveis i sense presència d'estrebada</t>
  </si>
  <si>
    <t>03</t>
  </si>
  <si>
    <t>C. França</t>
  </si>
  <si>
    <t>01.01.03</t>
  </si>
  <si>
    <t>P2146-I39U</t>
  </si>
  <si>
    <t>Demolició de paviment de llambordins col·locats sobre base de formigó de fins a 10 cm de gruix, inclòs la demolició de la base, d'amplària fins a 0,6 m, amb compressor i càrrega sobre camió amb mitjans manuals, en entorn urbà amb dificultat de mobilitat, en voreres &lt;= 3 m d'amplària o calçada/plataforma única &lt;= 7 m d'amplària, amb afectació per serveis o elements de mobiliari urbà, en actuacions de més de 10 m2</t>
  </si>
  <si>
    <t>PN12-DPO3</t>
  </si>
  <si>
    <t>Vàlvula de comporta manual amb brides, de cos curt, de 150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</si>
  <si>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P9F1-4XEW</t>
  </si>
  <si>
    <t>Paviment de llambordins de formigó de forma irregular amb cares rectes, de gruix 10 cm, preu alt, col·locats amb morter mixt 1:2:10</t>
  </si>
  <si>
    <t>PF33-IFTD</t>
  </si>
  <si>
    <t>Derivació de fosa de 150 mm de diàmetre nominal, amb dues unions de campana amb anella elastomèrica d'estanquitat per a aigua i contrabrida d'estanquitat, ramal a 90°, embridat de 100 mm de diàmetre nominal i col·locada al fons de la rasa</t>
  </si>
  <si>
    <t>FFBDU0D0</t>
  </si>
  <si>
    <t>Subministrament de portabrides injectat per a tub de polietilè tipus PE 100 SDR 11 (PN16) segons UNE-EN 12201-3, DN160, per a unió per fusió a topall/electrofusió, inclòs brida mòbil d'acer segons UNE-EN 1092-1, DN150, PN16, i part proporcional de junts i cargols</t>
  </si>
  <si>
    <t>FFBDU2D0</t>
  </si>
  <si>
    <t>Subministrament de maniguet per a tub de polietilè tipus PE 100 SDR 11 (PN16) segons UNE-EN 12201-3, DN160, per a unió per electrofusió</t>
  </si>
  <si>
    <t>FFB6UD05</t>
  </si>
  <si>
    <t>Carreteig, col·locació i muntatge d'accessori per a tub de polietilè, DN160, amb unió per electrofusió, en zones urbanes, amb afectació de serveis i sense presència d'estrebada</t>
  </si>
  <si>
    <t>04</t>
  </si>
  <si>
    <t>C. Sant Gervasi</t>
  </si>
  <si>
    <t>01.01.04</t>
  </si>
  <si>
    <t>PDK4-LVKL</t>
  </si>
  <si>
    <t>Pericó de registre de formigó prefabricat sense fons de 120x120x105 cm, per a instal·lacions de serveis, col·locat sobre llit de grava de 15 cm de gruix i reblert lateral amb terra de la mateixa excavació, en entorn urbà amb dificultat de mobilitat, en voreres &lt;= 3 m d'amplària o calçada/plataforma única &lt;= 7 m d'amplària, amb afectació per serveis o elements de mobiliari urbà, en actuacions de fins a 1 u</t>
  </si>
  <si>
    <t>PDK1-JE5I</t>
  </si>
  <si>
    <t>Bastiment quadrat i tapa quadrat de fosa dúctil per a pericó de serveis, recolzada, pas lliure de 500x500 mm i classe C250 segons norma UNE-EN 124, col·locada amb morter per a ram de paleta, en entorn urbà amb dificultat de mobilitat, en voreres &lt;= 3 m d'amplària o calçada/plataforma única &lt;= 7 m d'amplària, amb afectació per serveis o elements de mobiliari urbà, en actuacions de fins a 1 u</t>
  </si>
  <si>
    <t>PF32-KYDV</t>
  </si>
  <si>
    <t>Con de reducció de fosa per a passar de 100 a 65 mm de diàmetre nominal, amb dues unions embridades amb anella elastomèrica d'estanquitat per a aigua i col·locat al fons de la rasa</t>
  </si>
  <si>
    <t>PNZ0-36H2</t>
  </si>
  <si>
    <t>Carret extensible de desmuntatge amb brides, amb virolla interior i exterior d'acer inoxidable 1.4301 (AISI 304), junt d'estanquitat d'etilè propilè diè (EPDM), revestiment de resina epoxi (150 micres), de 65 mm de diàmetre nominal, de 16 bar de pressió nominal, muntat en pericó de canalització soterrada</t>
  </si>
  <si>
    <t>FFBDU0A0</t>
  </si>
  <si>
    <t>Subministrament de portabrides injectat per a tub de polietilè tipus PE 100 SDR 11 (PN16) segons UNE-EN 12201-3, DN110, per a unió per fusió a topall/electrofusió, inclòs brida mòbil d'acer segons UNE-EN 1092-1, DN100, PN16, i part proporcional de junts i cargols</t>
  </si>
  <si>
    <t>FFBDU2A0</t>
  </si>
  <si>
    <t>Subministrament de maniguet per a tub de polietilè tipus PE 100 SDR 11 (PN16) segons UNE-EN 12201-3, DN110, per a unió per electrofusió</t>
  </si>
  <si>
    <t>FFB6UA05</t>
  </si>
  <si>
    <t>Carreteig, col·locació i muntatge d'accessori per a tub de polietilè, DN110, amb unió per electrofusió, en zones urbanes, amb afectació de serveis i sense presència d'estrebada</t>
  </si>
  <si>
    <t>FFB5UA05</t>
  </si>
  <si>
    <t>Carreteig, col·locació i muntatge d'accessori per a tub de polietilè, DN110, amb unió mecànica, en zones urbanes, amb afectació de serveis i sense presència d'estrebada</t>
  </si>
  <si>
    <t>FJMBU160</t>
  </si>
  <si>
    <t>Subministrament de cabalímetre electromagnètic per a aigua alimentat amb bateries integrades o externes, model Sitrans FM Magflo MAG 8000 W de SIEMENS o equivalent, amb certificació per a servei de transacció comercial, DN65 i brides de connexió PN16 segons UNE-EN 1092-1, cabal fins a 100 m3/h, amb electrode de posada a terra per a protegir la senyal de les pertorbacions elèctriques parasitàries, inclòs amplificador de mesura incorporat o remot, tub de mesura d'acer inoxidable 1.4301 (AISI 304) i recobriment interior d'EPDM, cos i brides d'acer al carboni amb recobriment epoxi, temperatura màxima del medi 70°C, grau de protecció IP68, preparat per a treballar a tempertaura ambient entre -20°C i 70°C, calibratge estàndard per precisió de +/-0,4% del cabal mesurat a una velocitat del fluïd de +/-2 mm/s amb certificat de calibratge inclòs, unitat de massa de la indicació en m3, amb filtre de xarxa per 50 Hz, comunicació local amb display LCD de 8 dígits i comunicació remota per infraroigs amb protocol Modbus RTU, inclòs bloc de bateries intern i 2 bateries tipus D, inclòs part proporcional de junts i cargols</t>
  </si>
  <si>
    <t>FJM1U157</t>
  </si>
  <si>
    <t>Carreteig, col·locació i muntatge de cabalímetre amb unió embridada, DN50, en zones urbanes amb dificultats de mobilitat, amb afectació de serveis i sense presència d'estrebada</t>
  </si>
  <si>
    <t>05</t>
  </si>
  <si>
    <t>Passatge Alzina</t>
  </si>
  <si>
    <t>01.01.05</t>
  </si>
  <si>
    <t>06</t>
  </si>
  <si>
    <t>C. Joaquim Blume</t>
  </si>
  <si>
    <t>01.01.06</t>
  </si>
  <si>
    <t>FFBDU070</t>
  </si>
  <si>
    <t>Subministrament de portabrides injectat per a tub de polietilè tipus PE 100 SDR 11 (PN16) segons UNE-EN 12201-3, DN63, per a unió per fusió a topall/electrofusió, inclòs brida mòbil d'acer segons UNE-EN 1092-1, DN50, PN16, i part proporcional de junts i cargols</t>
  </si>
  <si>
    <t>FFBDU270</t>
  </si>
  <si>
    <t>Subministrament de maniguet per a tub de polietilè tipus PE 100 SDR 11 (PN16) segons UNE-EN 12201-3, DN63, per a unió per electrofusió</t>
  </si>
  <si>
    <t>FFB6U805</t>
  </si>
  <si>
    <t>Carreteig, col·locació i muntatge d'accessori per a tub de polietilè, DN75, amb unió per electrofusió, en zones urbanes, amb afectació de serveis i sense presència d'estrebada</t>
  </si>
  <si>
    <t>FFB5U60B</t>
  </si>
  <si>
    <t>Carreteig, col·locació i muntatge d'accessori per a tub de polietilè, DN50, amb unió mecànica, en zones urbanes</t>
  </si>
  <si>
    <t>PJM45-MABJ</t>
  </si>
  <si>
    <t>Comptador d'aigua de velocitat, de turbina axial, tipus woltmann, amb connexions embridades segons UNE-EN 1092-2, DN50 i pressió nominal PN16, transmissió magnètica, equipat amb emissor d'impulsos de tipus reed, rati de mesura de 100 l/impuls, cabal permanent Q3 de 40 m3/h, rati Q3/Q1 &gt;= 100, classe de temperatura T50, cos de fosa dúctil amb revestiment epoxi, construcció segons UNE-EN ISO 4064-1 i REAL DECRETO 244/2016, col·locat</t>
  </si>
  <si>
    <t>PNZ0-36GZ</t>
  </si>
  <si>
    <t>Carret extensible de desmuntatge amb brides, amb virolla interior i exterior d'acer inoxidable 1.4301 (AISI 304), junt d'estanquitat d'etilè propilè diè (EPDM), revestiment de resina epoxi (150 micres), de 50 mm de diàmetre nominal, de 16 bar de pressió nominal, muntat en pericó de canalització soterrada</t>
  </si>
  <si>
    <t>07</t>
  </si>
  <si>
    <t>C. Can Duran</t>
  </si>
  <si>
    <t>01.01.07</t>
  </si>
  <si>
    <t>08</t>
  </si>
  <si>
    <t>C. Empordà</t>
  </si>
  <si>
    <t>01.01.08</t>
  </si>
  <si>
    <t>PF32-IPM9</t>
  </si>
  <si>
    <t>Con de reducció de fosa per a passar de 150 a 80 mm de diàmetre nominal, amb dues unions embridades amb anella elastomèrica d'estanquitat per a aigua i col·locat al fons de la rasa</t>
  </si>
  <si>
    <t>PNZ0-36H5</t>
  </si>
  <si>
    <t>Carret extensible de desmuntatge amb brides, amb virolla interior i exterior d'acer inoxidable 1.4301 (AISI 304), junt d'estanquitat d'etilè propilè diè (EPDM), revestiment de resina epoxi (150 micres), de 80 mm de diàmetre nominal, de 16 bar de pressió nominal, muntat en pericó de canalització soterrada</t>
  </si>
  <si>
    <t>FF3DU1MC</t>
  </si>
  <si>
    <t>Subministrament de brida-endoll de fosa dúctil segons UNE-EN 545:2011, DN150, amb revestiment interior i exterior de pintura epoxi depositada per catafòresis amb gruix mínim de 70 micres, amb 1 unió de campana amb anella elastomèrica i contrabrida d’estanquitat segons UNE-EN 681-1:1996 (unió flexible mecànica) i 1 unió amb brida mòbil PN16, inclòs part proporcional de junts i cargols</t>
  </si>
  <si>
    <t>FF36UC51</t>
  </si>
  <si>
    <t>Carreteig, col·locació i muntatge d'accessori de fosa dúctil, DN150, amb unió embridada, en zones urbanes, amb afectació de serveis i sense presència d'estrebada</t>
  </si>
  <si>
    <t>FF37UC53</t>
  </si>
  <si>
    <t>Carreteig, col·locació i muntatge d'accessori de fosa dúctil, DN150, amb unió endollada, en zones urbanes, amb afectació de serveis i sense presència d'estrebada</t>
  </si>
  <si>
    <t>PJM45-MWT7</t>
  </si>
  <si>
    <t>Comptador d'aigua de velocitat, de turbina axial, tipus woltmann, amb connexions embridades segons UNE-EN 1092-2, DN80 i pressió nominal PN16, transmissió magnètica, equipat amb emissor d'impulsos de tipus reed, rati de mesura de 100 l/impuls, cabal permanent Q3 de 100 m3/h, rati Q3/Q1 &gt;= 100, classe de temperatura T50, cos de fosa dúctil amb revestiment epoxi, construcció segons UNE-EN ISO 4064-1 i REAL DECRETO 244/2016, col·locat</t>
  </si>
  <si>
    <t>09</t>
  </si>
  <si>
    <t>C.Vallès</t>
  </si>
  <si>
    <t>01.01.09</t>
  </si>
  <si>
    <t>PF32-II4U</t>
  </si>
  <si>
    <t>Con de reducció de fosa per a passar de 200 a 100 mm de diàmetre nominal, amb dues unions embridades amb anella elastomèrica d'estanquitat per a aigua i col·locat al fons de la rasa</t>
  </si>
  <si>
    <t>FJMBU1A0</t>
  </si>
  <si>
    <t>Subministrament de cabalímetre electromagnètic per a aigua alimentat amb bateries integrades o externes, model Sitrans FM Magflo MAG 8000 W de SIEMENS o equivalent, amb certificació per a servei de transacció comercial, DN100 i brides de connexió PN16 segons UNE-EN 1092-1, cabal fins a 250 m3/h, amb electrode de posada a terra per a protegir la senyal de les pertorbacions elèctriques parasitàries, inclòs amplificador de mesura incorporat o remot, tub de mesura d'acer inoxidable 1.4301 (AISI 304) i recobriment interior d'EPDM, cos i brides d'acer al carboni amb recobriment epoxi, temperatura màxima del medi 70°C, grau de protecció IP68, preparat per a treballar a tempertaura ambient entre -20°C i 70°C, calibratge estàndard per precisió de +/-0,4% del cabal mesurat a una velocitat del fluïd de +/-2 mm/s amb certificat de calibratge inclòs, unitat de massa de la indicació en m3, amb filtre de xarxa per 50 Hz, comunicació local amb display LCD de 8 dígits i comunicació remota per infraroigs amb protocol Modbus RTU, inclòs bloc de bateries intern i 2 bateries tipus D, inclòs part proporcional de junts i cargols</t>
  </si>
  <si>
    <t>FJM1U1A5</t>
  </si>
  <si>
    <t>Carreteig, col·locació i muntatge de cabalímetre amb unió embridada, DN100, en zones urbanes, amb afectació de serveis i sense presència d'estrebada</t>
  </si>
  <si>
    <t>10</t>
  </si>
  <si>
    <t>C. Bellmunt</t>
  </si>
  <si>
    <t>01.01.10</t>
  </si>
  <si>
    <t>PF32-INC6</t>
  </si>
  <si>
    <t>Con de reducció de fosa per a passar de 200 a 150 mm de diàmetre nominal, amb dues unions embridades amb anella elastomèrica d'estanquitat per a aigua i col·locat al fons de la rasa</t>
  </si>
  <si>
    <t>PNZ0-36HE</t>
  </si>
  <si>
    <t>Carret extensible de desmuntatge amb brides, amb virolla interior i exterior d'acer inoxidable 1.4301 (AISI 304), junt d'estanquitat d'etilè propilè diè (EPDM), revestiment de resina epoxi (150 micres), de 150 mm de diàmetre nominal, de 16 bar de pressió nominal, muntat en pericó de canalització soterrada</t>
  </si>
  <si>
    <t>FJM1U1C7</t>
  </si>
  <si>
    <t>Carreteig, col·locació i muntatge de cabalímetre amb unió embridada, DN150, en zones urbanes amb dificultats de mobilitat, amb afectació de serveis i sense presència d'estrebada</t>
  </si>
  <si>
    <t>FJMBU1C0</t>
  </si>
  <si>
    <t>Subministrament de cabalímetre electromagnètic per a aigua alimentat amb bateries integrades o externes, model Sitrans FM Magflo MAG 8000 W de SIEMENS o equivalent, amb certificació per a servei de transacció comercial, DN150 i brides de connexió PN16 segons UNE-EN 1092-1, cabal fins a 630 m3/h, amb electrode de posada a terra per a protegir la senyal de les pertorbacions elèctriques parasitàries, inclòs amplificador de mesura incorporat o remot, tub de mesura d'acer inoxidable 1.4301 (AISI 304) i recobriment interior d'EPDM, cos i brides d'acer al carboni amb recobriment epoxi, temperatura màxima del medi 70°C, grau de protecció IP68, preparat per a treballar a tempertaura ambient entre -20°C i 70°C, calibratge estàndard per precisió de +/-0,4% del cabal mesurat a una velocitat del fluïd de +/-2 mm/s amb certificat de calibratge inclòs, unitat de massa de la indicació en m3, amb filtre de xarxa per 50 Hz, comunicació local amb display LCD de 8 dígits i comunicació remota per infraroigs amb protocol Modbus RTU, inclòs bloc de bateries intern i 2 bateries tipus D, inclòs part proporcional de junts i cargols</t>
  </si>
  <si>
    <t>LOCALITZACIÓ FUITES</t>
  </si>
  <si>
    <t>01.02</t>
  </si>
  <si>
    <t>XPAIM003</t>
  </si>
  <si>
    <t>Sistema autònom de prelocalització, validació i confirmació remota de fuites a la xarxa d'aigua, model Permanet+SU NB IoT de Millores energètiques o equivalent, amb les següents característiques:
- Sensor acceleròmetre integrat d'altes prestacions
- Material acer inoxidable i ABS d´alta resistència
- Protecció IP68
- Antena fixa o extensible
- Prelocalització: Algorisme que detecta automàticament l'existència d'una fuita
- Sincronització: Rellotge intern 24 h. en temps real amb funcionalitat de sincronització avançada i immediata
- Confirmació: Enregistrament automàtic i enviament del so de la fuita al lloc de control reproduïble a mode de geòfon
- Validació: Correlació dels sons a mode de correlador amb indicació de distància de la fugida localitzada
- Validació Secundària: Funcionalitat gràfica de distribució del nivell i dispersió del soroll registrat que elimina els “falsos positius”. Registre de dades: Histograma de les dades registrades
Comunicacions
- Comunicaion local: Port de comunicacions Bluetooth® per a la configuració i el bolcat de dades a través d'APP
- Comunicació remota: Comunicació bidireccional mitjançant mòdem intern NB IoT per a la configuració i l'enviament d'alarmes dades i sons registrats
- Alimentació: Pila interna reemplaçable amb autonomia típica &gt;5 anys
- Programari: App plataformes iOS i Android; Plataformes remotes: TTSQL Viewer i PermaNET</t>
  </si>
  <si>
    <t>XPAIM004</t>
  </si>
  <si>
    <t>Instal·lació de sistema autònom de prelocalització, validació i confirmació remota de fuites a la xarxa d'aigua, en arquets de registres existents.</t>
  </si>
  <si>
    <t>XPAIM005</t>
  </si>
  <si>
    <t>Patrullador receptor bidireccional sense fil amb tecnologia bluetooth i APP WebCorr (Android o iOS), port
de comunicacions USB i programari sota entorn Windows, per a la configuració i recol·lecció de dades de
els prelocalitzadors de fuites PCorr+ i Permalog+.</t>
  </si>
  <si>
    <t>XPAIM006</t>
  </si>
  <si>
    <t>Geòfon per a la localització precisa de fuites en xarxes de distribució d'aigua amb tecnologia sense fil, compost de:
UNITAT DE CONTROL :
- Pantalla tàctil a color
- Funció avançada de registre MLP
- Filtres automàtics i manuals
- Sistema de protecció auditiva
- Auriculars professionals d'aviació
- Interfície de comunicacions USB
- Bateria recarregable d'alta capacitat
- Corretja de transport
SENSORS:
- Campana de terra
- Trípode per a terrenys tous
- Bastó d'escolta
MALETA DE TRANSPORT
CARREGADOR DE BATERIES
MANUAL D'INSTRUCCIONS</t>
  </si>
  <si>
    <t>XPAIM011</t>
  </si>
  <si>
    <t>Formació del personal que utilitzarà el software. Inclou formació al personal de l'Ajuntament i de l'empresa concessionària del servei de subminsitrament d'aigua</t>
  </si>
  <si>
    <t>MODULS INTEGRACIÓ</t>
  </si>
  <si>
    <t>01.03</t>
  </si>
  <si>
    <t>XPAIM007</t>
  </si>
  <si>
    <t>Subministrament de modul d'integració Gateway model WirnetTM iStation de Kerlink o equivalent, amb tecnologia 
LoRa® a l'aire lliure amb:
. Carcassa de grau portador (IP67)
. LoRaWAN® 1.0.3 revisió A (evolutiva)
. Bandes sense llicència compatibles: 863-874,4 MHz (EMEA), 902-928 MHz (Amèrica del Nord), 915-928 MHz (APAC, Amèrica Llatina)
. Paràmetres regionals LoRaWAN® compatibles: EU863-870, IN865-867, RU864-870, US902-928, AU915-928, AS923, KR920-923
. RX de 8 canals (125 kHz, factor de propagació múltiple) + RX d'1 canal (250 kHz) o 500 kHz, factor de propagació mono) + 1 canal RX (FSK) per obtenir 10 canals RX + 1 canal TX
. Connectivitat backhaul: mòdul 4G Worldwide amb 3G/2G alternativa i Ethernet (RJ45)
. Impulsat per:
— PoE (injector, interruptor, …), tant en mode A com en mode B (especificacions 802.3af)
— +/- 48VDC a través de RJ45 (UPS, panells solars, …)
. Antenes internes i totalment integrades (GPS, 4G, LoRa)</t>
  </si>
  <si>
    <t>XPAIM008</t>
  </si>
  <si>
    <t>Instal·lació modul Gateway amb tecnologia LoRa. Inclou la instal·lació de l'antena exterior.</t>
  </si>
  <si>
    <t>XPAIM009</t>
  </si>
  <si>
    <t>Subministrament de Kit d'antena exterior omnidireccional vertical - 6dBi, per a modul Gateway, amb protecció contra l'allunyament de CC, resistència al vent, i impermeable (IP66K). Freqüència (1=868 MHz, 2=915/923 MHz).
Disposa de suports de muntatge de pal inclinable i giratori i un cable coaxial d'1 m.</t>
  </si>
  <si>
    <t>MODULS GESTIÓ</t>
  </si>
  <si>
    <t>01.04</t>
  </si>
  <si>
    <t>XPAIM010</t>
  </si>
  <si>
    <t>Integració de dades en el mòdul de gestió de l'empresa concessionària de la gestió de la xarxa municipal de subministrament d'aigua potable.
La integració de les dades s'haurà de realitzar en el DCDC (Dinapsis Control Data Center). El sistema es troba format per:
- Mòdul SCADA: Que integra els serveis de visualització, control i comandament, generació dalarmes i enviament de notificacions.
- Mòdul Web/App-TR: Que integra els serveis de visualització i explotació ´´online´´ i reporting ´´offline´´.
La plataforma DCDC està basada en un sistema de maquinari centralitzat consistent en un conjunt de màquines i programari dimensionat per oferir els seus serveis de forma remota. Aquest Centre de Control Muftí-Tenant (d'ara endavant CCMT) està ubicat en un centre de dades que compleix tots els estàndards internacionals per a aquest tipus d'instal·lacions (ISO 27001, ISO 20000, ISO 9001, ISO 14001), i compta amb totes les mesures de ciberseguretat industrial necessàries per assegurar el compliment de la Llei de protecció d'infraestructures crítiques (Llei PIC 8/2011).</t>
  </si>
  <si>
    <t>RENOVACIÓ AFORAMENTS</t>
  </si>
  <si>
    <t>01.05</t>
  </si>
  <si>
    <t>O1CEDA03</t>
  </si>
  <si>
    <t>Subministrament de comptador DN15 amb hidràulica R500 volumètric. Q3: 2,5 m3/h. Q4: 3,125 m3/h. Comunicacions NB-IOT integrades al propi comptador. Autonomia mínima de bateria de 12 anys. Capacitat d'emmagatzemar 168 index (24x7). Incloent els ra cords d'adaptació.</t>
  </si>
  <si>
    <t>XPAIM012</t>
  </si>
  <si>
    <t>Carreteig, col·locació i muntatge de cabalímetre amb unió embridada, en zones urbanes</t>
  </si>
  <si>
    <t>XPAIM013</t>
  </si>
  <si>
    <t>Obra civil i mà d'obra per la modificació de ramal d'escomesa per instal·lació de comptador.</t>
  </si>
  <si>
    <t>VARIS</t>
  </si>
  <si>
    <t>01.06</t>
  </si>
  <si>
    <t>XPAIM001</t>
  </si>
  <si>
    <t>pa</t>
  </si>
  <si>
    <t>Partida alçada a justificar per a imprevistos en actuacions conduccions</t>
  </si>
  <si>
    <t>XPA00SS8</t>
  </si>
  <si>
    <t>PA</t>
  </si>
  <si>
    <t>Partida alçada d'abonament íntegre per la Seguretat i Salut a l'obra, en base a l'Estudi i el Pla de Seguretat i Salut</t>
  </si>
  <si>
    <t>XPA00SS9</t>
  </si>
  <si>
    <t>Ajudes a muntadors en operacions de connexió amb la xarxa existent i en presència de fibrociment. Les operacions es realitzaran d'acord al Pla de Treball Genèric, en una jornada laboral i essent les hores màximes per treballador no superior a les 4 hores.
Inclou els treballs d'obra necessari per descobrir tot el perímetre de la conducció on s'actua, amb espai suficient per instal·lar i manipular la nova canonada i els seus accessoris, així com la protecció de taps, connexions o accessoris.
Lloguer d'unitat de descontaminació durant la jornada de treball, la unitat disposarà de tres habitacles: Zona d'accés o zona neta; zona de descontaminació dutxa, adequada per el pas del personal, eliminació de residus, aspiració i zona d'evacuació i filtrat, equipada amb aigua calenta i filtre per l'aigua; i zona d'accés a obra o zona bruta on es disposarà de recipients adequats per recollir la roba i els EPIS que seran gestionats com residus. Tot això conforme a la normativa vigent. Inclou instal·lació completa de la unitat, amb totes les connexions i escomeses necessàries, així com els ports i desplaçaments necessaris.
Conjunts d'equips de protecció individual per treballs amb amiant segons s'estableixi el Pla de Treball Genèric i conforme a l'establert en el R.D. 396/2006, de 31 de març, pel que s'estableixen les disposicions mínimes de seguretat i salut aplicables a tots els treballs amb risc d'exposició a l'aminat.
Manipulació, recollida i transport a abocador autoritzat dels residus d'amiant fins a 200kg. Les restes de conduccions s'embalaran amb plàstic resistència mecànica suficient i es disposarà en saques estanques Tot això conforme la normativa vigent. Inclou les despeses de gestió de tractament d'aquests residus: tramitació documental conforme a la normativa vigent. La justificació exigeix l'entrega d'una còpia de còpia dels certificats emesos per l'abocador autoritzat en dipositar els residus de l'obra, així com el compliment a aquest respecte de tots els preceptes establerts reglamentàriament.
P.p de mitjans auxiliars necessaris per el correcte desenvolupament d'aquests treballs, on s'inclouen les mesures de protecció col·lectiva, tanques, senyalització especial, etc.</t>
  </si>
  <si>
    <t xml:space="preserve">IMPORT TOTAL DEL PRESSUPOST : </t>
  </si>
  <si>
    <t>Justificació d'elements</t>
  </si>
  <si>
    <t>Nº</t>
  </si>
  <si>
    <t>Codi</t>
  </si>
  <si>
    <t>U.A.</t>
  </si>
  <si>
    <t>Descripció</t>
  </si>
  <si>
    <t>Descripció curta</t>
  </si>
  <si>
    <t>Element compost</t>
  </si>
  <si>
    <t>B07F-0LSZ</t>
  </si>
  <si>
    <t>Morter mixt de ciment pòrtland amb filler calcari CEM II/B-L, calç i sorra, amb 380 kg/m3 de ciment, amb una proporció en volum 1:0,5:4 i 10 N/mm2 de resistència a compressió, elaborat a l'obra</t>
  </si>
  <si>
    <t>Rend.:</t>
  </si>
  <si>
    <t xml:space="preserve">Morter mixt ciment pòrtland+fill.calc. CEM II/B-L,calç,sorra,380kg/m3 ciment,1:0,5:4,10N/mm2,elab.a </t>
  </si>
  <si>
    <t>Mà d'obra</t>
  </si>
  <si>
    <t>A0E-000A</t>
  </si>
  <si>
    <t>h</t>
  </si>
  <si>
    <t>Manobre especialista</t>
  </si>
  <si>
    <t>/R</t>
  </si>
  <si>
    <t>x</t>
  </si>
  <si>
    <t>=</t>
  </si>
  <si>
    <t>Subtotal mà d'obra</t>
  </si>
  <si>
    <t>Maquinària</t>
  </si>
  <si>
    <t>C176-00FX</t>
  </si>
  <si>
    <t>Formigonera de 165 l</t>
  </si>
  <si>
    <t>Subtotal maquinària</t>
  </si>
  <si>
    <t>Material</t>
  </si>
  <si>
    <t>B011-05ME</t>
  </si>
  <si>
    <t>Aigua</t>
  </si>
  <si>
    <t>B055-067M</t>
  </si>
  <si>
    <t>t</t>
  </si>
  <si>
    <t>Ciment pòrtland amb filler calcari CEM II/B-L 32,5 R segons UNE-EN 197-1, en sacs</t>
  </si>
  <si>
    <t>B054-06DH</t>
  </si>
  <si>
    <t>kg</t>
  </si>
  <si>
    <t>Calç aèria hidratada CL 90-S, en sacs</t>
  </si>
  <si>
    <t>B03L-05N7</t>
  </si>
  <si>
    <t>Sorra de pedrera per a morters</t>
  </si>
  <si>
    <t>Subtotal material</t>
  </si>
  <si>
    <t>Cost directe</t>
  </si>
  <si>
    <t>Despeses auxiliars</t>
  </si>
  <si>
    <t>%</t>
  </si>
  <si>
    <t>Total</t>
  </si>
  <si>
    <t>B07F-0LT6</t>
  </si>
  <si>
    <t>Morter mixt de ciment pòrtland amb filler calcari CEM II/B-L, calç i sorra, amb 200 kg/m3 de ciment, amb una proporció en volum 1:2:10 i 2,5 N/mm2 de resistència a compressió, elaborat a l'obra</t>
  </si>
  <si>
    <t xml:space="preserve">Morter mixt ciment pòrtland+fill.calc. CEM II/B-L,calç,sorra,200kg/m3 ciment,1:2:10,2,5N/mm2,elab.a </t>
  </si>
  <si>
    <t>Partida d'obra</t>
  </si>
  <si>
    <t>P-1</t>
  </si>
  <si>
    <t>Muntatge bastiment acer+tapa PRFV,280x280,B125</t>
  </si>
  <si>
    <t>A013M000</t>
  </si>
  <si>
    <t>Ajudant muntador</t>
  </si>
  <si>
    <t>A012M000</t>
  </si>
  <si>
    <t>Oficial 1a muntador</t>
  </si>
  <si>
    <t>A0112000</t>
  </si>
  <si>
    <t>Cap de colla</t>
  </si>
  <si>
    <t>C1705600</t>
  </si>
  <si>
    <t>CZ111000</t>
  </si>
  <si>
    <t>Grup electrògen d'1 a 5 kVA</t>
  </si>
  <si>
    <t>C1503500</t>
  </si>
  <si>
    <t>Camió grua de 5 t de carrega màxima a peu de grua (4,5 m de l'eix de grua)</t>
  </si>
  <si>
    <t>B0710150</t>
  </si>
  <si>
    <t>Morter per a ram de paleta, classe M 5 (5 N/mm2), en sacs, de designació (G) segons norma UNE-EN 998-2</t>
  </si>
  <si>
    <t>B0111000</t>
  </si>
  <si>
    <t>P-2</t>
  </si>
  <si>
    <t>Pericó prefab.formigó,30x30cm</t>
  </si>
  <si>
    <t>A0D-00000</t>
  </si>
  <si>
    <t>Manobre</t>
  </si>
  <si>
    <t>A0F-000S</t>
  </si>
  <si>
    <t>Oficial 1a d'obra pública</t>
  </si>
  <si>
    <t>C152-003B</t>
  </si>
  <si>
    <t>Camió grua</t>
  </si>
  <si>
    <t>BDK2U110</t>
  </si>
  <si>
    <t>Pericó prefabricat de formigó de 30x30 cm</t>
  </si>
  <si>
    <t>Altres</t>
  </si>
  <si>
    <t>%AUX001</t>
  </si>
  <si>
    <t>Despeses auxiliars sobre la mà d'obra</t>
  </si>
  <si>
    <t>Subtotal altres</t>
  </si>
  <si>
    <t>P-3</t>
  </si>
  <si>
    <t>Bastiment acer+tapa PRFV,280x280,B125</t>
  </si>
  <si>
    <t>BDKZU52B</t>
  </si>
  <si>
    <t>Bastiment d'acer i tapa de registre de polièster reforçat amb fibra de vidre per a vàlvules, de 280x280 mm, classe B125 segons norma UNE-EN 124</t>
  </si>
  <si>
    <t>P-4</t>
  </si>
  <si>
    <t>Muntatge accessori fosa,DN150,unió embridada,urb.,afect.serv.,s/estreb.</t>
  </si>
  <si>
    <t>C1313330</t>
  </si>
  <si>
    <t>Retroexcavadora sobre pneumàtics de 8 a 10 t</t>
  </si>
  <si>
    <t>P-5</t>
  </si>
  <si>
    <t>Muntatge accessori fosa,DN200,unió embridada,urb.dif.mob.,afect.serv.,s/estreb.</t>
  </si>
  <si>
    <t>P-6</t>
  </si>
  <si>
    <t>Muntatge accessori fosa,DN300,unió embridada,urb.,afect.serv.,s/estreb.</t>
  </si>
  <si>
    <t>P-7</t>
  </si>
  <si>
    <t>Muntatge accessori fosa,DN150,unió endollada,urb.,afect.serv.,s/estreb.</t>
  </si>
  <si>
    <t>P-8</t>
  </si>
  <si>
    <t>Muntatge accessori fosa,DN200,unió endollada,urb.,afect.serv.,s/estreb.</t>
  </si>
  <si>
    <t>P-9</t>
  </si>
  <si>
    <t>Muntatge accessori fosa,DN300,unió endollada,urb.,afect.serv.,s/estreb.</t>
  </si>
  <si>
    <t>P-10</t>
  </si>
  <si>
    <t>Brida-endoll fosa,DN150,EB,PN16</t>
  </si>
  <si>
    <t>BFZRU147</t>
  </si>
  <si>
    <t>Cargol d'acer zincat Geomet, M20 i 75 mm de llargària, amb acer de classe de resistència 8.8, de cap hexagonal segons UNE-EN ISO 4017 (DIN 933), amb femella i volandera</t>
  </si>
  <si>
    <t>BF3DU1MC</t>
  </si>
  <si>
    <t>Brida-endoll de fosa dúctil segons UNE-EN 545:2011, DN150, amb revestiment interior i exterior de pintura epoxi depositada per catafòresis amb gruix mínim de 70 micres, amb 1 unió de campana amb anella elastomèrica i contrabrida d’estanquitat segons UNE-EN 681-1:1996 (unió flexible mecànica) i 1 unió amb brida mòbil PN16</t>
  </si>
  <si>
    <t>BFZSU1C0</t>
  </si>
  <si>
    <t>Junt d'estanquitat de copolímer de polietilè modificat, per a brida DN150, PN16</t>
  </si>
  <si>
    <t>P-11</t>
  </si>
  <si>
    <t>Brida-endoll fosa,DN200,EB,PN16</t>
  </si>
  <si>
    <t>BFZRU148</t>
  </si>
  <si>
    <t>Cargol d'acer zincat Geomet, M20 i 80 mm de llargària, amb acer de classe de resistència 8.8, de cap hexagonal segons UNE-EN ISO 4017 (DIN 933), amb femella i volandera</t>
  </si>
  <si>
    <t>BF3DU1MD</t>
  </si>
  <si>
    <t>Brida-endoll de fosa dúctil segons UNE-EN 545:2011, DN200, amb revestiment interior i exterior de pintura epoxi depositada per catafòresis amb gruix mínim de 70 micres, amb 1 unió de campana amb anella elastomèrica i contrabrida d’estanquitat segons UNE-EN 681-1:1996 (unió flexible mecànica) i 1 unió amb brida mòbil PN16</t>
  </si>
  <si>
    <t>BFZSU1D0</t>
  </si>
  <si>
    <t>Junt d'estanquitat de copolímer de polietilè modificat, per a brida DN200, PN16</t>
  </si>
  <si>
    <t>P-12</t>
  </si>
  <si>
    <t>Brida-endoll fosa,DN300,EB,PN16</t>
  </si>
  <si>
    <t>BFZSU1F0</t>
  </si>
  <si>
    <t>Junt d'estanquitat de copolímer de polietilè modificat, per a brida DN300, PN16</t>
  </si>
  <si>
    <t>BFZRU15A</t>
  </si>
  <si>
    <t>Cargol d'acer zincat Geomet, M24 i 90 mm de llargària, amb acer de classe de resistència 8.8, de cap hexagonal segons UNE-EN ISO 4017 (DIN 933), amb femella i volandera</t>
  </si>
  <si>
    <t>BF3DU1MF</t>
  </si>
  <si>
    <t>Brida-endoll de fosa dúctil segons UNE-EN 545:2011, DN300, amb revestiment interior i exterior de pintura epoxi depositada per catafòresis amb gruix mínim de 70 micres, amb 1 unió de campana amb anella elastomèrica i contrabrida d’estanquitat segons UNE-EN 681-1:1996 (unió flexible mecànica) i 1 unió amb brida mòbil PN16</t>
  </si>
  <si>
    <t>P-13</t>
  </si>
  <si>
    <t>Muntatge accessori p/tub PE,DN50,unió mecànica,urb.</t>
  </si>
  <si>
    <t>P-14</t>
  </si>
  <si>
    <t>Muntatge accessori p/tub PE,DN110,unió mecànica,urb.,afect.serv.,s/estreb.</t>
  </si>
  <si>
    <t>P-15</t>
  </si>
  <si>
    <t>Muntatge accessori p/tub PE,DN75,electrofusió,urb.,afect.serv.,s/estreb.</t>
  </si>
  <si>
    <t>C200UEF1</t>
  </si>
  <si>
    <t>Màquina universal de soldadura per electrofusió amb funció de documentació i traçabilitat (superior a 300 registres), per a soldadura d'accessoris de canonades de polietilè des de DN20 fins a DN630, ports de comunicaions USB i paral·lel, contrassenya de supervisor, possibiltat d'introduïr coordenades GPS, amb escàner lector de codi de barres, alimentació elèctrica 230 V, potència màxima absorbida 3,6 kW, intensitat de corrent de sortida fins a 60 A, grau de protecció IP54</t>
  </si>
  <si>
    <t>P-16</t>
  </si>
  <si>
    <t>Muntatge accessori p/tub PE,DN110,electrofusió,urb.,afect.serv.,s/estreb.</t>
  </si>
  <si>
    <t>P-17</t>
  </si>
  <si>
    <t>Muntatge accessori p/tub PE,DN160,electrofusió,urb.,afect.serv.,s/estreb.</t>
  </si>
  <si>
    <t>P-18</t>
  </si>
  <si>
    <t>Portabrides injectat p/tub PE100 SDR11,DN63,unió fusió topall/electrofusió+brida DN50,PN16</t>
  </si>
  <si>
    <t>BFZSU150</t>
  </si>
  <si>
    <t>Junt d'estanquitat de copolímer de polietilè modificat, per a brida DN50, PN16</t>
  </si>
  <si>
    <t>BFLDUV50</t>
  </si>
  <si>
    <t>Brida mòbil d'acer zincat segons UNE-EN 1092-1, DN50, PN16</t>
  </si>
  <si>
    <t>BFZRU134</t>
  </si>
  <si>
    <t>Cargol d'acer zincat Geomet, M16 i 60 mm de llargària, amb acer de classe de resistència 8.8, de cap hexagonal segons UNE-EN ISO 4017 (DIN 933), amb femella i volandera</t>
  </si>
  <si>
    <t>BFBDU070</t>
  </si>
  <si>
    <t>Portabrides injectat de polietilè tipus PE 100 SDR 11 (PN16) segons UNE-EN 12201-3, DN63, per a unió per fusió a topall/electrofusió</t>
  </si>
  <si>
    <t>P-19</t>
  </si>
  <si>
    <t>Portabrides injectat p/tub PE100 SDR11,DN110,unió fusió topall/electrofusió+brida DN100,PN16</t>
  </si>
  <si>
    <t>BFBDU0A0</t>
  </si>
  <si>
    <t>Portabrides injectat de polietilè tipus PE 100 SDR 11 (PN16) segons UNE-EN 12201-3, DN110, per a unió per fusió a topall/electrofusió</t>
  </si>
  <si>
    <t>BFLDUVA0</t>
  </si>
  <si>
    <t>Brida mòbil d'acer zincat segons UNE-EN 1092-1, DN100, PN16</t>
  </si>
  <si>
    <t>BFZSU1A0</t>
  </si>
  <si>
    <t>Junt d'estanquitat de copolímer de polietilè modificat, per a brida DN100, PN16</t>
  </si>
  <si>
    <t>BFZRU135</t>
  </si>
  <si>
    <t>Cargol d'acer zincat Geomet, M16 i 65 mm de llargària, amb acer de classe de resistència 8.8, de cap hexagonal segons UNE-EN ISO 4017 (DIN 933), amb femella i volandera</t>
  </si>
  <si>
    <t>P-20</t>
  </si>
  <si>
    <t>Portabrides injectat p/tub PE100 SDR11,DN160,unió fusió topall/electrofusió+brida DN150,PN16</t>
  </si>
  <si>
    <t>BFBDU0D0</t>
  </si>
  <si>
    <t>Portabrides injectat de polietilè tipus PE 100 SDR 11 (PN16) segons UNE-EN 12201-3, DN160, per a unió per fusió a topall/electrofusió</t>
  </si>
  <si>
    <t>BFLDUVC0</t>
  </si>
  <si>
    <t>Brida mòbil d'acer zincat segons UNE-EN 1092-1, DN150, PN16</t>
  </si>
  <si>
    <t>P-21</t>
  </si>
  <si>
    <t>Maniguet p/tub PE100 SDR11,DN63,electrofusió</t>
  </si>
  <si>
    <t>BFBDU270</t>
  </si>
  <si>
    <t>Maniguet per a tub de polietilè tipus PE 100 SDR 11 (PN16) segons UNE-EN 12201-3, DN63, per a unió per electrofusió</t>
  </si>
  <si>
    <t>P-22</t>
  </si>
  <si>
    <t>Maniguet p/tub PE100 SDR11,DN110,electrofusió</t>
  </si>
  <si>
    <t>BFBDU2A0</t>
  </si>
  <si>
    <t>Maniguet per a tub de polietilè tipus PE 100 SDR 11 (PN16) segons UNE-EN 12201-3, DN110, per a unió per electrofusió</t>
  </si>
  <si>
    <t>P-23</t>
  </si>
  <si>
    <t>Maniguet p/tub PE100 SDR11,DN160,electrofusió</t>
  </si>
  <si>
    <t>BFBDU2D0</t>
  </si>
  <si>
    <t>Maniguet per a tub de polietilè tipus PE 100 SDR 11 (PN16) segons UNE-EN 12201-3, DN160, per a unió per electrofusió</t>
  </si>
  <si>
    <t>P-24</t>
  </si>
  <si>
    <t>Muntatge cabalímetre,DN50,unió embridada,urb.dif.mob.,afect.serv.,s/estreb.</t>
  </si>
  <si>
    <t>P-25</t>
  </si>
  <si>
    <t>Muntatge cabalímetre,DN100,unió embridada,urb.,afect.serv.,s/estreb.</t>
  </si>
  <si>
    <t>P-26</t>
  </si>
  <si>
    <t>Muntatge cabalímetre,DN150,unió embridada,urb.dif.mob.,afect.serv.,s/estreb.</t>
  </si>
  <si>
    <t>P-27</t>
  </si>
  <si>
    <t>Cabalímetre electromagnètic,DN65,PN16,Qmàx=100m3/h,bateries,com.infraroigs</t>
  </si>
  <si>
    <t>BJMBU160</t>
  </si>
  <si>
    <t>Cabalímetre electromagnètic per a aigua alimentat amb bateries integrades o externes, model Sitrans FM Magflo MAG 8000 W de SIEMENS o equivalent, amb certificació per a servei de transacció comercial, DN65 i brides de connexió PN16 segons UNE-EN 1092-1, cabal fins a 100 m3/h, amb electrode de posada a terra per a protegir la senyal de les pertorbacions elèctriques parasitàries, inclòs amplificador de mesura incorporat o remot, tub de mesura d'acer inoxidable 1.4301 (AISI 304) i recobriment interior d'EPDM, cos i brides d'acer al carboni amb recobriment epoxi, temperatura màxima del medi 70°C, grau de protecció IP68, preparat per a treballar a tempertaura ambient entre -20°C i 70°C, calibratge estàndard per precisió de +/-0,4% del cabal mesurat a una velocitat del fluïd de +/-2 mm/s amb certificat de calibratge inclòs, unitat de massa de la indicació en m3, amb filtre de xarxa per 50 Hz, comunicació local amb display LCD de 8 dígits i comunicació remota per infraroigs amb protocol Modbus RTU, inclòs bloc de bateries intern i 2 bateries tipus D</t>
  </si>
  <si>
    <t>BFZSU170</t>
  </si>
  <si>
    <t>Junt d'estanquitat de copolímer de polietilè modificat, per a brida DN65, PN16</t>
  </si>
  <si>
    <t>FJMBU180</t>
  </si>
  <si>
    <t>Subministrament de cabalímetre electromagnètic per a aigua alimentat amb bateries integrades o externes, model Sitrans FM Magflo MAG 8000 W de SIEMENS o equivalent, amb certificació per a servei de transacció comercial, DN80 i brides de connexió PN16 segons UNE-EN 1092-1, cabal fins a 160 m3/h, amb electrode de posada a terra per a protegir la senyal de les pertorbacions elèctriques parasitàries, inclòs amplificador de mesura incorporat o remot, tub de mesura d'acer inoxidable 1.4301 (AISI 304) i recobriment interior d'EPDM, cos i brides d'acer al carboni amb recobriment epoxi, temperatura màxima del medi 70°C, grau de protecció IP68, preparat per a treballar a tempertaura ambient entre -20°C i 70°C, calibratge estàndard per precisió de +/-0,4% del cabal mesurat a una velocitat del fluïd de +/-2 mm/s amb certificat de calibratge inclòs, unitat de massa de la indicació en m3, amb filtre de xarxa per 50 Hz, comunicació local amb display LCD de 8 dígits i comunicació remota per infraroigs amb protocol Modbus RTU, inclòs bloc de bateries intern i 2 bateries tipus D, inclòs part proporcional de junts i cargols</t>
  </si>
  <si>
    <t>Cabalímetre electromagnètic,DN80,PN16,Qmàx=160m3/h,bateries,com.infraroigs</t>
  </si>
  <si>
    <t>A01-FEPH</t>
  </si>
  <si>
    <t>A0F-000R</t>
  </si>
  <si>
    <t>BFZSU180</t>
  </si>
  <si>
    <t>Junt d'estanquitat de copolímer de polietilè modificat, per a brida DN80, PN16</t>
  </si>
  <si>
    <t>BJMBU180</t>
  </si>
  <si>
    <t>Cabalímetre electromagnètic per a aigua alimentat amb bateries integrades o externes, model Sitrans FM Magflo MAG 8000 W de SIEMENS o equivalent, amb certificació per a servei de transacció comercial, DN80 i brides de connexió PN16 segons UNE-EN 1092-1, cabal fins a 160 m3/h, amb electrode de posada a terra per a protegir la senyal de les pertorbacions elèctriques parasitàries, inclòs amplificador de mesura incorporat o remot, tub de mesura d'acer inoxidable 1.4301 (AISI 304) i recobriment interior d'EPDM, cos i brides d'acer al carboni amb recobriment epoxi, temperatura màxima del medi 70°C, grau de protecció IP68, preparat per a treballar a tempertaura ambient entre -20°C i 70°C, calibratge estàndard per precisió de +/-0,4% del cabal mesurat a una velocitat del fluïd de +/-2 mm/s amb certificat de calibratge inclòs, unitat de massa de la indicació en m3, amb filtre de xarxa per 50 Hz, comunicació local amb display LCD de 8 dígits i comunicació remota per infraroigs amb protocol Modbus RTU, inclòs bloc de bateries intern i 2 bateries tipus D</t>
  </si>
  <si>
    <t>P-28</t>
  </si>
  <si>
    <t>Cabalímetre electromagnètic,DN100,PN16,Qmàx=250m3/h,bateries,com.infraroigs</t>
  </si>
  <si>
    <t>BJMBU1A0</t>
  </si>
  <si>
    <t>Cabalímetre electromagnètic per a aigua alimentat amb bateries integrades o externes, model Sitrans FM Magflo MAG 8000 W de SIEMENS o equivalent, amb certificació per a servei de transacció comercial, DN100 i brides de connexió PN16 segons UNE-EN 1092-1, cabal fins a 250 m3/h, amb electrode de posada a terra per a protegir la senyal de les pertorbacions elèctriques parasitàries, inclòs amplificador de mesura incorporat o remot, tub de mesura d'acer inoxidable 1.4301 (AISI 304) i recobriment interior d'EPDM, cos i brides d'acer al carboni amb recobriment epoxi, temperatura màxima del medi 70°C, grau de protecció IP68, preparat per a treballar a tempertaura ambient entre -20°C i 70°C, calibratge estàndard per precisió de +/-0,4% del cabal mesurat a una velocitat del fluïd de +/-2 mm/s amb certificat de calibratge inclòs, unitat de massa de la indicació en m3, amb filtre de xarxa per 50 Hz, comunicació local amb display LCD de 8 dígits i comunicació remota per infraroigs amb protocol Modbus RTU, inclòs bloc de bateries intern i 2 bateries tipus D</t>
  </si>
  <si>
    <t>P-29</t>
  </si>
  <si>
    <t>Cabalímetre electromagnètic,DN150,PN16,Qmàx=630m3/h,bateries,com.infraroigs</t>
  </si>
  <si>
    <t>BJMBU1C0</t>
  </si>
  <si>
    <t>Cabalímetre electromagnètic per a aigua alimentat amb bateries integrades o externes, model Sitrans FM Magflo MAG 8000 W de SIEMENS o equivalent, amb certificació per a servei de transacció comercial, DN150 i brides de connexió PN16 segons UNE-EN 1092-1, cabal fins a 630 m3/h, amb electrode de posada a terra per a protegir la senyal de les pertorbacions elèctriques parasitàries, inclòs amplificador de mesura incorporat o remot, tub de mesura d'acer inoxidable 1.4301 (AISI 304) i recobriment interior d'EPDM, cos i brides d'acer al carboni amb recobriment epoxi, temperatura màxima del medi 70°C, grau de protecció IP68, preparat per a treballar a tempertaura ambient entre -20°C i 70°C, calibratge estàndard per precisió de +/-0,4% del cabal mesurat a una velocitat del fluïd de +/-2 mm/s amb certificat de calibratge inclòs, unitat de massa de la indicació en m3, amb filtre de xarxa per 50 Hz, comunicació local amb display LCD de 8 dígits i comunicació remota per infraroigs amb protocol Modbus RTU, inclòs bloc de bateries intern i 2 bateries tipus D</t>
  </si>
  <si>
    <t>FNB2U181</t>
  </si>
  <si>
    <t>Subministrament de ventosa automàtica trifuncional de fosa dúctil,DN80, amb revestiment interior i exterior de pintura epoxi depositada per catafòresis amb gruix mínim de 300 micres, amb brida PN16, inclòs part proporcional de junts i cargols</t>
  </si>
  <si>
    <t>Ventosa autom.trifunc.fosa,DN80,PN16</t>
  </si>
  <si>
    <t>BNB2U181</t>
  </si>
  <si>
    <t>Ventosa automàtica trifuncional de fosa dúctil,DN80, amb revestiment interior i exterior de pintura epoxi depositada per catafòresis amb gruix mínim de 300 micres, amb brida PN17</t>
  </si>
  <si>
    <t>P-30</t>
  </si>
  <si>
    <t>Ventosa autom.trifunc.fosa,DN100,PN16</t>
  </si>
  <si>
    <t>BNB2U1A1</t>
  </si>
  <si>
    <t>Ventosa automàtica trifuncional de fosa dúctil,DN100, amb revestiment interior i exterior de pintura epoxi depositada per catafòresis amb gruix mínim de 300 micres, amb brida PN18</t>
  </si>
  <si>
    <t>FNE1U180</t>
  </si>
  <si>
    <t>Subministrament de filtre caçapedres de pas recte amb brides, DN80, PN16, amb cos i tapa superior de fosa dúctil ENGJS-400-15 (GGG40) protegida amb revestiment epoxi alimentari, tamís de forma convexa d'acer inoxidable 1.4401 (AISI 316) reforçat amb reixeta de fosa dúctil ENGJS-400-15 (GGG40) amb recobriment epoxi i tamís estàndard amb pas de malla de 2 mm de diàmetre, inclòs part proporcional de junts i cargols</t>
  </si>
  <si>
    <t>Filtre caçapedres pas recte,DN80,PN16</t>
  </si>
  <si>
    <t>BNE1U180</t>
  </si>
  <si>
    <t>Filtre caçapedres de pas recte amb brides, DN80, PN16, amb cos i tapa superior de fosa dúctil ENGJS-400-15 (GGG40) protegida amb revestiment epoxi alimentari, tamís de forma convexa d'acer inoxidable 1.4401 (AISI 316) reforçat amb reixeta de fosa dúctil ENGJS-400-15 (GGG40) amb recobriment epoxi i tamís estàndard amb pas de malla de 2 mm de diàmetre</t>
  </si>
  <si>
    <t>P-31</t>
  </si>
  <si>
    <t>Filtre caçapedres pas recte,DN100,PN16</t>
  </si>
  <si>
    <t>BNE1U1A0</t>
  </si>
  <si>
    <t>Filtre caçapedres de pas recte amb brides, DN100, PN16, amb cos i tapa superior de fosa dúctil ENGJS-400-15 (GGG40) protegida amb revestiment epoxi alimentari, tamís de forma convexa d'acer inoxidable 1.4401 (AISI 316) reforçat amb reixeta de fosa dúctil ENGJS-400-15 (GGG40) amb recobriment epoxi i tamís estàndard amb pas de malla de 2 mm de diàmetre</t>
  </si>
  <si>
    <t>O01CR002</t>
  </si>
  <si>
    <t>ut</t>
  </si>
  <si>
    <t xml:space="preserve">Datalogger autònom IP68 amb 4 entrades de comptador, 2 entrades analògiques, pila de liti, antena, mòdem 4G i cable de connexió. Inclou subministrament, instal·lació i programació.
</t>
  </si>
  <si>
    <t>Datalogger autònom IP68 amb 4 entrades de comptador, 2 entrades analògiques, pila de liti,</t>
  </si>
  <si>
    <t>P-32</t>
  </si>
  <si>
    <t>Comptador electrònic volumètric DN15 amb hidràulica R500 i comunicació NB-IOT</t>
  </si>
  <si>
    <t>40050005</t>
  </si>
  <si>
    <t>U</t>
  </si>
  <si>
    <t>VÀLVULA ESFERA DIFERENTS DIÀMETRES 1 I 1/2´´</t>
  </si>
  <si>
    <t>A1700200</t>
  </si>
  <si>
    <t>COMPTADOR HOMOLOGAT DIFERENTS DIÀMETRES PER ESCOMESA DOMICILIÀRIA DN 1´´ I 1´´1/2´´.</t>
  </si>
  <si>
    <t>P-33</t>
  </si>
  <si>
    <t>Subministrament i col·locació de transmissor per a mesura de cabal  amb comunicació LoRa, IP 67, per</t>
  </si>
  <si>
    <t>A0121000</t>
  </si>
  <si>
    <t>H</t>
  </si>
  <si>
    <t xml:space="preserve">OFICIAL 1A
</t>
  </si>
  <si>
    <t>A0150000</t>
  </si>
  <si>
    <t>BM2U0005</t>
  </si>
  <si>
    <t>Transmissor per a mesura de cabal  amb comunicació LoRa, IP 67, per a dues entrades de cabalímetres i senyal de comptatge individual, entrada direcció flux i entrada d'alarma. Inclou  emissor impulsos WP-MFD.
Inclou pila de liti d'alta capacitat i registre cada 5 minuts i transmissió diària sense alimentació externa.</t>
  </si>
  <si>
    <t>P-34</t>
  </si>
  <si>
    <t>Cala 1x1m,localització serveis h&lt;1,30m,obra civil,s/reposició paviment</t>
  </si>
  <si>
    <t>A0D-0007</t>
  </si>
  <si>
    <t>A0F-000B</t>
  </si>
  <si>
    <t>Oficial 1a</t>
  </si>
  <si>
    <t>C111-0056</t>
  </si>
  <si>
    <t>Compressor amb dos martells pneumàtics</t>
  </si>
  <si>
    <t>C135-00LX</t>
  </si>
  <si>
    <t>Miniexcavadora de gasoil, de 34 kW, sobre cadenes de 2 a 5.9 t</t>
  </si>
  <si>
    <t>C13A-00FP</t>
  </si>
  <si>
    <t>Picó vibrant de combustible amb placa de 30x30 cm</t>
  </si>
  <si>
    <t>B069-2A9O</t>
  </si>
  <si>
    <t>Formigó d'ús no estructural HNE-15/P/20 de resistència a compressió 15 N/mm2, consistència plàstica i grandària màxima del granulat 20 mm</t>
  </si>
  <si>
    <t>B03C-05NK</t>
  </si>
  <si>
    <t>Sauló garbellat, subministrat en sacs de 0,8 m3</t>
  </si>
  <si>
    <t>P2143-4RQT</t>
  </si>
  <si>
    <t>Enderroc de solera de formigó lleugerament armat, de fins a 15 cm de gruix, amb compressor i càrrega manual de runa sobre camió o contenidor</t>
  </si>
  <si>
    <t>Enderroc solera form.lleug.armat,fins a 15cm,compres.,càrrega manual</t>
  </si>
  <si>
    <t>P-35</t>
  </si>
  <si>
    <t>Demol.pavim. form. g fins a 20cm,ampl.fins a 2m,compressor + càrrega cam. mec.</t>
  </si>
  <si>
    <t>C13C-00LP</t>
  </si>
  <si>
    <t>P-36</t>
  </si>
  <si>
    <t>Demol.pavim. panot.s/form. g fins a 15cm,ampl.fins a 0,6m,compressor + càrrega cam. manuals,entorn u</t>
  </si>
  <si>
    <t>P-37</t>
  </si>
  <si>
    <t>Demol.pavim. llamb.s/form. g fins a 10cm,ampl.fins a 0,6m,compressor + càrrega cam. manuals,entorn u</t>
  </si>
  <si>
    <t>P-38</t>
  </si>
  <si>
    <t>Tall paviment form. h&gt;=15cm</t>
  </si>
  <si>
    <t>C178-00GF</t>
  </si>
  <si>
    <t>Màquina tallajunts amb disc de diamant per a paviment</t>
  </si>
  <si>
    <t>P-39</t>
  </si>
  <si>
    <t>Excav.rasa pres.serv,hfins a 2m,terreny compact.(SPT 20-50),m.manuals,+terres deix.vora</t>
  </si>
  <si>
    <t>P-40</t>
  </si>
  <si>
    <t>Repàs+picon.sòl rasa,ampl.d'amplària màxima 0,6m,90%PM,entorn urba dif.mob.voreres a&lt;= 3m,afect.serv</t>
  </si>
  <si>
    <t>C13A-00FQ</t>
  </si>
  <si>
    <t>Safata vibrant combustible amb placa de 60 cm</t>
  </si>
  <si>
    <t>P-41</t>
  </si>
  <si>
    <t>Reblert rasa/pou grava drenatge pedra granit.,&lt;=25cm</t>
  </si>
  <si>
    <t>C138-00KR</t>
  </si>
  <si>
    <t>Pala carregadora sobre pneumàtics de 8 a 14 t</t>
  </si>
  <si>
    <t>B03J-0K8P</t>
  </si>
  <si>
    <t>Grava de pedrera de pedra granítica, per a drens</t>
  </si>
  <si>
    <t>P2255-DPHU</t>
  </si>
  <si>
    <t>Rebliment i piconatge de rasa d'amplària fins a 0,6 m, amb material adequat de la pròpia excavació, en tongades de gruix de fins a 25 cm, utilitzant picó vibrant de combustible, amb compactació del 95% PM</t>
  </si>
  <si>
    <t>Rebliment+picon.rasa,ampl.fins a 0,6m,mat.adeq.excav.,gfins a 25cm,picó vibrant de combustible,95%PM</t>
  </si>
  <si>
    <t>P-42</t>
  </si>
  <si>
    <t>Càrrega mec.+transp.terres no contaminades,obra ext./centr. valor.,camió 7t,rec.més de 5 i fins a 10</t>
  </si>
  <si>
    <t>C138-00KQ</t>
  </si>
  <si>
    <t>Pala carregadora sobre pneumàtics de 15 a 20 t</t>
  </si>
  <si>
    <t>C154-003N</t>
  </si>
  <si>
    <t>Camió per a transport de 7 t</t>
  </si>
  <si>
    <t>P-43</t>
  </si>
  <si>
    <t>Càrr.mec. residus inerts o no especials instal.gestió residus,camió transp.,7t,rec.més de 5 i fins a</t>
  </si>
  <si>
    <t>P-44</t>
  </si>
  <si>
    <t xml:space="preserve">Disposició controlada dipòsit autoritzat inclòs el cànon sobre la deposició controlada dels residus </t>
  </si>
  <si>
    <t>B2RA-28US</t>
  </si>
  <si>
    <t>P-45</t>
  </si>
  <si>
    <t>Disposició de terres no cont. de densitat aparent 1,6 t/m3, a VNME</t>
  </si>
  <si>
    <t>B2RB-HFVL</t>
  </si>
  <si>
    <t>P-46</t>
  </si>
  <si>
    <t>Base formigó de formigó en massa HM - 20 / B / 20 / X0 quant.ciment 200kg/m3, aigua/ciment =&lt; 0.6, c</t>
  </si>
  <si>
    <t>C20K-00DP</t>
  </si>
  <si>
    <t>Regle vibratori</t>
  </si>
  <si>
    <t>B06F1-I0IL</t>
  </si>
  <si>
    <t>Formigó en massa HM - 20 / B / 20 / X0 amb una quantitat de ciment de 200 kg/m3 i relació aigua ciment =&lt; 0.6</t>
  </si>
  <si>
    <t>P-47</t>
  </si>
  <si>
    <t>Paviment panot vorera gris,20x20x4cm,preu alt,col.truc macet.mort.1:2:10</t>
  </si>
  <si>
    <t>B9E2-0HOR</t>
  </si>
  <si>
    <t>Panot gris de 20x20x4 cm, classe 1a, preu alt</t>
  </si>
  <si>
    <t>Subtotal element compost</t>
  </si>
  <si>
    <t>P-48</t>
  </si>
  <si>
    <t>Paviment llamb.irreg.c.rectes g=10cm,preu alt,col.mort.1:2:10</t>
  </si>
  <si>
    <t>B9F0-0HQO</t>
  </si>
  <si>
    <t>Llambordí de formigó de forma irregular amb cares rectes, de 10 cm de gruix, preu alt</t>
  </si>
  <si>
    <t>P-49</t>
  </si>
  <si>
    <t>Paviment form. formigó HA-30/P / 10 / I + F,&gt;= 325kg/m3 ciment,g=5cm,malla electros.</t>
  </si>
  <si>
    <t>A0F-000T</t>
  </si>
  <si>
    <t>Oficial 1a paleta</t>
  </si>
  <si>
    <t>B06E-12FP</t>
  </si>
  <si>
    <t>Formigó HA-30/P / 10 / I + F de consistència plàstica, grandària màxima del granulat 10 mm, amb &gt;= 325 kg/m3 de ciment, apte per a classe d'exposició I + F</t>
  </si>
  <si>
    <t>B0B8-107Q</t>
  </si>
  <si>
    <t>Malla electrosoldada de barres corrugades d'acer ME 10x10 cm D:3-3 mm 6x2,2 m B500T UNE-EN 10080</t>
  </si>
  <si>
    <t>P-50</t>
  </si>
  <si>
    <t>Bastiment quadr.,+tapa,fos.dúctil p/pericó serv.,recolzada,pas 300x300mm,C250,col.mort.</t>
  </si>
  <si>
    <t>BDK5-1KH4</t>
  </si>
  <si>
    <t>Bastiment quadrat i tapa quadrat de fosa dúctil per a pericó de serveis, recolzada, pas lliure de 300x300 mm i classe C250 segons norma UNE-EN 124</t>
  </si>
  <si>
    <t>B07L-1PY6</t>
  </si>
  <si>
    <t>P-51</t>
  </si>
  <si>
    <t>Bastiment quadr.,+tapa,fos.dúctil p/pericó serv.,recolzada,pas 700x700mm,D400,col.mort.</t>
  </si>
  <si>
    <t>BDK5-1KHQ</t>
  </si>
  <si>
    <t>Bastiment quadrat i tapa quadrat de fosa dúctil per a pericó de serveis, recolzada, pas lliure de 700x700 mm i classe D400 segons norma UNE-EN 124</t>
  </si>
  <si>
    <t>P-52</t>
  </si>
  <si>
    <t xml:space="preserve">Bastiment quadr.,+tapa,fos.dúctil p/pericó serv.,recolzada,pas 500x500mm,C250,col.mort.,entorn urba </t>
  </si>
  <si>
    <t>BDK5-1KH3</t>
  </si>
  <si>
    <t>Bastiment quadrat i tapa quadrat de fosa dúctil per a pericó de serveis, recolzada, pas lliure de 500x500 mm i classe C250 segons norma UNE-EN 124</t>
  </si>
  <si>
    <t>P-53</t>
  </si>
  <si>
    <t>Bastiment quadr.,+tapa,fos.dúctil p/pericó serv.,recolzada,pas 600x600mm,C250,col.mort.</t>
  </si>
  <si>
    <t>BDK5-UB8N</t>
  </si>
  <si>
    <t>Bastiment quadrat i tapa quadrat de fosa dúctil per a pericó de serveis, recolzada, pas lliure de 600x600 mm i classe C250 segons norma UNE-EN 124</t>
  </si>
  <si>
    <t>P-54</t>
  </si>
  <si>
    <t>,+lliscat int.Pericó regist.fàbrica maó,250x90x100 cm,g=15cm,p/inst.serveis,+lliscat int. morter mix</t>
  </si>
  <si>
    <t>B0F1A-0760</t>
  </si>
  <si>
    <t>Maó calat R-25, de 290x140x100 mm, per a revestir, categoria I, HD, segons la norma UNE-EN 771-1</t>
  </si>
  <si>
    <t>P-55</t>
  </si>
  <si>
    <t>Pericó regist.form.pref.sense fons,120x120x105 cm,p/inst.serveis,s/llit grava g=15 cm,+reblert terra</t>
  </si>
  <si>
    <t>BDK2-1KNB</t>
  </si>
  <si>
    <t>Pericó de registre de formigó prefabricat sense fons de 120x120x105 cm, per a instal·lacions de serveis</t>
  </si>
  <si>
    <t>B03J-0K8V</t>
  </si>
  <si>
    <t>Grava de pedrera, per a drens</t>
  </si>
  <si>
    <t>PF31-3T2B</t>
  </si>
  <si>
    <t>Colze de fosa de 90°, amb dues unions de campana amb anella elastomèrica per a aigua i contrabrida d'estanquitat, de 80 mm de diàmetre nominal i col·locat al fons de la rasa</t>
  </si>
  <si>
    <t>Colze fosa 90°,2 unions campana p/aigua,contrabrida,DN=80mm,col.fons rasa</t>
  </si>
  <si>
    <t>BF31-056E</t>
  </si>
  <si>
    <t>Colze de fosa de 90°, amb dues unions de campana amb anella elastomèrica per a aigua i contrabrida d'estanquitat, de 80 mm de diàmetre nominal</t>
  </si>
  <si>
    <t>P-56</t>
  </si>
  <si>
    <t>Colze fosa 90°,2 unions campana p/aigua,contrabrid.trac.,DN=100mm,col.fons rasa</t>
  </si>
  <si>
    <t>BF31-056I</t>
  </si>
  <si>
    <t>Colze de fosa de 90°, amb dues unions de campana amb anella elastomèrica d'estanquitat per a aigua i contrabrida de tracció, de 100 mm de diàmetre nominal</t>
  </si>
  <si>
    <t>P-57</t>
  </si>
  <si>
    <t>Con reducció fosa,DN=200-100mm,2 unions embridades p/aigua,col.fons rasa</t>
  </si>
  <si>
    <t>BF32-08N0</t>
  </si>
  <si>
    <t>Con de reducció de fosa de 200 a 100 mm de diàmetre nominal, amb dues unions embridades amb anella elastomèrica d'estanquitat per a aigua</t>
  </si>
  <si>
    <t>P-58</t>
  </si>
  <si>
    <t>Con reducció fosa,DN=200-150mm,2 unions embridades p/aigua,col.fons rasa</t>
  </si>
  <si>
    <t>BF32-08N3</t>
  </si>
  <si>
    <t>Con de reducció de fosa de 200 a 150 mm de diàmetre nominal, amb dues unions embridades amb anella elastomèrica d'estanquitat per a aigua</t>
  </si>
  <si>
    <t>PF32-INRH</t>
  </si>
  <si>
    <t>Con de reducció de fosa per a passar de 80 a 60 mm de diàmetre nominal, amb dues unions embridades amb anella elastomèrica d'estanquitat per a aigua i col·locat al fons de la rasa</t>
  </si>
  <si>
    <t>Con reducció fosa,DN=80-60mm,2 unions embridades p/aigua,col.fons rasa</t>
  </si>
  <si>
    <t>BF32-08PG</t>
  </si>
  <si>
    <t>Con de reducció de fosa de 80 a 60 mm de diàmetre nominal, amb dues unions embridades amb anella elastomèrica d'estanquitat per a aigua</t>
  </si>
  <si>
    <t>P-59</t>
  </si>
  <si>
    <t>Con reducció fosa,DN=150-80mm,2 unions embridades p/aigua,col.fons rasa</t>
  </si>
  <si>
    <t>BF32-08JK</t>
  </si>
  <si>
    <t>Con de reducció de fosa de 150 a 80 mm de diàmetre nominal, amb dues unions embridades amb anella elastomèrica d'estanquitat per a aigua</t>
  </si>
  <si>
    <t>PF32-JILY</t>
  </si>
  <si>
    <t>Con de reducció de fosa per a passar de 100 a 80 mm de diàmetre nominal, amb dues unions embridades amb anella elastomèrica d'estanquitat per a aigua i col·locat al fons de la rasa</t>
  </si>
  <si>
    <t>Con reducció fosa,DN=100-80mm,2 unions embridades p/aigua,col.fons rasa</t>
  </si>
  <si>
    <t>BF32-08JI</t>
  </si>
  <si>
    <t>Con de reducció de fosa de 100 a 80 mm de diàmetre nominal, amb dues unions embridades amb anella elastomèrica d'estanquitat per a aigua</t>
  </si>
  <si>
    <t>P-60</t>
  </si>
  <si>
    <t>Con reducció fosa,DN=100-65mm,2 unions embridades p/aigua,col.fons rasa</t>
  </si>
  <si>
    <t>BF32-08JF</t>
  </si>
  <si>
    <t>Con de reducció de fosa de 100 a 65 mm de diàmetre nominal, amb dues unions embridades amb anella elastomèrica d'estanquitat per a aigua</t>
  </si>
  <si>
    <t>P-61</t>
  </si>
  <si>
    <t>Derivació fosa,DN=200mm,2 campana+anella estanquit.p/aigua+contrabrida estanquitat,ramal90° embridat</t>
  </si>
  <si>
    <t>BF33-058F</t>
  </si>
  <si>
    <t>Derivació de fosa de 200 mm de diàmetre nominal, amb dues unions de campana amb anella elastomèrica d'estanquitat per a aigua, contrabrida d'estanquitat i ramal a 90°, embridat de 100 mm de diàmetre nominal</t>
  </si>
  <si>
    <t>P-62</t>
  </si>
  <si>
    <t>Derivació fosa,DN=150mm,2 campana+anella estanquit.p/aigua+contrabrida estanquitat,ramal90° embridat</t>
  </si>
  <si>
    <t>BF33-058E</t>
  </si>
  <si>
    <t>Derivació de fosa de 150 mm de diàmetre nominal, amb dues unions de campana amb anella elastomèrica d'estanquitat per a aigua, contrabrida d'estanquitat i ramal a 90°, embridat de 100 mm de diàmetre nominal</t>
  </si>
  <si>
    <t>PF33-IFUL</t>
  </si>
  <si>
    <t>Derivació de fosa de 150 mm de diàmetre nominal, amb dues unions de campana amb anella elastomèrica d'estanquitat per a aigua i contrabrida d'estanquitat, ramal a 90°, embridat de 80 mm de diàmetre nominal i col·locada al fons de la rasa</t>
  </si>
  <si>
    <t>BF33-058B</t>
  </si>
  <si>
    <t>Derivació de fosa de 150 mm de diàmetre nominal, amb dues unions de campana amb anella elastomèrica d'estanquitat per a aigua, contrabrida d'estanquitat i ramal a 90°, embridat de 80 mm de diàmetre nominal</t>
  </si>
  <si>
    <t>PF33-JL3T</t>
  </si>
  <si>
    <t>Derivació de fosa de 200 mm de diàmetre nominal, amb dues unions de campana amb anella elastomèrica d'estanquitat per a aigua i contrabrida d'estanquitat, ramal a 90°, embridat de 80 mm de diàmetre nominal i col·locada al fons de la rasa</t>
  </si>
  <si>
    <t>BF33-05BF</t>
  </si>
  <si>
    <t>Derivació de fosa de 200 mm de diàmetre nominal, amb dues unions de campana amb anella elastomèrica d'estanquitat per a aigua, contrabrida d'estanquitat i ramal a 90°, embridat de 80 mm de diàmetre nominal</t>
  </si>
  <si>
    <t>P-63</t>
  </si>
  <si>
    <t>Derivació fosa,DN=250mm,2 campana+anella estanquit.p/aigua+contrabrida estanquitat,ramal90° embridat</t>
  </si>
  <si>
    <t>BF33-05BG</t>
  </si>
  <si>
    <t>Derivació de fosa de 250 mm de diàmetre nominal, amb dues unions de campana amb anella elastomèrica d'estanquitat per a aigua, contrabrida d'estanquitat i ramal a 90°, embridat de 100 mm de diàmetre nominal</t>
  </si>
  <si>
    <t>PF34-I0LO</t>
  </si>
  <si>
    <t>Maniguet de connexió de fosa de 150 mm de diàmetre nominal, amb una unió embridada i l'altra de campana amb anella elastomèrica per a aigua i contrabrida d'estanquitat i col·locat al fons de la rasa</t>
  </si>
  <si>
    <t>Maniguet connex.fosa,DN=150mm,1 unió embrida.+campana p/aigua,contrabrida,col.fons rasa</t>
  </si>
  <si>
    <t>BF34-04TV</t>
  </si>
  <si>
    <t>Maniguet de connexió de fosa de 150 mm de diàmetre nominal, amb una unió embridada i l'altra de campana amb anella elastomèrica per a aigua i contrabrida d'estanquitat</t>
  </si>
  <si>
    <t>PF34-JBF4</t>
  </si>
  <si>
    <t>Maniguet de connexió de fosa de 80 mm de diàmetre nominal, amb una unió embridada i l'altra de campana amb anella elastomèrica per a aigua i contrabrida d'estanquitat i col·locat al fons de la rasa</t>
  </si>
  <si>
    <t>Maniguet connex.fosa,DN=80mm,1 unió embrida.+campana p/aigua,contrabrida,col.fons rasa</t>
  </si>
  <si>
    <t>BF34-04VE</t>
  </si>
  <si>
    <t>Maniguet de connexió de fosa de 80 mm de diàmetre nominal, amb una unió embridada i l'altra de campana amb anella elastomèrica per a aigua i contrabrida d'estanquitat</t>
  </si>
  <si>
    <t>PF34-JUZ0</t>
  </si>
  <si>
    <t>Maniguet de connexió de fosa de 200 mm de diàmetre nominal, amb una unió embridada i l'altra de campana amb anella elastomèrica per a aigua i contrabrida d'estanquitat i col·locat al fons de la rasa</t>
  </si>
  <si>
    <t>Maniguet connex.fosa,DN=200mm,1 unió embrida.+campana p/aigua,contrabrida,col.fons rasa</t>
  </si>
  <si>
    <t>BF34-04TS</t>
  </si>
  <si>
    <t>Maniguet de connexió de fosa de 200 mm de diàmetre nominal, amb una unió embridada i l'altra de campana amb anella elastomèrica per a aigua i contrabrida d'estanquitat</t>
  </si>
  <si>
    <t>PF34-JUZ3</t>
  </si>
  <si>
    <t>Maniguet de connexió de fosa de 200 mm de diàmetre nominal, amb una unió embridada i l'altra de campana amb anella elastomèrica per a hidrocarburs i contrabrida d'estanquitat i col·locat al fons de la rasa</t>
  </si>
  <si>
    <t>Maniguet connex.fosa,DN=200mm,1 unió embrida.+campana p/gas,contrabrida,col.fons rasa</t>
  </si>
  <si>
    <t>BF34-04R8</t>
  </si>
  <si>
    <t>Maniguet de connexió de fosa de 200 mm de diàmetre nominal, amb una unió embridada i l'altra de campana amb anella elastomèrica per a hidrocarburs i contrabrida d'estanquitat</t>
  </si>
  <si>
    <t>PF34-KYFQ</t>
  </si>
  <si>
    <t>Maniguet de connexió de fosa de 250 mm de diàmetre nominal, amb una unió embridada i l'altra de campana amb anella elastomèrica per a aigua i contrabrida d'estanquitat i col·locat al fons de la rasa</t>
  </si>
  <si>
    <t>Maniguet connex.fosa,DN=250mm,1 unió embrida.+campana p/aigua,contrabrida,col.fons rasa</t>
  </si>
  <si>
    <t>BF34-04TT</t>
  </si>
  <si>
    <t>Maniguet de connexió de fosa de 250 mm de diàmetre nominal, amb una unió embridada i l'altra de campana amb anella elastomèrica per a aigua i contrabrida d'estanquitat</t>
  </si>
  <si>
    <t>PF37-I7VL</t>
  </si>
  <si>
    <t>Unió per testa de fosa amb 2 brides exemptes, 2 anelles elastomèriques d'estanquitat i 1 maniguet de reacció, de 60 mm de diàmetre nominal i col·locada al fons de la rasa</t>
  </si>
  <si>
    <t>Unió testa,D=60mm,col.fons rasa</t>
  </si>
  <si>
    <t>BF37-04Y7</t>
  </si>
  <si>
    <t>Unió per testa de fosa amb 2 brides exemptes, 2 anelles elastomèriques d'estanquitat i 1 maniguet de reacció, de 60 mm de diàmetre nominal</t>
  </si>
  <si>
    <t>P-64</t>
  </si>
  <si>
    <t xml:space="preserve">Comptador aigua velocitat,axial,woltmann,connexions embrid.,DN100,PN16,transm.magnètica,+emissor de </t>
  </si>
  <si>
    <t>A0F-000N</t>
  </si>
  <si>
    <t>Oficial 1a lampista</t>
  </si>
  <si>
    <t>A01-FEPE</t>
  </si>
  <si>
    <t>Ajudant lampista</t>
  </si>
  <si>
    <t>BJM35-V8FP</t>
  </si>
  <si>
    <t>Comptador d'aigua de velocitat, de turbina axial, tipus woltmann, amb connexions embridades segons UNE-EN 1092-2, DN100 i pressió nominal PN16, transmissió magnètica, equipat amb emissor d'impulsos de tipus reed, rati de mesura de 100 l/impuls, cabal permanent Q3 de 160 m3/h, rati Q3/Q1 &gt;= 100, classe de temperatura T50, cos de fosa dúctil amb revestiment epoxi, construcció segons UNE-EN ISO 4064-1 i REAL DECRETO 244/2016</t>
  </si>
  <si>
    <t>P-65</t>
  </si>
  <si>
    <t>Comptador aigua velocitat,axial,woltmann,connexions embrid.,DN50,PN16,transm.magnètica,+emissor de t</t>
  </si>
  <si>
    <t>BJM35-V8FY</t>
  </si>
  <si>
    <t>Comptador d'aigua de velocitat, de turbina axial, tipus woltmann, amb connexions embridades segons UNE-EN 1092-2, DN50 i pressió nominal PN16, transmissió magnètica, equipat amb emissor d'impulsos de tipus reed, rati de mesura de 100 l/impuls, cabal permanent Q3 de 40 m3/h, rati Q3/Q1 &gt;= 100, classe de temperatura T50, cos de fosa dúctil amb revestiment epoxi, construcció segons UNE-EN ISO 4064-1 i REAL DECRETO 244/2016</t>
  </si>
  <si>
    <t>PJM45-MQMD</t>
  </si>
  <si>
    <t>Comptador d'aigua de velocitat, de turbina axial, tipus woltmann, amb connexions embridades segons UNE-EN 1092-2, DN80 i pressió nominal PN16, transmissió magnètica, equipat amb emissor d'impulsos inductiu, rati de mesura de 10, 100 o 1.000 l/impuls, cabal permanent Q3 de 100 m3/h, rati Q3/Q1 &gt;= 100, classe de temperatura T50, cos de fosa dúctil amb revestiment epoxi, construcció segons UNE-EN ISO 4064-1 i REAL DECRETO 244/2016, col·locat</t>
  </si>
  <si>
    <t>Comptador aigua velocitat,axial,woltmann,connexions embrid.,DN80,PN16,transm.magnètica,+emissor indu</t>
  </si>
  <si>
    <t>BJM35-V8FH</t>
  </si>
  <si>
    <t>Comptador d'aigua de velocitat, de turbina axial, tipus woltmann, amb connexions embridades segons UNE-EN 1092-2, DN80 i pressió nominal PN16, transmissió magnètica, equipat amb emissor d'impulsos inductiu, rati de mesura de 10, 100 o 1.000 l/impuls, cabal permanent Q3 de 100 m3/h, rati Q3/Q1 &gt;= 100, classe de temperatura T50, cos de fosa dúctil amb revestiment epoxi, construcció segons UNE-EN ISO 4064-1 i REAL DECRETO 244/2016</t>
  </si>
  <si>
    <t>P-66</t>
  </si>
  <si>
    <t>Comptador aigua velocitat,axial,woltmann,connexions embrid.,DN80,PN16,transm.magnètica,+emissor de t</t>
  </si>
  <si>
    <t>BJM35-V8FG</t>
  </si>
  <si>
    <t>Comptador d'aigua de velocitat, de turbina axial, tipus woltmann, amb connexions embridades segons UNE-EN 1092-2, DN80 i pressió nominal PN16, transmissió magnètica, equipat amb emissor d'impulsos de tipus reed, rati de mesura de 100 l/impuls, cabal permanent Q3 de 100 m3/h, rati Q3/Q1 &gt;= 100, classe de temperatura T50, cos de fosa dúctil amb revestiment epoxi, construcció segons UNE-EN ISO 4064-1 i REAL DECRETO 244/2016</t>
  </si>
  <si>
    <t>PJM9-E9K4</t>
  </si>
  <si>
    <t>Doble ventosa embridada de diàmetre nominal 80 mm, de 16 bar de pressió de prova, de fosa, preu alt i muntada en pericó de canalització soterrada</t>
  </si>
  <si>
    <t>Doble ventosa embrida.,DN=80mm,16bar,fosa,preu alt,munt.pericó</t>
  </si>
  <si>
    <t>BJM9-FFVM</t>
  </si>
  <si>
    <t>Doble ventosa per a embridar de 80 mm de diàmetre nominal, de 16 bar de pressió de prova, de fosa, preu alt</t>
  </si>
  <si>
    <t>P-67</t>
  </si>
  <si>
    <t>Vàlvula comporta+brides,cos curt,DN=100mm,PN=16bar,EN-GJS-500-7,volant de fosa,pericó canal.sot.</t>
  </si>
  <si>
    <t>BN12-0XFN</t>
  </si>
  <si>
    <t>Vàlvula de comporta manual amb brides, de cos curt, de 100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</si>
  <si>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P-68</t>
  </si>
  <si>
    <t>Vàlvula comporta+brides,cos curt,DN=150mm,PN=16bar,EN-GJS-500-7,volant de fosa,pericó canal.sot.</t>
  </si>
  <si>
    <t>BN12-0XG6</t>
  </si>
  <si>
    <t>Vàlvula de comporta manual amb brides, de cos curt, de 150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</si>
  <si>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P-69</t>
  </si>
  <si>
    <t>Vàlvula comporta+brides,cos curt,DN=200mm,PN=16bar,EN-GJS-500-7,volant de fosa,pericó canal.sot.</t>
  </si>
  <si>
    <t>C152-003A</t>
  </si>
  <si>
    <t>Camió grua de 3 t</t>
  </si>
  <si>
    <t>BN12-0XG7</t>
  </si>
  <si>
    <t>Vàlvula de comporta manual amb brides, de cos curt, de 200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</si>
  <si>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P-70</t>
  </si>
  <si>
    <t>Vàlvula comporta+brides,cos curt,DN=250mm,PN=16bar,EN-GJS-500-7,volant de fosa,pericó canal.sot.</t>
  </si>
  <si>
    <t>BN12-0XGC</t>
  </si>
  <si>
    <t>Vàlvula de comporta manual amb brides, de cos curt, de 250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</si>
  <si>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PN12-DPRQ</t>
  </si>
  <si>
    <t>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 muntada en pericó de canalització soterrada</t>
  </si>
  <si>
    <t>Vàlvula comporta+brides,cos curt,DN=80mm,PN=16bar,EN-GJS-500-7,volant de fosa,pericó canal.sot.</t>
  </si>
  <si>
    <t>BN12-0XFV</t>
  </si>
  <si>
    <t>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amb accionament per volant de fosa</t>
  </si>
  <si>
    <t>PN70-ED1F</t>
  </si>
  <si>
    <t>Vàlvula reductora de pressió amb brides, de 80 mm de diàmetre nominal, de 16 bar de pressió màxima i amb un diferencial màxim de 15 bar, de bronze, preu alt i muntada en pericó de canalització soterrada</t>
  </si>
  <si>
    <t>Vàlvula reductora+brides,DN=80mm,PN=16bar,15bar,bronze,munt.pericó canal.sot.</t>
  </si>
  <si>
    <t>BN70-0X69</t>
  </si>
  <si>
    <t>Vàlvula reductora de pressió amb brides, de 80 mm de diàmetre nominal, de 16 bar de pressió màxima i amb un diferencial màxim de 15 bar, de bronze, preu alt</t>
  </si>
  <si>
    <t>P-71</t>
  </si>
  <si>
    <t>Vàlvula reductora+brides,DN=100mm,PN=16bar,15bar,bronze,munt.pericó canal.sot.</t>
  </si>
  <si>
    <t>BN70-0X62</t>
  </si>
  <si>
    <t>Vàlvula reductora de pressió amb brides, de 100 mm de diàmetre nominal, de 16 bar de pressió màxima i amb un diferencial màxim de 15 bar, de bronze, preu alt</t>
  </si>
  <si>
    <t>PNE1-764O</t>
  </si>
  <si>
    <t>Filtre colador en forma de Y amb brides, 80 mm de diàmetre nominal, 16 bar de pressió nominal, fosa grisa EN-GJL-250 (GG25), malla d'acer inoxidable 1.4301 (AISI 304) amb perforacions d'1,5 mm de diàmetre, muntat en pericó de canalització soterrada</t>
  </si>
  <si>
    <t>Filtre colador en ´´Y´´,+brides,DN=80mm,PN=16bar,EN-GJL-250,pas malla=1,5mm,muntat pericó canal.sot.</t>
  </si>
  <si>
    <t>BNE1-1N50</t>
  </si>
  <si>
    <t>Filtre colador en forma de Y amb brides, 80 mm de diàmetre nominal, 16 bar de pressió nominal, fosa grisa EN-GJL-250 (GG25), malla d'acer inoxidable 1.4301 (AISI 304) amb perforacions d'1,5 mm de diàmetre</t>
  </si>
  <si>
    <t>P-72</t>
  </si>
  <si>
    <t>Carret desmuntatge+brides,1.4301 (AISI 304),EPDM,DN=50mm,PN=16bar,munt.pericó canal.sot.</t>
  </si>
  <si>
    <t>BNZ0-0TU6</t>
  </si>
  <si>
    <t>Carret extensible de desmuntatge amb brides, amb virolla interior i exterior d'acer inoxidable 1.4301 (AISI 304), junt d'estanquitat d'etilè propilè diè (EPDM), revestiment de resina epoxi (150 micres), de 50 mm de diàmetre nominal, de 16 bar de pressió nominal</t>
  </si>
  <si>
    <t>P-73</t>
  </si>
  <si>
    <t>Carret desmuntatge+brides,1.4301 (AISI 304),EPDM,DN=65mm,PN=16bar,munt.pericó canal.sot.</t>
  </si>
  <si>
    <t>BNZ0-0TUJ</t>
  </si>
  <si>
    <t>Carret extensible de desmuntatge amb brides, amb virolla interior i exterior d'acer inoxidable 1.4301 (AISI 304), junt d'estanquitat d'etilè propilè diè (EPDM), revestiment de resina epoxi (150 micres), de 65 mm de diàmetre nominal, de 16 bar de pressió nominal</t>
  </si>
  <si>
    <t>P-74</t>
  </si>
  <si>
    <t>Carret desmuntatge+brides,1.4301 (AISI 304),EPDM,DN=80mm,PN=16bar,munt.pericó canal.sot.</t>
  </si>
  <si>
    <t>BNZ0-0TTP</t>
  </si>
  <si>
    <t>Carret extensible de desmuntatge amb brides, amb virolla interior i exterior d'acer inoxidable 1.4301 (AISI 304), junt d'estanquitat d'etilè propilè diè (EPDM), revestiment de resina epoxi (150 micres), de 80 mm de diàmetre nominal, de 16 bar de pressió nominal</t>
  </si>
  <si>
    <t>P-75</t>
  </si>
  <si>
    <t>Carret desmuntatge+brides,1.4301 (AISI 304),EPDM,DN=100mm,PN=16bar,munt.pericó canal.sot.</t>
  </si>
  <si>
    <t>BNZ0-0TTH</t>
  </si>
  <si>
    <t>Carret extensible de desmuntatge amb brides, amb virolla interior i exterior d'acer inoxidable 1.4301 (AISI 304), junt d'estanquitat d'etilè propilè diè (EPDM), revestiment de resina epoxi (150 micres), de 100 mm de diàmetre nominal, de 16 bar de pressió nominal</t>
  </si>
  <si>
    <t>P-76</t>
  </si>
  <si>
    <t>Carret desmuntatge+brides,1.4301 (AISI 304),EPDM,DN=150mm,PN=16bar,munt.pericó canal.sot.</t>
  </si>
  <si>
    <t>BNZ0-0TU5</t>
  </si>
  <si>
    <t>Carret extensible de desmuntatge amb brides, amb virolla interior i exterior d'acer inoxidable 1.4301 (AISI 304), junt d'estanquitat d'etilè propilè diè (EPDM), revestiment de resina epoxi (150 micres), de 150 mm de diàmetre nominal, de 16 bar de pressió nominal</t>
  </si>
  <si>
    <t>Partida alçada</t>
  </si>
  <si>
    <t>Ajudes a muntadors en operacions de connexió amb la xarxa existent i en presència de fibrociment. Le</t>
  </si>
  <si>
    <t>Partida alçada d'abonament íntegre per la Seguretat i Salut a l'obra, en base a l'Estudi i el Pla de</t>
  </si>
  <si>
    <t>Partida alçada a justificar per a imprevistos</t>
  </si>
  <si>
    <t>Sistema autònom de prelocalització, validació i confirmació remota de fuites a la xarxa d'aigua, mod</t>
  </si>
  <si>
    <t>Instal·lació de sistema autònom de prelocalització, validació i confirmació remota de fuites a la xa</t>
  </si>
  <si>
    <t>Patrullador receptor bidireccional sense fil amb tecnologia bluetooth i APP WebCorr (Android o iOS),</t>
  </si>
  <si>
    <t>Geòfon per a la localització precisa de fuites en xarxes de distribució d'aigua amb tecnologia sense</t>
  </si>
  <si>
    <t>Subministrament de modul d'integració Gateway model WirnetTM iStation de Kerlink o equivalent, amb t</t>
  </si>
  <si>
    <t>Instal·lació modul Gateway amb tecnologia LoRa</t>
  </si>
  <si>
    <t>Subministrament de Kit d'antena exterior omnidireccional vertical - 6dBi, per a modul Gateway, amb p</t>
  </si>
  <si>
    <t>Integració de dades en el mòdul de gestió de l'empresa concessionària de la gestió de la xarxa munic</t>
  </si>
  <si>
    <t>Formació del personal que utilitzarà el software. Inclou formació al personal de l'Ajuntament i de l</t>
  </si>
  <si>
    <t>CO2eq (kg)</t>
  </si>
  <si>
    <t>MJ</t>
  </si>
  <si>
    <t>01000004</t>
  </si>
  <si>
    <t>OFICIAL 1A FONTANER</t>
  </si>
  <si>
    <t>Cap colla</t>
  </si>
  <si>
    <t>OFICIAL 1A</t>
  </si>
  <si>
    <t>A0D-0000</t>
  </si>
  <si>
    <t>A0D-00001</t>
  </si>
  <si>
    <t>A0D-00002</t>
  </si>
  <si>
    <t>A0D-00003</t>
  </si>
  <si>
    <t>A0D-00004</t>
  </si>
  <si>
    <t>A0D-00005</t>
  </si>
  <si>
    <t>A0D-00006</t>
  </si>
  <si>
    <t>A0D-00007</t>
  </si>
  <si>
    <t>A0D-00008</t>
  </si>
  <si>
    <t>A0D-00009</t>
  </si>
  <si>
    <t>A0D-0000A</t>
  </si>
  <si>
    <t>A0D-0000B</t>
  </si>
  <si>
    <t>A0D-0000C</t>
  </si>
  <si>
    <t>A0D-0000D</t>
  </si>
  <si>
    <t>A0D-0000E</t>
  </si>
  <si>
    <t>A0E-0000</t>
  </si>
  <si>
    <t>A0E-00000</t>
  </si>
  <si>
    <t>A0E-00001</t>
  </si>
  <si>
    <t>A0E-00002</t>
  </si>
  <si>
    <t>A0E-00003</t>
  </si>
  <si>
    <t>C111-0050</t>
  </si>
  <si>
    <t>Compressor+dos martells pneumàtics</t>
  </si>
  <si>
    <t>C111-00500</t>
  </si>
  <si>
    <t>C111-00501</t>
  </si>
  <si>
    <t>C111-00502</t>
  </si>
  <si>
    <t>Retroexcavadora s/pneumàtics 8-10t</t>
  </si>
  <si>
    <t>Miniexcavadora,de gasoil,34kW,s/caden. 2 a 5.9t</t>
  </si>
  <si>
    <t>Pala carregadora s/pneumàtics 15 a 20t</t>
  </si>
  <si>
    <t>Pala carregadora s/pneumàtics 8 a 14t</t>
  </si>
  <si>
    <t>Picó vibrant combustible,plac.30x30cm</t>
  </si>
  <si>
    <t>Safata vibrant combustible,plac.60cm</t>
  </si>
  <si>
    <t>C13C-00L0</t>
  </si>
  <si>
    <t>Retroexcavadora s/pneumàtics 8 a 10t</t>
  </si>
  <si>
    <t>C13C-00L01</t>
  </si>
  <si>
    <t>Camió grua 5t</t>
  </si>
  <si>
    <t>Camió grua 3t</t>
  </si>
  <si>
    <t>Camió transp.7 t</t>
  </si>
  <si>
    <t>Formigonera 165l</t>
  </si>
  <si>
    <t>Màquina tallajunts disc diamant p/paviment</t>
  </si>
  <si>
    <t>Soldadora electrofusió,DN20-630,documentació+traçabilitat,a/escàner</t>
  </si>
  <si>
    <t>Grup electrògen de 1-5kVA</t>
  </si>
  <si>
    <t xml:space="preserve">VALVULA ESFERA DIFERENTS DIÀMETRES </t>
  </si>
  <si>
    <t>Sauló garbellat,sacs 0,8m3</t>
  </si>
  <si>
    <t>Grava pedra granit.p/drens</t>
  </si>
  <si>
    <t>Grava p/drens</t>
  </si>
  <si>
    <t>Sorra p/morters</t>
  </si>
  <si>
    <t>Calç aèria hidratada CL 90-S,sacs</t>
  </si>
  <si>
    <t>Ciment pòrtland+fill.calc. CEM II/B-L 32,5R, &amp; sacs</t>
  </si>
  <si>
    <t>B069-2A90</t>
  </si>
  <si>
    <t>Form.no estructural HNE-15/P/20</t>
  </si>
  <si>
    <t>B069-2A901</t>
  </si>
  <si>
    <t>Formigó HA-30/P / 10 / I + F,&gt;= 325kg/m3 ciment</t>
  </si>
  <si>
    <t>Formigó en massa HM - 20 / B / 20 / X0 quant.ciment 200kg/m3, aigua/ciment =&lt; 0.6</t>
  </si>
  <si>
    <t>Mort.ram paleta M5,sacs,(G) UNE-EN 998-2</t>
  </si>
  <si>
    <t>Malla electr.acer corr.ME 10x10cm,D:3-3mm,6x2,2m B500T</t>
  </si>
  <si>
    <t>Maó calat R25,290x140x100mm,p/revestir,categoria I,HD,UNE-EN 771-1</t>
  </si>
  <si>
    <t>Panot gris 20x20x4cm,cl.1a,preu alt</t>
  </si>
  <si>
    <t>Llambordí form.irreg.cares rectes,g=10cm,preu alt</t>
  </si>
  <si>
    <t>Pericó regist.form.pref.sense fons,120x120x105 cm,p/inst.serveis</t>
  </si>
  <si>
    <t>Bastiment quadr.,+tapa,fos.dúctil p/pericó serv.,recolzada,pas 500x500mm,C250</t>
  </si>
  <si>
    <t>Bastiment quadr.,+tapa,fos.dúctil p/pericó serv.,recolzada,pas 300x300mm,C250</t>
  </si>
  <si>
    <t>Bastiment quadr.,+tapa,fos.dúctil p/pericó serv.,recolzada,pas 700x700mm,D400</t>
  </si>
  <si>
    <t>Bastiment quadr.,+tapa,fos.dúctil p/pericó serv.,recolzada,pas 600x600mm,C250</t>
  </si>
  <si>
    <t>Bastiment acer+tapa PRFV,280x280mm,B125</t>
  </si>
  <si>
    <t>Colze fosa 90°,2 unions campana p/aigua,contrabrida,DN=80mm</t>
  </si>
  <si>
    <t>Colze fosa 90°,2 unions campana p/aigua,contrabrid.trac.,DN=100mm</t>
  </si>
  <si>
    <t>Con red.fosa,DN=100-65mm,2 embridades p/aigua</t>
  </si>
  <si>
    <t>Con red.fosa,DN=100-80mm,2 embridades p/aigua</t>
  </si>
  <si>
    <t>Con red.fosa,DN=150-80mm,2 embridades p/aigua</t>
  </si>
  <si>
    <t>Con red.fosa,DN=200-100mm,2 embridades p/aigua</t>
  </si>
  <si>
    <t>Con red.fosa,DN=200-150mm,2 embridades p/aigua</t>
  </si>
  <si>
    <t>Con red.fosa,DN=80-60mm,2 embridades p/aigua</t>
  </si>
  <si>
    <t>Derivació fosa,DN=150mm,2 unions campana+anella estanquit.p/aigua,DN ramal=80mm</t>
  </si>
  <si>
    <t>Derivació fosa,DN=150mm,2 unions campana+anella estanquit.p/aigua,DN ramal=100mm</t>
  </si>
  <si>
    <t>Derivació fosa,DN=200mm,2 unions campana+anella estanquit.p/aigua,DN ramal=100mm</t>
  </si>
  <si>
    <t>Derivació fosa,DN=200mm,2 unions campana+anella estanquit.p/aigua,DN ramal=80mm</t>
  </si>
  <si>
    <t>Derivació fosa,DN=250mm,2 unions campana+anella estanquit.p/aigua,DN ramal=100mm</t>
  </si>
  <si>
    <t>Maniguet connex.fosa,DN=200mm,1embrida.+1campana p/gas,contrabrida</t>
  </si>
  <si>
    <t>Maniguet connex.fosa,DN=200mm,1embrida.+1campana p/aigua,contrabrida</t>
  </si>
  <si>
    <t>Maniguet connex.fosa,DN=250mm,1embrida.+1campana p/aigua,contrabrida</t>
  </si>
  <si>
    <t>Maniguet connex.fosa,DN=150mm,1embrida.+1campana p/aigua,contrabrida</t>
  </si>
  <si>
    <t>Maniguet connex.fosa,DN=80mm,1embrida.+1campana p/aigua,contrabrida</t>
  </si>
  <si>
    <t>Unió testa fosa,D=60mm</t>
  </si>
  <si>
    <t>Portabrides injectat p/tub PE100 SDR11,DN63,unió fusió topall/electrofusió</t>
  </si>
  <si>
    <t>Portabrides injectat p/tub PE100 SDR11,DN110,unió fusió topall/electrofusió</t>
  </si>
  <si>
    <t>Portabrides injectat p/tub PE100 SDR11,DN160,unió fusió topall/electrofusió</t>
  </si>
  <si>
    <t>Brida mòbil acer zincat,DN50,PN16</t>
  </si>
  <si>
    <t>Brida mòbil acer zincat,DN100,PN16</t>
  </si>
  <si>
    <t>Brida mòbil acer zincat,DN150,PN16</t>
  </si>
  <si>
    <t>Cargol acer zincat Geomet,M16 L=60mm,fem.+voland.</t>
  </si>
  <si>
    <t>Cargol acer zincat Geomet,M16 L=65mm,fem.+voland.</t>
  </si>
  <si>
    <t>Cargol acer zincat Geomet,M20 L=75mm,fem.+voland.</t>
  </si>
  <si>
    <t>Cargol acer zincat Geomet,M20 L=80mm,fem.+voland.</t>
  </si>
  <si>
    <t>Cargol acer zincat Geomet,M24 L=90mm,fem.+voland.</t>
  </si>
  <si>
    <t>Junt estanq.PE,p/brida DN50,PN16</t>
  </si>
  <si>
    <t>Junt estanq.PE,p/brida DN65,PN16</t>
  </si>
  <si>
    <t>Junt estanq.PE,p/brida DN80,PN16</t>
  </si>
  <si>
    <t>Junt estanq.PE,p/brida DN100,PN16</t>
  </si>
  <si>
    <t>Junt estanq.PE,p/brida DN150,PN16</t>
  </si>
  <si>
    <t>Junt estanq.PE,p/brida DN200,PN16</t>
  </si>
  <si>
    <t>Junt estanq.PE,p/brida DN300,PN16</t>
  </si>
  <si>
    <t>Doble ventosa p/embridar,DN=80mm,16bar prova,fosa,preu alt</t>
  </si>
  <si>
    <t xml:space="preserve"> TRANSMISSOR PER A MESURA DE CABAL  TIPUS NEMOS LQ AMB COMUNICACIÓ GPRS PER A INSTAL·LACIÓ EN ARQUET</t>
  </si>
  <si>
    <t>Vàlvula comporta+brides,cos curt,DN=100mm,PN=16bar,EN-GJS-500-7,volant de fosa</t>
  </si>
  <si>
    <t>Vàlvula comporta+brides,cos curt,DN=80mm,PN=16bar,EN-GJS-500-7,volant de fosa</t>
  </si>
  <si>
    <t>Vàlvula comporta+brides,cos curt,DN=150mm,PN=16bar,EN-GJS-500-7,volant de fosa</t>
  </si>
  <si>
    <t>Vàlvula comporta+brides,cos curt,DN=200mm,PN=16bar,EN-GJS-500-7,volant de fosa</t>
  </si>
  <si>
    <t>Vàlvula comporta+brides,cos curt,DN=250mm,PN=16bar,EN-GJS-500-7,volant de fosa</t>
  </si>
  <si>
    <t>Vàlvula reduc.pres.+brides,DN=100mm,PN=16bar,difer&lt;=15bar,bronze</t>
  </si>
  <si>
    <t>Vàlvula reduc.pres.+brides,DN=80mm,PN=16bar,difer&lt;=15bar,bronze</t>
  </si>
  <si>
    <t>Filtre colador en ´´Y´´,+brides,DN=80mm,PN=16bar,EN-GJL-250,pas malla=1,5mm</t>
  </si>
  <si>
    <t>Carret desmuntatge+brides,1.4301 (AISI 304),EPDM,DN=100mm,PN=16bar</t>
  </si>
  <si>
    <t>Carret desmuntatge+brides,1.4301 (AISI 304),EPDM,DN=80mm,PN=16bar</t>
  </si>
  <si>
    <t>Carret desmuntatge+brides,1.4301 (AISI 304),EPDM,DN=150mm,PN=16bar</t>
  </si>
  <si>
    <t>Carret desmuntatge+brides,1.4301 (AISI 304),EPDM,DN=50mm,PN=16bar</t>
  </si>
  <si>
    <t>Carret desmuntatge+brides,1.4301 (AISI 304),EPDM,DN=65mm,PN=16bar</t>
  </si>
  <si>
    <t>COMPTADOR HOMOLOGAT DIFERENTS DIÀMETRES PER ESCOMESA DOMICILIÀRIA DN 1´´ I 1´´1/2´´</t>
  </si>
  <si>
    <t>AMIDAMENTS</t>
  </si>
  <si>
    <t>N</t>
  </si>
  <si>
    <t>01.01.01.001</t>
  </si>
  <si>
    <t>L</t>
  </si>
  <si>
    <t>01.01.01.002</t>
  </si>
  <si>
    <t>01.01.01.003</t>
  </si>
  <si>
    <t>01.01.01.004</t>
  </si>
  <si>
    <t>01.01.01.005</t>
  </si>
  <si>
    <t>01.01.01.006</t>
  </si>
  <si>
    <t>01.01.01.007</t>
  </si>
  <si>
    <t>01.01.01.008</t>
  </si>
  <si>
    <t>01.01.01.009</t>
  </si>
  <si>
    <t>01.01.01.010</t>
  </si>
  <si>
    <t>01.01.01.011</t>
  </si>
  <si>
    <t>01.01.01.012</t>
  </si>
  <si>
    <t>01.01.01.013</t>
  </si>
  <si>
    <t>01.01.01.014</t>
  </si>
  <si>
    <t>01.01.01.015</t>
  </si>
  <si>
    <t>01.01.01.016</t>
  </si>
  <si>
    <t>01.01.01.017</t>
  </si>
  <si>
    <t>01.01.01.018</t>
  </si>
  <si>
    <t>01.01.01.019</t>
  </si>
  <si>
    <t>01.01.01.020</t>
  </si>
  <si>
    <t>01.01.01.021</t>
  </si>
  <si>
    <t>Subministrament i col·locació de transmissor per a mesura de cabal  amb comunicació LoRa, IP 67, per a dues entrades de cabalímetres i senyal de comptatge individual, entrada direcció flux i entrada d'alarma. Inclou  emissor impulsos WP-MFD.
Inclou pila de liti d'alta capacitat i registre cada 5 minuts i transmissió diària sense alimentació externa.</t>
  </si>
  <si>
    <t>01.01.01.022</t>
  </si>
  <si>
    <t>01.01.01.023</t>
  </si>
  <si>
    <t>01.01.01.024</t>
  </si>
  <si>
    <t>01.01.01.025</t>
  </si>
  <si>
    <t>01.01.01.026</t>
  </si>
  <si>
    <t>01.01.01.027</t>
  </si>
  <si>
    <t>01.01.01.028</t>
  </si>
  <si>
    <t>01.01.01.029</t>
  </si>
  <si>
    <t>01.01.01.030</t>
  </si>
  <si>
    <t>01.01.01.031</t>
  </si>
  <si>
    <t>01.01.01.032</t>
  </si>
  <si>
    <t>01.01.02.001</t>
  </si>
  <si>
    <t>01.01.02.002</t>
  </si>
  <si>
    <t>01.01.02.003</t>
  </si>
  <si>
    <t>01.01.02.004</t>
  </si>
  <si>
    <t>01.01.02.005</t>
  </si>
  <si>
    <t>01.01.02.006</t>
  </si>
  <si>
    <t>01.01.02.007</t>
  </si>
  <si>
    <t>01.01.02.008</t>
  </si>
  <si>
    <t>01.01.02.009</t>
  </si>
  <si>
    <t>01.01.02.010</t>
  </si>
  <si>
    <t>01.01.02.011</t>
  </si>
  <si>
    <t>01.01.02.012</t>
  </si>
  <si>
    <t>01.01.02.013</t>
  </si>
  <si>
    <t>01.01.02.014</t>
  </si>
  <si>
    <t>01.01.02.015</t>
  </si>
  <si>
    <t>01.01.02.016</t>
  </si>
  <si>
    <t>01.01.02.017</t>
  </si>
  <si>
    <t>01.01.02.018</t>
  </si>
  <si>
    <t>01.01.02.019</t>
  </si>
  <si>
    <t>01.01.02.020</t>
  </si>
  <si>
    <t>01.01.02.021</t>
  </si>
  <si>
    <t>01.01.02.022</t>
  </si>
  <si>
    <t>01.01.02.023</t>
  </si>
  <si>
    <t>01.01.02.024</t>
  </si>
  <si>
    <t>01.01.02.025</t>
  </si>
  <si>
    <t>01.01.02.026</t>
  </si>
  <si>
    <t>01.01.02.027</t>
  </si>
  <si>
    <t>01.01.02.028</t>
  </si>
  <si>
    <t>01.01.02.029</t>
  </si>
  <si>
    <t>01.01.02.030</t>
  </si>
  <si>
    <t>01.01.02.031</t>
  </si>
  <si>
    <t>01.01.03.001</t>
  </si>
  <si>
    <t>01.01.03.002</t>
  </si>
  <si>
    <t>01.01.03.003</t>
  </si>
  <si>
    <t>01.01.03.004</t>
  </si>
  <si>
    <t>01.01.03.005</t>
  </si>
  <si>
    <t>01.01.03.006</t>
  </si>
  <si>
    <t>01.01.03.007</t>
  </si>
  <si>
    <t>01.01.03.008</t>
  </si>
  <si>
    <t>01.01.03.009</t>
  </si>
  <si>
    <t>01.01.03.010</t>
  </si>
  <si>
    <t>01.01.03.011</t>
  </si>
  <si>
    <t>01.01.03.012</t>
  </si>
  <si>
    <t>01.01.03.013</t>
  </si>
  <si>
    <t>01.01.03.014</t>
  </si>
  <si>
    <t>01.01.03.015</t>
  </si>
  <si>
    <t>01.01.03.016</t>
  </si>
  <si>
    <t>01.01.03.017</t>
  </si>
  <si>
    <t>01.01.03.018</t>
  </si>
  <si>
    <t>01.01.03.019</t>
  </si>
  <si>
    <t>01.01.03.020</t>
  </si>
  <si>
    <t>01.01.03.021</t>
  </si>
  <si>
    <t>01.01.03.022</t>
  </si>
  <si>
    <t>01.01.03.023</t>
  </si>
  <si>
    <t>01.01.03.024</t>
  </si>
  <si>
    <t>01.01.03.025</t>
  </si>
  <si>
    <t>01.01.03.026</t>
  </si>
  <si>
    <t>01.01.03.027</t>
  </si>
  <si>
    <t>01.01.03.028</t>
  </si>
  <si>
    <t>01.01.03.029</t>
  </si>
  <si>
    <t>01.01.03.030</t>
  </si>
  <si>
    <t>01.01.03.031</t>
  </si>
  <si>
    <t>01.01.04.001</t>
  </si>
  <si>
    <t>01.01.04.002</t>
  </si>
  <si>
    <t>01.01.04.003</t>
  </si>
  <si>
    <t>01.01.04.004</t>
  </si>
  <si>
    <t>01.01.04.005</t>
  </si>
  <si>
    <t>01.01.04.006</t>
  </si>
  <si>
    <t>01.01.04.007</t>
  </si>
  <si>
    <t>01.01.04.009</t>
  </si>
  <si>
    <t>01.01.04.010</t>
  </si>
  <si>
    <t>01.01.04.011</t>
  </si>
  <si>
    <t>01.01.04.012</t>
  </si>
  <si>
    <t>01.01.04.013</t>
  </si>
  <si>
    <t>01.01.04.014</t>
  </si>
  <si>
    <t>01.01.04.015</t>
  </si>
  <si>
    <t>01.01.04.016</t>
  </si>
  <si>
    <t>01.01.04.017</t>
  </si>
  <si>
    <t>01.01.04.018</t>
  </si>
  <si>
    <t>01.01.04.019</t>
  </si>
  <si>
    <t>01.01.04.020</t>
  </si>
  <si>
    <t>01.01.04.021</t>
  </si>
  <si>
    <t>01.01.04.022</t>
  </si>
  <si>
    <t>01.01.04.023</t>
  </si>
  <si>
    <t>01.01.04.024</t>
  </si>
  <si>
    <t>01.01.04.025</t>
  </si>
  <si>
    <t>01.01.04.026</t>
  </si>
  <si>
    <t>01.01.05.001</t>
  </si>
  <si>
    <t>01.01.05.002</t>
  </si>
  <si>
    <t>01.01.05.003</t>
  </si>
  <si>
    <t>01.01.05.004</t>
  </si>
  <si>
    <t>01.01.05.005</t>
  </si>
  <si>
    <t>01.01.05.006</t>
  </si>
  <si>
    <t>01.01.05.007</t>
  </si>
  <si>
    <t>01.01.05.009</t>
  </si>
  <si>
    <t>01.01.05.010</t>
  </si>
  <si>
    <t>01.01.05.011</t>
  </si>
  <si>
    <t>01.01.05.012</t>
  </si>
  <si>
    <t>01.01.05.013</t>
  </si>
  <si>
    <t>01.01.05.014</t>
  </si>
  <si>
    <t>01.01.05.015</t>
  </si>
  <si>
    <t>01.01.05.016</t>
  </si>
  <si>
    <t>01.01.05.017</t>
  </si>
  <si>
    <t>01.01.05.018</t>
  </si>
  <si>
    <t>01.01.05.019</t>
  </si>
  <si>
    <t>01.01.05.020</t>
  </si>
  <si>
    <t>01.01.05.021</t>
  </si>
  <si>
    <t>01.01.05.022</t>
  </si>
  <si>
    <t>01.01.05.023</t>
  </si>
  <si>
    <t>01.01.05.024</t>
  </si>
  <si>
    <t>01.01.05.025</t>
  </si>
  <si>
    <t>01.01.06.001</t>
  </si>
  <si>
    <t>01.01.06.002</t>
  </si>
  <si>
    <t>01.01.06.003</t>
  </si>
  <si>
    <t>01.01.06.004</t>
  </si>
  <si>
    <t>01.01.06.005</t>
  </si>
  <si>
    <t>01.01.06.006</t>
  </si>
  <si>
    <t>01.01.06.007</t>
  </si>
  <si>
    <t>01.01.06.008</t>
  </si>
  <si>
    <t>01.01.06.009</t>
  </si>
  <si>
    <t>01.01.06.010</t>
  </si>
  <si>
    <t>01.01.06.011</t>
  </si>
  <si>
    <t>01.01.06.012</t>
  </si>
  <si>
    <t>01.01.06.013</t>
  </si>
  <si>
    <t>01.01.06.014</t>
  </si>
  <si>
    <t>01.01.06.015</t>
  </si>
  <si>
    <t>01.01.06.016</t>
  </si>
  <si>
    <t>01.01.06.017</t>
  </si>
  <si>
    <t>01.01.06.018</t>
  </si>
  <si>
    <t>01.01.06.019</t>
  </si>
  <si>
    <t>01.01.06.020</t>
  </si>
  <si>
    <t>01.01.06.021</t>
  </si>
  <si>
    <t>01.01.06.022</t>
  </si>
  <si>
    <t>01.01.06.023</t>
  </si>
  <si>
    <t>01.01.07.001</t>
  </si>
  <si>
    <t>01.01.07.002</t>
  </si>
  <si>
    <t>01.01.07.003</t>
  </si>
  <si>
    <t>01.01.07.004</t>
  </si>
  <si>
    <t>01.01.07.005</t>
  </si>
  <si>
    <t>01.01.07.006</t>
  </si>
  <si>
    <t>01.01.07.007</t>
  </si>
  <si>
    <t>01.01.07.009</t>
  </si>
  <si>
    <t>01.01.07.010</t>
  </si>
  <si>
    <t>01.01.07.011</t>
  </si>
  <si>
    <t>01.01.07.012</t>
  </si>
  <si>
    <t>01.01.07.013</t>
  </si>
  <si>
    <t>01.01.07.014</t>
  </si>
  <si>
    <t>01.01.07.015</t>
  </si>
  <si>
    <t>01.01.07.016</t>
  </si>
  <si>
    <t>01.01.07.017</t>
  </si>
  <si>
    <t>01.01.07.018</t>
  </si>
  <si>
    <t>01.01.07.019</t>
  </si>
  <si>
    <t>01.01.07.020</t>
  </si>
  <si>
    <t>01.01.07.021</t>
  </si>
  <si>
    <t>01.01.07.022</t>
  </si>
  <si>
    <t>01.01.07.023</t>
  </si>
  <si>
    <t>01.01.07.024</t>
  </si>
  <si>
    <t>01.01.07.025</t>
  </si>
  <si>
    <t>01.01.08.001</t>
  </si>
  <si>
    <t>01.01.08.002</t>
  </si>
  <si>
    <t>01.01.08.003</t>
  </si>
  <si>
    <t>01.01.08.004</t>
  </si>
  <si>
    <t>01.01.08.005</t>
  </si>
  <si>
    <t>01.01.08.006</t>
  </si>
  <si>
    <t>01.01.08.007</t>
  </si>
  <si>
    <t>01.01.08.008</t>
  </si>
  <si>
    <t>01.01.08.009</t>
  </si>
  <si>
    <t>01.01.08.011</t>
  </si>
  <si>
    <t>01.01.08.012</t>
  </si>
  <si>
    <t>01.01.08.013</t>
  </si>
  <si>
    <t>01.01.08.014</t>
  </si>
  <si>
    <t>01.01.08.015</t>
  </si>
  <si>
    <t>01.01.08.016</t>
  </si>
  <si>
    <t>01.01.08.017</t>
  </si>
  <si>
    <t>01.01.08.018</t>
  </si>
  <si>
    <t>01.01.08.019</t>
  </si>
  <si>
    <t>01.01.08.020</t>
  </si>
  <si>
    <t>01.01.08.021</t>
  </si>
  <si>
    <t>01.01.08.022</t>
  </si>
  <si>
    <t>01.01.08.023</t>
  </si>
  <si>
    <t>01.01.08.024</t>
  </si>
  <si>
    <t>01.01.09.001</t>
  </si>
  <si>
    <t>01.01.09.002</t>
  </si>
  <si>
    <t>01.01.09.003</t>
  </si>
  <si>
    <t>01.01.09.004</t>
  </si>
  <si>
    <t>01.01.09.005</t>
  </si>
  <si>
    <t>01.01.09.006</t>
  </si>
  <si>
    <t>01.01.09.007</t>
  </si>
  <si>
    <t>01.01.09.008</t>
  </si>
  <si>
    <t>01.01.09.010</t>
  </si>
  <si>
    <t>01.01.09.011</t>
  </si>
  <si>
    <t>01.01.09.012</t>
  </si>
  <si>
    <t>01.01.09.013</t>
  </si>
  <si>
    <t>01.01.09.014</t>
  </si>
  <si>
    <t>01.01.09.015</t>
  </si>
  <si>
    <t>01.01.09.016</t>
  </si>
  <si>
    <t>01.01.09.017</t>
  </si>
  <si>
    <t>01.01.09.018</t>
  </si>
  <si>
    <t>01.01.09.019</t>
  </si>
  <si>
    <t>01.01.09.020</t>
  </si>
  <si>
    <t>01.01.09.021</t>
  </si>
  <si>
    <t>01.01.09.022</t>
  </si>
  <si>
    <t>01.01.09.023</t>
  </si>
  <si>
    <t>01.01.09.024</t>
  </si>
  <si>
    <t>01.01.09.025</t>
  </si>
  <si>
    <t>01.01.10.001</t>
  </si>
  <si>
    <t>01.01.10.002</t>
  </si>
  <si>
    <t>01.01.10.003</t>
  </si>
  <si>
    <t>01.01.10.004</t>
  </si>
  <si>
    <t>01.01.10.005</t>
  </si>
  <si>
    <t>01.01.10.006</t>
  </si>
  <si>
    <t>01.01.10.008</t>
  </si>
  <si>
    <t>01.01.10.009</t>
  </si>
  <si>
    <t>01.01.10.010</t>
  </si>
  <si>
    <t>01.01.10.011</t>
  </si>
  <si>
    <t>01.01.10.012</t>
  </si>
  <si>
    <t>01.01.10.013</t>
  </si>
  <si>
    <t>01.01.10.014</t>
  </si>
  <si>
    <t>01.01.10.015</t>
  </si>
  <si>
    <t>01.01.10.016</t>
  </si>
  <si>
    <t>01.01.10.017</t>
  </si>
  <si>
    <t>01.01.10.018</t>
  </si>
  <si>
    <t>01.01.10.019</t>
  </si>
  <si>
    <t>01.01.10.020</t>
  </si>
  <si>
    <t>01.01.10.021</t>
  </si>
  <si>
    <t>01.01.10.022</t>
  </si>
  <si>
    <t>01.01.10.023</t>
  </si>
  <si>
    <t>01.01.10.024</t>
  </si>
  <si>
    <t>01.02.001</t>
  </si>
  <si>
    <t>Sistema autònom de prelocalització, validació i confirmació remota de fuites a la xarxa d'aigua, model Permanet+SU NB IoT de Millores energètiques o equivalent, amb les següents característiques:
- Sensor acceleròmetre integrat d'altes prestacions
- Material acer inoxidable i ABS d´alta resistència
- Protecció IP68
- Antena fixa o extensible
- Prelocalització: Algorisme que detecta automàticament l'existència d'una fuita
- Sincronització: Rellotge intern 24 h. en temps real amb funcionalitat de sincronització avançada i immediata
- Confirmació: Enregistrament automàtic i enviament del so de la fuita al lloc de control reproduïble a mode de geòfon
- Validació: Correlació dels sons a mode de correlador amb indicació de distància de la fugida localitzada
- Validació Secundària: Funcionalitat gràfica de distribució del nivell i dispersió del soroll registrat que elimina els “falsos positius”. Registre de dades: Histograma de les dades registrades
Comunicacions
- Comunicaion local: Port de comunicacions Bluetooth® per a la configuració i el bolcat de dades a través d'APP
- Comunicació remota: Comunicació bidireccional mitjançant mòdem intern NB IoT per a la configuració i l'enviament d'alarmes dades i sons registrats
- Alimentació: Pila interna reemplaçable amb autonomia típica &gt;5 anys
- Programari: App plataformes iOS i Android; Plataformes remotes: TTSQL Viewer i PermaNET</t>
  </si>
  <si>
    <t>01.02.002</t>
  </si>
  <si>
    <t>01.02.003</t>
  </si>
  <si>
    <t>Patrullador receptor bidireccional sense fil amb tecnologia bluetooth i APP WebCorr (Android o iOS), port
de comunicacions USB i programari sota entorn Windows, per a la configuració i recol·lecció de dades de
els prelocalitzadors de fuites PCorr+ i Permalog+.</t>
  </si>
  <si>
    <t>01.02.004</t>
  </si>
  <si>
    <t>Geòfon per a la localització precisa de fuites en xarxes de distribució d'aigua amb tecnologia sense fil, compost de:
UNITAT DE CONTROL :
- Pantalla tàctil a color
- Funció avançada de registre MLP
- Filtres automàtics i manuals
- Sistema de protecció auditiva
- Auriculars professionals d'aviació
- Interfície de comunicacions USB
- Bateria recarregable d'alta capacitat
- Corretja de transport
SENSORS:
- Campana de terra
- Trípode per a terrenys tous
- Bastó d'escolta
MALETA DE TRANSPORT
CARREGADOR DE BATERIES
MANUAL D'INSTRUCCIONS</t>
  </si>
  <si>
    <t>01.03.001</t>
  </si>
  <si>
    <t>Subministrament de modul d'integració Gateway model WirnetTM iStation de Kerlink o equivalent, amb tecnologia 
LoRa® a l'aire lliure amb:
. Carcassa de grau portador (IP67)
. LoRaWAN® 1.0.3 revisió A (evolutiva)
. Bandes sense llicència compatibles: 863-874,4 MHz (EMEA), 902-928 MHz (Amèrica del Nord), 915-928 MHz (APAC, Amèrica Llatina)
. Paràmetres regionals LoRaWAN® compatibles: EU863-870, IN865-867, RU864-870, US902-928, AU915-928, AS923, KR920-923
. RX de 8 canals (125 kHz, factor de propagació múltiple) + RX d'1 canal (250 kHz) o 500 kHz, factor de propagació mono) + 1 canal RX (FSK) per obtenir 10 canals RX + 1 canal TX
. Connectivitat backhaul: mòdul 4G Worldwide amb 3G/2G alternativa i Ethernet (RJ45)
. Impulsat per:
— PoE (injector, interruptor, …), tant en mode A com en mode B (especificacions 802.3af)
— +/- 48VDC a través de RJ45 (UPS, panells solars, …)
. Antenes internes i totalment integrades (GPS, 4G, LoRa)</t>
  </si>
  <si>
    <t>01.03.002</t>
  </si>
  <si>
    <t>01.03.003</t>
  </si>
  <si>
    <t>Subministrament de Kit d'antena exterior omnidireccional vertical - 6dBi, per a modul Gateway, amb protecció contra l'allunyament de CC, resistència al vent, i impermeable (IP66K). Freqüència (1=868 MHz, 2=915/923 MHz).
Disposa de suports de muntatge de pal inclinable i giratori i un cable coaxial d'1 m.</t>
  </si>
  <si>
    <t>01.04.001</t>
  </si>
  <si>
    <t>Integració de dades en el mòdul de gestió de l'empresa concessionària de la gestió de la xarxa municipal de subministrament d'aigua potable.
La integració de les dades s'haurà de realitzar en el DCDC (Dinapsis Control Data Center). El sistema es troba format per:
- Mòdul SCADA: Que integra els serveis de visualització, control i comandament, generació dalarmes i enviament de notificacions.
- Mòdul Web/App-TR: Que integra els serveis de visualització i explotació ´´online´´ i reporting ´´offline´´.
La plataforma DCDC està basada en un sistema de maquinari centralitzat consistent en un conjunt de màquines i programari dimensionat per oferir els seus serveis de forma remota. Aquest Centre de Control Muftí-Tenant (d'ara endavant CCMT) està ubicat en un centre de dades que compleix tots els estàndards internacionals per a aquest tipus d'instal·lacions (ISO 27001, ISO 20000, ISO 9001, ISO 14001), i compta amb totes les mesures de ciberseguretat industrial necessàries per assegurar el compliment de la Llei de protecció d'infraestructures crítiques (Llei PIC 8/2011).</t>
  </si>
  <si>
    <t>01.05.001</t>
  </si>
  <si>
    <t>01.05.002</t>
  </si>
  <si>
    <t>01.05.003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</si>
</sst>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7">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0" fontId="1" fillId="0" borderId="0" xfId="0" applyFont="1" applyAlignment="1">
      <alignment wrapText="1"/>
    </xf>
    <xf numFmtId="164" fontId="3" fillId="0" borderId="0" xfId="0" applyNumberFormat="1" applyFont="1"/>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4" borderId="0" xfId="0" applyFill="1" applyProtection="1">
      <protection locked="0"/>
    </xf>
    <xf numFmtId="0" fontId="0" fillId="0" borderId="0" xfId="0" applyAlignment="1">
      <alignment horizontal="right"/>
    </xf>
    <xf numFmtId="166" fontId="0" fillId="4" borderId="1" xfId="0" applyNumberFormat="1" applyFill="1" applyBorder="1" applyProtection="1">
      <protection locked="0"/>
    </xf>
    <xf numFmtId="0" fontId="0" fillId="0" borderId="0" xfId="0" applyAlignment="1">
      <alignment wrapText="1"/>
    </xf>
    <xf numFmtId="165" fontId="0" fillId="0" borderId="0" xfId="0" applyNumberFormat="1"/>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0" borderId="0" xfId="0" applyNumberFormat="1" applyFont="1" applyAlignment="1">
      <alignment vertical="top"/>
    </xf>
    <xf numFmtId="165" fontId="7" fillId="0" borderId="0" xfId="0" applyNumberFormat="1" applyFont="1"/>
    <xf numFmtId="165" fontId="7" fillId="0" borderId="2"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8"/>
  <sheetViews>
    <sheetView tabSelected="1" workbookViewId="0">
      <pane ySplit="8" topLeftCell="A9" activePane="bottomLeft" state="frozenSplit"/>
      <selection pane="bottomLeft" activeCell="H381" sqref="H381"/>
    </sheetView>
  </sheetViews>
  <sheetFormatPr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t="s">
        <v>1</v>
      </c>
      <c r="F2" s="10" t="s">
        <v>1</v>
      </c>
      <c r="G2" s="10" t="s">
        <v>1</v>
      </c>
      <c r="H2" s="10" t="s">
        <v>1</v>
      </c>
    </row>
    <row r="3" spans="1:8" x14ac:dyDescent="0.25">
      <c r="E3" s="10"/>
      <c r="F3" s="10"/>
      <c r="G3" s="10"/>
      <c r="H3" s="10"/>
    </row>
    <row r="4" spans="1:8" x14ac:dyDescent="0.25">
      <c r="E4" s="10"/>
      <c r="F4" s="10"/>
      <c r="G4" s="10"/>
      <c r="H4" s="10"/>
    </row>
    <row r="6" spans="1:8" ht="18.75" x14ac:dyDescent="0.3">
      <c r="C6" s="12"/>
      <c r="D6" s="12"/>
      <c r="E6" s="13" t="s">
        <v>2</v>
      </c>
      <c r="F6" s="12"/>
      <c r="G6" s="12"/>
      <c r="H6" s="12"/>
    </row>
    <row r="8" spans="1:8" x14ac:dyDescent="0.25">
      <c r="F8" s="14" t="s">
        <v>3</v>
      </c>
      <c r="G8" s="14" t="s">
        <v>4</v>
      </c>
      <c r="H8" s="14" t="s">
        <v>5</v>
      </c>
    </row>
    <row r="10" spans="1:8" x14ac:dyDescent="0.25">
      <c r="C10" s="15" t="s">
        <v>6</v>
      </c>
      <c r="D10" s="16" t="s">
        <v>7</v>
      </c>
      <c r="E10" s="15" t="s">
        <v>8</v>
      </c>
    </row>
    <row r="11" spans="1:8" x14ac:dyDescent="0.25">
      <c r="C11" s="15" t="s">
        <v>9</v>
      </c>
      <c r="D11" s="16" t="s">
        <v>7</v>
      </c>
      <c r="E11" s="15" t="s">
        <v>10</v>
      </c>
    </row>
    <row r="12" spans="1:8" x14ac:dyDescent="0.25">
      <c r="C12" s="15" t="s">
        <v>11</v>
      </c>
      <c r="D12" s="16" t="s">
        <v>7</v>
      </c>
      <c r="E12" s="15" t="s">
        <v>12</v>
      </c>
    </row>
    <row r="14" spans="1:8" x14ac:dyDescent="0.25">
      <c r="A14" s="11" t="s">
        <v>13</v>
      </c>
      <c r="B14" s="11">
        <v>1</v>
      </c>
      <c r="C14" s="11" t="s">
        <v>14</v>
      </c>
      <c r="D14" s="17" t="s">
        <v>15</v>
      </c>
      <c r="E14" s="11" t="s">
        <v>16</v>
      </c>
      <c r="F14" s="18">
        <v>275.23</v>
      </c>
      <c r="G14" s="19">
        <v>1</v>
      </c>
      <c r="H14" s="20">
        <f t="shared" ref="H14:H45" si="0">ROUND(ROUND(F14,2)*ROUND(G14,3),2)</f>
        <v>275.23</v>
      </c>
    </row>
    <row r="15" spans="1:8" x14ac:dyDescent="0.25">
      <c r="A15" s="11" t="s">
        <v>13</v>
      </c>
      <c r="B15" s="11">
        <v>2</v>
      </c>
      <c r="C15" s="11" t="s">
        <v>17</v>
      </c>
      <c r="D15" s="17" t="s">
        <v>18</v>
      </c>
      <c r="E15" s="11" t="s">
        <v>19</v>
      </c>
      <c r="F15" s="18">
        <v>9.5500000000000007</v>
      </c>
      <c r="G15" s="19">
        <v>13</v>
      </c>
      <c r="H15" s="20">
        <f t="shared" si="0"/>
        <v>124.15</v>
      </c>
    </row>
    <row r="16" spans="1:8" x14ac:dyDescent="0.25">
      <c r="A16" s="11" t="s">
        <v>13</v>
      </c>
      <c r="B16" s="11">
        <v>3</v>
      </c>
      <c r="C16" s="11" t="s">
        <v>20</v>
      </c>
      <c r="D16" s="17" t="s">
        <v>21</v>
      </c>
      <c r="E16" s="11" t="s">
        <v>22</v>
      </c>
      <c r="F16" s="18">
        <v>58.92</v>
      </c>
      <c r="G16" s="19">
        <v>10</v>
      </c>
      <c r="H16" s="20">
        <f t="shared" si="0"/>
        <v>589.20000000000005</v>
      </c>
    </row>
    <row r="17" spans="1:8" x14ac:dyDescent="0.25">
      <c r="A17" s="11" t="s">
        <v>13</v>
      </c>
      <c r="B17" s="11">
        <v>4</v>
      </c>
      <c r="C17" s="11" t="s">
        <v>23</v>
      </c>
      <c r="D17" s="17" t="s">
        <v>24</v>
      </c>
      <c r="E17" s="11" t="s">
        <v>25</v>
      </c>
      <c r="F17" s="18">
        <v>96.9</v>
      </c>
      <c r="G17" s="19">
        <v>6</v>
      </c>
      <c r="H17" s="20">
        <f t="shared" si="0"/>
        <v>581.4</v>
      </c>
    </row>
    <row r="18" spans="1:8" x14ac:dyDescent="0.25">
      <c r="A18" s="11" t="s">
        <v>13</v>
      </c>
      <c r="B18" s="11">
        <v>5</v>
      </c>
      <c r="C18" s="11" t="s">
        <v>26</v>
      </c>
      <c r="D18" s="17" t="s">
        <v>21</v>
      </c>
      <c r="E18" s="11" t="s">
        <v>27</v>
      </c>
      <c r="F18" s="18">
        <v>10.37</v>
      </c>
      <c r="G18" s="19">
        <v>6</v>
      </c>
      <c r="H18" s="20">
        <f t="shared" si="0"/>
        <v>62.22</v>
      </c>
    </row>
    <row r="19" spans="1:8" x14ac:dyDescent="0.25">
      <c r="A19" s="11" t="s">
        <v>13</v>
      </c>
      <c r="B19" s="11">
        <v>6</v>
      </c>
      <c r="C19" s="11" t="s">
        <v>28</v>
      </c>
      <c r="D19" s="17" t="s">
        <v>24</v>
      </c>
      <c r="E19" s="11" t="s">
        <v>29</v>
      </c>
      <c r="F19" s="18">
        <v>64.77</v>
      </c>
      <c r="G19" s="19">
        <v>0.375</v>
      </c>
      <c r="H19" s="20">
        <f t="shared" si="0"/>
        <v>24.29</v>
      </c>
    </row>
    <row r="20" spans="1:8" x14ac:dyDescent="0.25">
      <c r="A20" s="11" t="s">
        <v>13</v>
      </c>
      <c r="B20" s="11">
        <v>7</v>
      </c>
      <c r="C20" s="11" t="s">
        <v>30</v>
      </c>
      <c r="D20" s="17" t="s">
        <v>15</v>
      </c>
      <c r="E20" s="11" t="s">
        <v>31</v>
      </c>
      <c r="F20" s="18">
        <v>561.83000000000004</v>
      </c>
      <c r="G20" s="19">
        <v>1</v>
      </c>
      <c r="H20" s="20">
        <f t="shared" si="0"/>
        <v>561.83000000000004</v>
      </c>
    </row>
    <row r="21" spans="1:8" x14ac:dyDescent="0.25">
      <c r="A21" s="11" t="s">
        <v>13</v>
      </c>
      <c r="B21" s="11">
        <v>8</v>
      </c>
      <c r="C21" s="11" t="s">
        <v>32</v>
      </c>
      <c r="D21" s="17" t="s">
        <v>24</v>
      </c>
      <c r="E21" s="11" t="s">
        <v>33</v>
      </c>
      <c r="F21" s="18">
        <v>123.23</v>
      </c>
      <c r="G21" s="19">
        <v>1.5</v>
      </c>
      <c r="H21" s="20">
        <f t="shared" si="0"/>
        <v>184.85</v>
      </c>
    </row>
    <row r="22" spans="1:8" x14ac:dyDescent="0.25">
      <c r="A22" s="11" t="s">
        <v>13</v>
      </c>
      <c r="B22" s="11">
        <v>9</v>
      </c>
      <c r="C22" s="11" t="s">
        <v>34</v>
      </c>
      <c r="D22" s="17" t="s">
        <v>21</v>
      </c>
      <c r="E22" s="11" t="s">
        <v>35</v>
      </c>
      <c r="F22" s="18">
        <v>49.2</v>
      </c>
      <c r="G22" s="19">
        <v>10</v>
      </c>
      <c r="H22" s="20">
        <f t="shared" si="0"/>
        <v>492</v>
      </c>
    </row>
    <row r="23" spans="1:8" x14ac:dyDescent="0.25">
      <c r="A23" s="11" t="s">
        <v>13</v>
      </c>
      <c r="B23" s="11">
        <v>10</v>
      </c>
      <c r="C23" s="11" t="s">
        <v>36</v>
      </c>
      <c r="D23" s="17" t="s">
        <v>24</v>
      </c>
      <c r="E23" s="11" t="s">
        <v>37</v>
      </c>
      <c r="F23" s="18">
        <v>9.81</v>
      </c>
      <c r="G23" s="19">
        <v>2.6</v>
      </c>
      <c r="H23" s="20">
        <f t="shared" si="0"/>
        <v>25.51</v>
      </c>
    </row>
    <row r="24" spans="1:8" x14ac:dyDescent="0.25">
      <c r="A24" s="11" t="s">
        <v>13</v>
      </c>
      <c r="B24" s="11">
        <v>11</v>
      </c>
      <c r="C24" s="11" t="s">
        <v>38</v>
      </c>
      <c r="D24" s="17" t="s">
        <v>24</v>
      </c>
      <c r="E24" s="11" t="s">
        <v>39</v>
      </c>
      <c r="F24" s="18">
        <v>26.2</v>
      </c>
      <c r="G24" s="19">
        <v>2.6</v>
      </c>
      <c r="H24" s="20">
        <f t="shared" si="0"/>
        <v>68.12</v>
      </c>
    </row>
    <row r="25" spans="1:8" x14ac:dyDescent="0.25">
      <c r="A25" s="11" t="s">
        <v>13</v>
      </c>
      <c r="B25" s="11">
        <v>12</v>
      </c>
      <c r="C25" s="11" t="s">
        <v>40</v>
      </c>
      <c r="D25" s="17" t="s">
        <v>24</v>
      </c>
      <c r="E25" s="11" t="s">
        <v>41</v>
      </c>
      <c r="F25" s="18">
        <v>9.94</v>
      </c>
      <c r="G25" s="19">
        <v>7.8</v>
      </c>
      <c r="H25" s="20">
        <f t="shared" si="0"/>
        <v>77.53</v>
      </c>
    </row>
    <row r="26" spans="1:8" x14ac:dyDescent="0.25">
      <c r="A26" s="11" t="s">
        <v>13</v>
      </c>
      <c r="B26" s="11">
        <v>13</v>
      </c>
      <c r="C26" s="11" t="s">
        <v>42</v>
      </c>
      <c r="D26" s="17" t="s">
        <v>24</v>
      </c>
      <c r="E26" s="11" t="s">
        <v>43</v>
      </c>
      <c r="F26" s="18">
        <v>7.97</v>
      </c>
      <c r="G26" s="19">
        <v>7.8</v>
      </c>
      <c r="H26" s="20">
        <f t="shared" si="0"/>
        <v>62.17</v>
      </c>
    </row>
    <row r="27" spans="1:8" x14ac:dyDescent="0.25">
      <c r="A27" s="11" t="s">
        <v>13</v>
      </c>
      <c r="B27" s="11">
        <v>14</v>
      </c>
      <c r="C27" s="11" t="s">
        <v>44</v>
      </c>
      <c r="D27" s="17" t="s">
        <v>15</v>
      </c>
      <c r="E27" s="11" t="s">
        <v>45</v>
      </c>
      <c r="F27" s="18">
        <v>381.71</v>
      </c>
      <c r="G27" s="19">
        <v>1</v>
      </c>
      <c r="H27" s="20">
        <f t="shared" si="0"/>
        <v>381.71</v>
      </c>
    </row>
    <row r="28" spans="1:8" x14ac:dyDescent="0.25">
      <c r="A28" s="11" t="s">
        <v>13</v>
      </c>
      <c r="B28" s="11">
        <v>15</v>
      </c>
      <c r="C28" s="11" t="s">
        <v>46</v>
      </c>
      <c r="D28" s="17" t="s">
        <v>15</v>
      </c>
      <c r="E28" s="11" t="s">
        <v>47</v>
      </c>
      <c r="F28" s="18">
        <v>750</v>
      </c>
      <c r="G28" s="19">
        <v>1</v>
      </c>
      <c r="H28" s="20">
        <f t="shared" si="0"/>
        <v>750</v>
      </c>
    </row>
    <row r="29" spans="1:8" x14ac:dyDescent="0.25">
      <c r="A29" s="11" t="s">
        <v>13</v>
      </c>
      <c r="B29" s="11">
        <v>16</v>
      </c>
      <c r="C29" s="11" t="s">
        <v>48</v>
      </c>
      <c r="D29" s="17" t="s">
        <v>15</v>
      </c>
      <c r="E29" s="11" t="s">
        <v>49</v>
      </c>
      <c r="F29" s="18">
        <v>4723.49</v>
      </c>
      <c r="G29" s="19">
        <v>1</v>
      </c>
      <c r="H29" s="20">
        <f t="shared" si="0"/>
        <v>4723.49</v>
      </c>
    </row>
    <row r="30" spans="1:8" x14ac:dyDescent="0.25">
      <c r="A30" s="11" t="s">
        <v>13</v>
      </c>
      <c r="B30" s="11">
        <v>17</v>
      </c>
      <c r="C30" s="11" t="s">
        <v>50</v>
      </c>
      <c r="D30" s="17" t="s">
        <v>15</v>
      </c>
      <c r="E30" s="11" t="s">
        <v>51</v>
      </c>
      <c r="F30" s="18">
        <v>7031.23</v>
      </c>
      <c r="G30" s="19">
        <v>1</v>
      </c>
      <c r="H30" s="20">
        <f t="shared" si="0"/>
        <v>7031.23</v>
      </c>
    </row>
    <row r="31" spans="1:8" x14ac:dyDescent="0.25">
      <c r="A31" s="11" t="s">
        <v>13</v>
      </c>
      <c r="B31" s="11">
        <v>18</v>
      </c>
      <c r="C31" s="11" t="s">
        <v>52</v>
      </c>
      <c r="D31" s="17" t="s">
        <v>15</v>
      </c>
      <c r="E31" s="11" t="s">
        <v>53</v>
      </c>
      <c r="F31" s="18">
        <v>753.52</v>
      </c>
      <c r="G31" s="19">
        <v>1</v>
      </c>
      <c r="H31" s="20">
        <f t="shared" si="0"/>
        <v>753.52</v>
      </c>
    </row>
    <row r="32" spans="1:8" x14ac:dyDescent="0.25">
      <c r="A32" s="11" t="s">
        <v>13</v>
      </c>
      <c r="B32" s="11">
        <v>19</v>
      </c>
      <c r="C32" s="11" t="s">
        <v>54</v>
      </c>
      <c r="D32" s="17" t="s">
        <v>15</v>
      </c>
      <c r="E32" s="11" t="s">
        <v>55</v>
      </c>
      <c r="F32" s="18">
        <v>607.5</v>
      </c>
      <c r="G32" s="19">
        <v>1</v>
      </c>
      <c r="H32" s="20">
        <f t="shared" si="0"/>
        <v>607.5</v>
      </c>
    </row>
    <row r="33" spans="1:8" x14ac:dyDescent="0.25">
      <c r="A33" s="11" t="s">
        <v>13</v>
      </c>
      <c r="B33" s="11">
        <v>20</v>
      </c>
      <c r="C33" s="11" t="s">
        <v>56</v>
      </c>
      <c r="D33" s="17" t="s">
        <v>15</v>
      </c>
      <c r="E33" s="11" t="s">
        <v>57</v>
      </c>
      <c r="F33" s="18">
        <v>685.16</v>
      </c>
      <c r="G33" s="19">
        <v>1</v>
      </c>
      <c r="H33" s="20">
        <f t="shared" si="0"/>
        <v>685.16</v>
      </c>
    </row>
    <row r="34" spans="1:8" ht="68.25" x14ac:dyDescent="0.25">
      <c r="A34" s="11" t="s">
        <v>13</v>
      </c>
      <c r="B34" s="11">
        <v>21</v>
      </c>
      <c r="C34" s="11" t="s">
        <v>58</v>
      </c>
      <c r="D34" s="17" t="s">
        <v>15</v>
      </c>
      <c r="E34" s="21" t="s">
        <v>59</v>
      </c>
      <c r="F34" s="18">
        <v>488.9</v>
      </c>
      <c r="G34" s="19">
        <v>1</v>
      </c>
      <c r="H34" s="20">
        <f t="shared" si="0"/>
        <v>488.9</v>
      </c>
    </row>
    <row r="35" spans="1:8" x14ac:dyDescent="0.25">
      <c r="A35" s="11" t="s">
        <v>13</v>
      </c>
      <c r="B35" s="11">
        <v>22</v>
      </c>
      <c r="C35" s="11" t="s">
        <v>60</v>
      </c>
      <c r="D35" s="17" t="s">
        <v>15</v>
      </c>
      <c r="E35" s="11" t="s">
        <v>61</v>
      </c>
      <c r="F35" s="18">
        <v>122.25</v>
      </c>
      <c r="G35" s="19">
        <v>2</v>
      </c>
      <c r="H35" s="20">
        <f t="shared" si="0"/>
        <v>244.5</v>
      </c>
    </row>
    <row r="36" spans="1:8" x14ac:dyDescent="0.25">
      <c r="A36" s="11" t="s">
        <v>13</v>
      </c>
      <c r="B36" s="11">
        <v>23</v>
      </c>
      <c r="C36" s="11" t="s">
        <v>62</v>
      </c>
      <c r="D36" s="17" t="s">
        <v>15</v>
      </c>
      <c r="E36" s="11" t="s">
        <v>63</v>
      </c>
      <c r="F36" s="18">
        <v>238.13</v>
      </c>
      <c r="G36" s="19">
        <v>2</v>
      </c>
      <c r="H36" s="20">
        <f t="shared" si="0"/>
        <v>476.26</v>
      </c>
    </row>
    <row r="37" spans="1:8" x14ac:dyDescent="0.25">
      <c r="A37" s="11" t="s">
        <v>13</v>
      </c>
      <c r="B37" s="11">
        <v>24</v>
      </c>
      <c r="C37" s="11" t="s">
        <v>64</v>
      </c>
      <c r="D37" s="17" t="s">
        <v>15</v>
      </c>
      <c r="E37" s="11" t="s">
        <v>65</v>
      </c>
      <c r="F37" s="18">
        <v>148.85</v>
      </c>
      <c r="G37" s="19">
        <v>2</v>
      </c>
      <c r="H37" s="20">
        <f t="shared" si="0"/>
        <v>297.7</v>
      </c>
    </row>
    <row r="38" spans="1:8" x14ac:dyDescent="0.25">
      <c r="A38" s="11" t="s">
        <v>13</v>
      </c>
      <c r="B38" s="11">
        <v>25</v>
      </c>
      <c r="C38" s="11" t="s">
        <v>66</v>
      </c>
      <c r="D38" s="17" t="s">
        <v>15</v>
      </c>
      <c r="E38" s="11" t="s">
        <v>67</v>
      </c>
      <c r="F38" s="18">
        <v>396.81</v>
      </c>
      <c r="G38" s="19">
        <v>2</v>
      </c>
      <c r="H38" s="20">
        <f t="shared" si="0"/>
        <v>793.62</v>
      </c>
    </row>
    <row r="39" spans="1:8" x14ac:dyDescent="0.25">
      <c r="A39" s="11" t="s">
        <v>13</v>
      </c>
      <c r="B39" s="11">
        <v>26</v>
      </c>
      <c r="C39" s="11" t="s">
        <v>68</v>
      </c>
      <c r="D39" s="17" t="s">
        <v>15</v>
      </c>
      <c r="E39" s="11" t="s">
        <v>69</v>
      </c>
      <c r="F39" s="18">
        <v>224.97</v>
      </c>
      <c r="G39" s="19">
        <v>2</v>
      </c>
      <c r="H39" s="20">
        <f t="shared" si="0"/>
        <v>449.94</v>
      </c>
    </row>
    <row r="40" spans="1:8" x14ac:dyDescent="0.25">
      <c r="A40" s="11" t="s">
        <v>13</v>
      </c>
      <c r="B40" s="11">
        <v>27</v>
      </c>
      <c r="C40" s="11" t="s">
        <v>70</v>
      </c>
      <c r="D40" s="17" t="s">
        <v>15</v>
      </c>
      <c r="E40" s="11" t="s">
        <v>71</v>
      </c>
      <c r="F40" s="18">
        <v>196.19</v>
      </c>
      <c r="G40" s="19">
        <v>2</v>
      </c>
      <c r="H40" s="20">
        <f t="shared" si="0"/>
        <v>392.38</v>
      </c>
    </row>
    <row r="41" spans="1:8" x14ac:dyDescent="0.25">
      <c r="A41" s="11" t="s">
        <v>13</v>
      </c>
      <c r="B41" s="11">
        <v>28</v>
      </c>
      <c r="C41" s="11" t="s">
        <v>72</v>
      </c>
      <c r="D41" s="17" t="s">
        <v>15</v>
      </c>
      <c r="E41" s="11" t="s">
        <v>73</v>
      </c>
      <c r="F41" s="18">
        <v>262.35000000000002</v>
      </c>
      <c r="G41" s="19">
        <v>1</v>
      </c>
      <c r="H41" s="20">
        <f t="shared" si="0"/>
        <v>262.35000000000002</v>
      </c>
    </row>
    <row r="42" spans="1:8" x14ac:dyDescent="0.25">
      <c r="A42" s="11" t="s">
        <v>13</v>
      </c>
      <c r="B42" s="11">
        <v>29</v>
      </c>
      <c r="C42" s="11" t="s">
        <v>74</v>
      </c>
      <c r="D42" s="17" t="s">
        <v>15</v>
      </c>
      <c r="E42" s="11" t="s">
        <v>75</v>
      </c>
      <c r="F42" s="18">
        <v>68.75</v>
      </c>
      <c r="G42" s="19">
        <v>1</v>
      </c>
      <c r="H42" s="20">
        <f t="shared" si="0"/>
        <v>68.75</v>
      </c>
    </row>
    <row r="43" spans="1:8" x14ac:dyDescent="0.25">
      <c r="A43" s="11" t="s">
        <v>13</v>
      </c>
      <c r="B43" s="11">
        <v>30</v>
      </c>
      <c r="C43" s="11" t="s">
        <v>76</v>
      </c>
      <c r="D43" s="17" t="s">
        <v>15</v>
      </c>
      <c r="E43" s="11" t="s">
        <v>77</v>
      </c>
      <c r="F43" s="18">
        <v>74.72</v>
      </c>
      <c r="G43" s="19">
        <v>2</v>
      </c>
      <c r="H43" s="20">
        <f t="shared" si="0"/>
        <v>149.44</v>
      </c>
    </row>
    <row r="44" spans="1:8" x14ac:dyDescent="0.25">
      <c r="A44" s="11" t="s">
        <v>13</v>
      </c>
      <c r="B44" s="11">
        <v>31</v>
      </c>
      <c r="C44" s="11" t="s">
        <v>78</v>
      </c>
      <c r="D44" s="17" t="s">
        <v>15</v>
      </c>
      <c r="E44" s="11" t="s">
        <v>79</v>
      </c>
      <c r="F44" s="18">
        <v>43.12</v>
      </c>
      <c r="G44" s="19">
        <v>1</v>
      </c>
      <c r="H44" s="20">
        <f t="shared" si="0"/>
        <v>43.12</v>
      </c>
    </row>
    <row r="45" spans="1:8" x14ac:dyDescent="0.25">
      <c r="A45" s="11" t="s">
        <v>13</v>
      </c>
      <c r="B45" s="11">
        <v>32</v>
      </c>
      <c r="C45" s="11" t="s">
        <v>80</v>
      </c>
      <c r="D45" s="17" t="s">
        <v>15</v>
      </c>
      <c r="E45" s="11" t="s">
        <v>81</v>
      </c>
      <c r="F45" s="18">
        <v>43.51</v>
      </c>
      <c r="G45" s="19">
        <v>1</v>
      </c>
      <c r="H45" s="20">
        <f t="shared" si="0"/>
        <v>43.51</v>
      </c>
    </row>
    <row r="46" spans="1:8" x14ac:dyDescent="0.25">
      <c r="E46" s="15" t="s">
        <v>82</v>
      </c>
      <c r="F46" s="15"/>
      <c r="G46" s="15"/>
      <c r="H46" s="22">
        <f>SUM(H14:H45)</f>
        <v>21771.579999999994</v>
      </c>
    </row>
    <row r="48" spans="1:8" x14ac:dyDescent="0.25">
      <c r="C48" s="15" t="s">
        <v>6</v>
      </c>
      <c r="D48" s="16" t="s">
        <v>7</v>
      </c>
      <c r="E48" s="15" t="s">
        <v>8</v>
      </c>
    </row>
    <row r="49" spans="1:8" x14ac:dyDescent="0.25">
      <c r="C49" s="15" t="s">
        <v>9</v>
      </c>
      <c r="D49" s="16" t="s">
        <v>7</v>
      </c>
      <c r="E49" s="15" t="s">
        <v>10</v>
      </c>
    </row>
    <row r="50" spans="1:8" x14ac:dyDescent="0.25">
      <c r="C50" s="15" t="s">
        <v>11</v>
      </c>
      <c r="D50" s="16" t="s">
        <v>83</v>
      </c>
      <c r="E50" s="15" t="s">
        <v>84</v>
      </c>
    </row>
    <row r="52" spans="1:8" x14ac:dyDescent="0.25">
      <c r="A52" s="11" t="s">
        <v>85</v>
      </c>
      <c r="B52" s="11">
        <v>1</v>
      </c>
      <c r="C52" s="11" t="s">
        <v>14</v>
      </c>
      <c r="D52" s="17" t="s">
        <v>15</v>
      </c>
      <c r="E52" s="11" t="s">
        <v>16</v>
      </c>
      <c r="F52" s="18">
        <v>275.23</v>
      </c>
      <c r="G52" s="19">
        <v>1</v>
      </c>
      <c r="H52" s="20">
        <f t="shared" ref="H52:H82" si="1">ROUND(ROUND(F52,2)*ROUND(G52,3),2)</f>
        <v>275.23</v>
      </c>
    </row>
    <row r="53" spans="1:8" x14ac:dyDescent="0.25">
      <c r="A53" s="11" t="s">
        <v>85</v>
      </c>
      <c r="B53" s="11">
        <v>2</v>
      </c>
      <c r="C53" s="11" t="s">
        <v>17</v>
      </c>
      <c r="D53" s="17" t="s">
        <v>18</v>
      </c>
      <c r="E53" s="11" t="s">
        <v>19</v>
      </c>
      <c r="F53" s="18">
        <v>9.5500000000000007</v>
      </c>
      <c r="G53" s="19">
        <v>13</v>
      </c>
      <c r="H53" s="20">
        <f t="shared" si="1"/>
        <v>124.15</v>
      </c>
    </row>
    <row r="54" spans="1:8" x14ac:dyDescent="0.25">
      <c r="A54" s="11" t="s">
        <v>85</v>
      </c>
      <c r="B54" s="11">
        <v>3</v>
      </c>
      <c r="C54" s="11" t="s">
        <v>86</v>
      </c>
      <c r="D54" s="17" t="s">
        <v>21</v>
      </c>
      <c r="E54" s="11" t="s">
        <v>87</v>
      </c>
      <c r="F54" s="18">
        <v>14.59</v>
      </c>
      <c r="G54" s="19">
        <v>10</v>
      </c>
      <c r="H54" s="20">
        <f t="shared" si="1"/>
        <v>145.9</v>
      </c>
    </row>
    <row r="55" spans="1:8" x14ac:dyDescent="0.25">
      <c r="A55" s="11" t="s">
        <v>85</v>
      </c>
      <c r="B55" s="11">
        <v>4</v>
      </c>
      <c r="C55" s="11" t="s">
        <v>23</v>
      </c>
      <c r="D55" s="17" t="s">
        <v>24</v>
      </c>
      <c r="E55" s="11" t="s">
        <v>25</v>
      </c>
      <c r="F55" s="18">
        <v>96.9</v>
      </c>
      <c r="G55" s="19">
        <v>6</v>
      </c>
      <c r="H55" s="20">
        <f t="shared" si="1"/>
        <v>581.4</v>
      </c>
    </row>
    <row r="56" spans="1:8" x14ac:dyDescent="0.25">
      <c r="A56" s="11" t="s">
        <v>85</v>
      </c>
      <c r="B56" s="11">
        <v>5</v>
      </c>
      <c r="C56" s="11" t="s">
        <v>26</v>
      </c>
      <c r="D56" s="17" t="s">
        <v>21</v>
      </c>
      <c r="E56" s="11" t="s">
        <v>27</v>
      </c>
      <c r="F56" s="18">
        <v>10.37</v>
      </c>
      <c r="G56" s="19">
        <v>6</v>
      </c>
      <c r="H56" s="20">
        <f t="shared" si="1"/>
        <v>62.22</v>
      </c>
    </row>
    <row r="57" spans="1:8" x14ac:dyDescent="0.25">
      <c r="A57" s="11" t="s">
        <v>85</v>
      </c>
      <c r="B57" s="11">
        <v>6</v>
      </c>
      <c r="C57" s="11" t="s">
        <v>28</v>
      </c>
      <c r="D57" s="17" t="s">
        <v>24</v>
      </c>
      <c r="E57" s="11" t="s">
        <v>29</v>
      </c>
      <c r="F57" s="18">
        <v>64.77</v>
      </c>
      <c r="G57" s="19">
        <v>0.375</v>
      </c>
      <c r="H57" s="20">
        <f t="shared" si="1"/>
        <v>24.29</v>
      </c>
    </row>
    <row r="58" spans="1:8" x14ac:dyDescent="0.25">
      <c r="A58" s="11" t="s">
        <v>85</v>
      </c>
      <c r="B58" s="11">
        <v>7</v>
      </c>
      <c r="C58" s="11" t="s">
        <v>88</v>
      </c>
      <c r="D58" s="17" t="s">
        <v>15</v>
      </c>
      <c r="E58" s="11" t="s">
        <v>89</v>
      </c>
      <c r="F58" s="18">
        <v>997.76</v>
      </c>
      <c r="G58" s="19">
        <v>1</v>
      </c>
      <c r="H58" s="20">
        <f t="shared" si="1"/>
        <v>997.76</v>
      </c>
    </row>
    <row r="59" spans="1:8" x14ac:dyDescent="0.25">
      <c r="A59" s="11" t="s">
        <v>85</v>
      </c>
      <c r="B59" s="11">
        <v>8</v>
      </c>
      <c r="C59" s="11" t="s">
        <v>30</v>
      </c>
      <c r="D59" s="17" t="s">
        <v>15</v>
      </c>
      <c r="E59" s="11" t="s">
        <v>31</v>
      </c>
      <c r="F59" s="18">
        <v>561.83000000000004</v>
      </c>
      <c r="G59" s="19">
        <v>1</v>
      </c>
      <c r="H59" s="20">
        <f t="shared" si="1"/>
        <v>561.83000000000004</v>
      </c>
    </row>
    <row r="60" spans="1:8" x14ac:dyDescent="0.25">
      <c r="A60" s="11" t="s">
        <v>85</v>
      </c>
      <c r="B60" s="11">
        <v>9</v>
      </c>
      <c r="C60" s="11" t="s">
        <v>90</v>
      </c>
      <c r="D60" s="17" t="s">
        <v>15</v>
      </c>
      <c r="E60" s="11" t="s">
        <v>91</v>
      </c>
      <c r="F60" s="18">
        <v>158.1</v>
      </c>
      <c r="G60" s="19">
        <v>1</v>
      </c>
      <c r="H60" s="20">
        <f t="shared" si="1"/>
        <v>158.1</v>
      </c>
    </row>
    <row r="61" spans="1:8" x14ac:dyDescent="0.25">
      <c r="A61" s="11" t="s">
        <v>85</v>
      </c>
      <c r="B61" s="11">
        <v>10</v>
      </c>
      <c r="C61" s="11" t="s">
        <v>92</v>
      </c>
      <c r="D61" s="17" t="s">
        <v>21</v>
      </c>
      <c r="E61" s="11" t="s">
        <v>93</v>
      </c>
      <c r="F61" s="18">
        <v>17.829999999999998</v>
      </c>
      <c r="G61" s="19">
        <v>10</v>
      </c>
      <c r="H61" s="20">
        <f t="shared" si="1"/>
        <v>178.3</v>
      </c>
    </row>
    <row r="62" spans="1:8" x14ac:dyDescent="0.25">
      <c r="A62" s="11" t="s">
        <v>85</v>
      </c>
      <c r="B62" s="11">
        <v>11</v>
      </c>
      <c r="C62" s="11" t="s">
        <v>36</v>
      </c>
      <c r="D62" s="17" t="s">
        <v>24</v>
      </c>
      <c r="E62" s="11" t="s">
        <v>37</v>
      </c>
      <c r="F62" s="18">
        <v>9.81</v>
      </c>
      <c r="G62" s="19">
        <v>2.6</v>
      </c>
      <c r="H62" s="20">
        <f t="shared" si="1"/>
        <v>25.51</v>
      </c>
    </row>
    <row r="63" spans="1:8" x14ac:dyDescent="0.25">
      <c r="A63" s="11" t="s">
        <v>85</v>
      </c>
      <c r="B63" s="11">
        <v>12</v>
      </c>
      <c r="C63" s="11" t="s">
        <v>38</v>
      </c>
      <c r="D63" s="17" t="s">
        <v>24</v>
      </c>
      <c r="E63" s="11" t="s">
        <v>39</v>
      </c>
      <c r="F63" s="18">
        <v>26.2</v>
      </c>
      <c r="G63" s="19">
        <v>2.6</v>
      </c>
      <c r="H63" s="20">
        <f t="shared" si="1"/>
        <v>68.12</v>
      </c>
    </row>
    <row r="64" spans="1:8" x14ac:dyDescent="0.25">
      <c r="A64" s="11" t="s">
        <v>85</v>
      </c>
      <c r="B64" s="11">
        <v>13</v>
      </c>
      <c r="C64" s="11" t="s">
        <v>40</v>
      </c>
      <c r="D64" s="17" t="s">
        <v>24</v>
      </c>
      <c r="E64" s="11" t="s">
        <v>41</v>
      </c>
      <c r="F64" s="18">
        <v>9.94</v>
      </c>
      <c r="G64" s="19">
        <v>7.8</v>
      </c>
      <c r="H64" s="20">
        <f t="shared" si="1"/>
        <v>77.53</v>
      </c>
    </row>
    <row r="65" spans="1:8" x14ac:dyDescent="0.25">
      <c r="A65" s="11" t="s">
        <v>85</v>
      </c>
      <c r="B65" s="11">
        <v>14</v>
      </c>
      <c r="C65" s="11" t="s">
        <v>42</v>
      </c>
      <c r="D65" s="17" t="s">
        <v>24</v>
      </c>
      <c r="E65" s="11" t="s">
        <v>43</v>
      </c>
      <c r="F65" s="18">
        <v>7.97</v>
      </c>
      <c r="G65" s="19">
        <v>7.8</v>
      </c>
      <c r="H65" s="20">
        <f t="shared" si="1"/>
        <v>62.17</v>
      </c>
    </row>
    <row r="66" spans="1:8" x14ac:dyDescent="0.25">
      <c r="A66" s="11" t="s">
        <v>85</v>
      </c>
      <c r="B66" s="11">
        <v>15</v>
      </c>
      <c r="C66" s="11" t="s">
        <v>50</v>
      </c>
      <c r="D66" s="17" t="s">
        <v>15</v>
      </c>
      <c r="E66" s="11" t="s">
        <v>51</v>
      </c>
      <c r="F66" s="18">
        <v>7031.23</v>
      </c>
      <c r="G66" s="19">
        <v>1</v>
      </c>
      <c r="H66" s="20">
        <f t="shared" si="1"/>
        <v>7031.23</v>
      </c>
    </row>
    <row r="67" spans="1:8" x14ac:dyDescent="0.25">
      <c r="A67" s="11" t="s">
        <v>85</v>
      </c>
      <c r="B67" s="11">
        <v>16</v>
      </c>
      <c r="C67" s="11" t="s">
        <v>94</v>
      </c>
      <c r="D67" s="17" t="s">
        <v>15</v>
      </c>
      <c r="E67" s="11" t="s">
        <v>95</v>
      </c>
      <c r="F67" s="18">
        <v>514.57000000000005</v>
      </c>
      <c r="G67" s="19">
        <v>2</v>
      </c>
      <c r="H67" s="20">
        <f t="shared" si="1"/>
        <v>1029.1400000000001</v>
      </c>
    </row>
    <row r="68" spans="1:8" x14ac:dyDescent="0.25">
      <c r="A68" s="11" t="s">
        <v>85</v>
      </c>
      <c r="B68" s="11">
        <v>17</v>
      </c>
      <c r="C68" s="11" t="s">
        <v>48</v>
      </c>
      <c r="D68" s="17" t="s">
        <v>15</v>
      </c>
      <c r="E68" s="11" t="s">
        <v>49</v>
      </c>
      <c r="F68" s="18">
        <v>4723.49</v>
      </c>
      <c r="G68" s="19">
        <v>1</v>
      </c>
      <c r="H68" s="20">
        <f t="shared" si="1"/>
        <v>4723.49</v>
      </c>
    </row>
    <row r="69" spans="1:8" x14ac:dyDescent="0.25">
      <c r="A69" s="11" t="s">
        <v>85</v>
      </c>
      <c r="B69" s="11">
        <v>18</v>
      </c>
      <c r="C69" s="11" t="s">
        <v>52</v>
      </c>
      <c r="D69" s="17" t="s">
        <v>15</v>
      </c>
      <c r="E69" s="11" t="s">
        <v>53</v>
      </c>
      <c r="F69" s="18">
        <v>753.52</v>
      </c>
      <c r="G69" s="19">
        <v>1</v>
      </c>
      <c r="H69" s="20">
        <f t="shared" si="1"/>
        <v>753.52</v>
      </c>
    </row>
    <row r="70" spans="1:8" x14ac:dyDescent="0.25">
      <c r="A70" s="11" t="s">
        <v>85</v>
      </c>
      <c r="B70" s="11">
        <v>19</v>
      </c>
      <c r="C70" s="11" t="s">
        <v>54</v>
      </c>
      <c r="D70" s="17" t="s">
        <v>15</v>
      </c>
      <c r="E70" s="11" t="s">
        <v>55</v>
      </c>
      <c r="F70" s="18">
        <v>607.5</v>
      </c>
      <c r="G70" s="19">
        <v>1</v>
      </c>
      <c r="H70" s="20">
        <f t="shared" si="1"/>
        <v>607.5</v>
      </c>
    </row>
    <row r="71" spans="1:8" x14ac:dyDescent="0.25">
      <c r="A71" s="11" t="s">
        <v>85</v>
      </c>
      <c r="B71" s="11">
        <v>20</v>
      </c>
      <c r="C71" s="11" t="s">
        <v>56</v>
      </c>
      <c r="D71" s="17" t="s">
        <v>15</v>
      </c>
      <c r="E71" s="11" t="s">
        <v>57</v>
      </c>
      <c r="F71" s="18">
        <v>685.16</v>
      </c>
      <c r="G71" s="19">
        <v>1</v>
      </c>
      <c r="H71" s="20">
        <f t="shared" si="1"/>
        <v>685.16</v>
      </c>
    </row>
    <row r="72" spans="1:8" ht="68.25" x14ac:dyDescent="0.25">
      <c r="A72" s="11" t="s">
        <v>85</v>
      </c>
      <c r="B72" s="11">
        <v>21</v>
      </c>
      <c r="C72" s="11" t="s">
        <v>58</v>
      </c>
      <c r="D72" s="17" t="s">
        <v>15</v>
      </c>
      <c r="E72" s="21" t="s">
        <v>59</v>
      </c>
      <c r="F72" s="18">
        <v>488.9</v>
      </c>
      <c r="G72" s="19">
        <v>1</v>
      </c>
      <c r="H72" s="20">
        <f t="shared" si="1"/>
        <v>488.9</v>
      </c>
    </row>
    <row r="73" spans="1:8" x14ac:dyDescent="0.25">
      <c r="A73" s="11" t="s">
        <v>85</v>
      </c>
      <c r="B73" s="11">
        <v>22</v>
      </c>
      <c r="C73" s="11" t="s">
        <v>96</v>
      </c>
      <c r="D73" s="17" t="s">
        <v>15</v>
      </c>
      <c r="E73" s="11" t="s">
        <v>97</v>
      </c>
      <c r="F73" s="18">
        <v>244.24</v>
      </c>
      <c r="G73" s="19">
        <v>2</v>
      </c>
      <c r="H73" s="20">
        <f t="shared" si="1"/>
        <v>488.48</v>
      </c>
    </row>
    <row r="74" spans="1:8" x14ac:dyDescent="0.25">
      <c r="A74" s="11" t="s">
        <v>85</v>
      </c>
      <c r="B74" s="11">
        <v>23</v>
      </c>
      <c r="C74" s="11" t="s">
        <v>98</v>
      </c>
      <c r="D74" s="17" t="s">
        <v>15</v>
      </c>
      <c r="E74" s="11" t="s">
        <v>99</v>
      </c>
      <c r="F74" s="18">
        <v>515.23</v>
      </c>
      <c r="G74" s="19">
        <v>2</v>
      </c>
      <c r="H74" s="20">
        <f t="shared" si="1"/>
        <v>1030.46</v>
      </c>
    </row>
    <row r="75" spans="1:8" x14ac:dyDescent="0.25">
      <c r="A75" s="11" t="s">
        <v>85</v>
      </c>
      <c r="B75" s="11">
        <v>24</v>
      </c>
      <c r="C75" s="11" t="s">
        <v>100</v>
      </c>
      <c r="D75" s="17" t="s">
        <v>15</v>
      </c>
      <c r="E75" s="11" t="s">
        <v>101</v>
      </c>
      <c r="F75" s="18">
        <v>389.15</v>
      </c>
      <c r="G75" s="19">
        <v>2</v>
      </c>
      <c r="H75" s="20">
        <f t="shared" si="1"/>
        <v>778.3</v>
      </c>
    </row>
    <row r="76" spans="1:8" x14ac:dyDescent="0.25">
      <c r="A76" s="11" t="s">
        <v>85</v>
      </c>
      <c r="B76" s="11">
        <v>25</v>
      </c>
      <c r="C76" s="11" t="s">
        <v>68</v>
      </c>
      <c r="D76" s="17" t="s">
        <v>15</v>
      </c>
      <c r="E76" s="11" t="s">
        <v>69</v>
      </c>
      <c r="F76" s="18">
        <v>224.97</v>
      </c>
      <c r="G76" s="19">
        <v>2</v>
      </c>
      <c r="H76" s="20">
        <f t="shared" si="1"/>
        <v>449.94</v>
      </c>
    </row>
    <row r="77" spans="1:8" x14ac:dyDescent="0.25">
      <c r="A77" s="11" t="s">
        <v>85</v>
      </c>
      <c r="B77" s="11">
        <v>26</v>
      </c>
      <c r="C77" s="11" t="s">
        <v>70</v>
      </c>
      <c r="D77" s="17" t="s">
        <v>15</v>
      </c>
      <c r="E77" s="11" t="s">
        <v>71</v>
      </c>
      <c r="F77" s="18">
        <v>196.19</v>
      </c>
      <c r="G77" s="19">
        <v>2</v>
      </c>
      <c r="H77" s="20">
        <f t="shared" si="1"/>
        <v>392.38</v>
      </c>
    </row>
    <row r="78" spans="1:8" x14ac:dyDescent="0.25">
      <c r="A78" s="11" t="s">
        <v>85</v>
      </c>
      <c r="B78" s="11">
        <v>27</v>
      </c>
      <c r="C78" s="11" t="s">
        <v>72</v>
      </c>
      <c r="D78" s="17" t="s">
        <v>15</v>
      </c>
      <c r="E78" s="11" t="s">
        <v>73</v>
      </c>
      <c r="F78" s="18">
        <v>262.35000000000002</v>
      </c>
      <c r="G78" s="19">
        <v>1</v>
      </c>
      <c r="H78" s="20">
        <f t="shared" si="1"/>
        <v>262.35000000000002</v>
      </c>
    </row>
    <row r="79" spans="1:8" x14ac:dyDescent="0.25">
      <c r="A79" s="11" t="s">
        <v>85</v>
      </c>
      <c r="B79" s="11">
        <v>28</v>
      </c>
      <c r="C79" s="11" t="s">
        <v>74</v>
      </c>
      <c r="D79" s="17" t="s">
        <v>15</v>
      </c>
      <c r="E79" s="11" t="s">
        <v>75</v>
      </c>
      <c r="F79" s="18">
        <v>68.75</v>
      </c>
      <c r="G79" s="19">
        <v>1</v>
      </c>
      <c r="H79" s="20">
        <f t="shared" si="1"/>
        <v>68.75</v>
      </c>
    </row>
    <row r="80" spans="1:8" x14ac:dyDescent="0.25">
      <c r="A80" s="11" t="s">
        <v>85</v>
      </c>
      <c r="B80" s="11">
        <v>29</v>
      </c>
      <c r="C80" s="11" t="s">
        <v>76</v>
      </c>
      <c r="D80" s="17" t="s">
        <v>15</v>
      </c>
      <c r="E80" s="11" t="s">
        <v>77</v>
      </c>
      <c r="F80" s="18">
        <v>74.72</v>
      </c>
      <c r="G80" s="19">
        <v>2</v>
      </c>
      <c r="H80" s="20">
        <f t="shared" si="1"/>
        <v>149.44</v>
      </c>
    </row>
    <row r="81" spans="1:8" x14ac:dyDescent="0.25">
      <c r="A81" s="11" t="s">
        <v>85</v>
      </c>
      <c r="B81" s="11">
        <v>30</v>
      </c>
      <c r="C81" s="11" t="s">
        <v>78</v>
      </c>
      <c r="D81" s="17" t="s">
        <v>15</v>
      </c>
      <c r="E81" s="11" t="s">
        <v>79</v>
      </c>
      <c r="F81" s="18">
        <v>43.12</v>
      </c>
      <c r="G81" s="19">
        <v>1</v>
      </c>
      <c r="H81" s="20">
        <f t="shared" si="1"/>
        <v>43.12</v>
      </c>
    </row>
    <row r="82" spans="1:8" x14ac:dyDescent="0.25">
      <c r="A82" s="11" t="s">
        <v>85</v>
      </c>
      <c r="B82" s="11">
        <v>31</v>
      </c>
      <c r="C82" s="11" t="s">
        <v>80</v>
      </c>
      <c r="D82" s="17" t="s">
        <v>15</v>
      </c>
      <c r="E82" s="11" t="s">
        <v>81</v>
      </c>
      <c r="F82" s="18">
        <v>43.51</v>
      </c>
      <c r="G82" s="19">
        <v>1</v>
      </c>
      <c r="H82" s="20">
        <f t="shared" si="1"/>
        <v>43.51</v>
      </c>
    </row>
    <row r="83" spans="1:8" x14ac:dyDescent="0.25">
      <c r="E83" s="15" t="s">
        <v>82</v>
      </c>
      <c r="F83" s="15"/>
      <c r="G83" s="15"/>
      <c r="H83" s="22">
        <f>SUM(H52:H82)</f>
        <v>22368.179999999993</v>
      </c>
    </row>
    <row r="85" spans="1:8" x14ac:dyDescent="0.25">
      <c r="C85" s="15" t="s">
        <v>6</v>
      </c>
      <c r="D85" s="16" t="s">
        <v>7</v>
      </c>
      <c r="E85" s="15" t="s">
        <v>8</v>
      </c>
    </row>
    <row r="86" spans="1:8" x14ac:dyDescent="0.25">
      <c r="C86" s="15" t="s">
        <v>9</v>
      </c>
      <c r="D86" s="16" t="s">
        <v>7</v>
      </c>
      <c r="E86" s="15" t="s">
        <v>10</v>
      </c>
    </row>
    <row r="87" spans="1:8" x14ac:dyDescent="0.25">
      <c r="C87" s="15" t="s">
        <v>11</v>
      </c>
      <c r="D87" s="16" t="s">
        <v>102</v>
      </c>
      <c r="E87" s="15" t="s">
        <v>103</v>
      </c>
    </row>
    <row r="89" spans="1:8" x14ac:dyDescent="0.25">
      <c r="A89" s="11" t="s">
        <v>104</v>
      </c>
      <c r="B89" s="11">
        <v>1</v>
      </c>
      <c r="C89" s="11" t="s">
        <v>14</v>
      </c>
      <c r="D89" s="17" t="s">
        <v>15</v>
      </c>
      <c r="E89" s="11" t="s">
        <v>16</v>
      </c>
      <c r="F89" s="18">
        <v>275.23</v>
      </c>
      <c r="G89" s="19">
        <v>1</v>
      </c>
      <c r="H89" s="20">
        <f t="shared" ref="H89:H119" si="2">ROUND(ROUND(F89,2)*ROUND(G89,3),2)</f>
        <v>275.23</v>
      </c>
    </row>
    <row r="90" spans="1:8" x14ac:dyDescent="0.25">
      <c r="A90" s="11" t="s">
        <v>104</v>
      </c>
      <c r="B90" s="11">
        <v>2</v>
      </c>
      <c r="C90" s="11" t="s">
        <v>105</v>
      </c>
      <c r="D90" s="17" t="s">
        <v>21</v>
      </c>
      <c r="E90" s="11" t="s">
        <v>106</v>
      </c>
      <c r="F90" s="18">
        <v>62.85</v>
      </c>
      <c r="G90" s="19">
        <v>10</v>
      </c>
      <c r="H90" s="20">
        <f t="shared" si="2"/>
        <v>628.5</v>
      </c>
    </row>
    <row r="91" spans="1:8" x14ac:dyDescent="0.25">
      <c r="A91" s="11" t="s">
        <v>104</v>
      </c>
      <c r="B91" s="11">
        <v>3</v>
      </c>
      <c r="C91" s="11" t="s">
        <v>23</v>
      </c>
      <c r="D91" s="17" t="s">
        <v>24</v>
      </c>
      <c r="E91" s="11" t="s">
        <v>25</v>
      </c>
      <c r="F91" s="18">
        <v>96.9</v>
      </c>
      <c r="G91" s="19">
        <v>6</v>
      </c>
      <c r="H91" s="20">
        <f t="shared" si="2"/>
        <v>581.4</v>
      </c>
    </row>
    <row r="92" spans="1:8" x14ac:dyDescent="0.25">
      <c r="A92" s="11" t="s">
        <v>104</v>
      </c>
      <c r="B92" s="11">
        <v>4</v>
      </c>
      <c r="C92" s="11" t="s">
        <v>26</v>
      </c>
      <c r="D92" s="17" t="s">
        <v>21</v>
      </c>
      <c r="E92" s="11" t="s">
        <v>27</v>
      </c>
      <c r="F92" s="18">
        <v>10.37</v>
      </c>
      <c r="G92" s="19">
        <v>6</v>
      </c>
      <c r="H92" s="20">
        <f t="shared" si="2"/>
        <v>62.22</v>
      </c>
    </row>
    <row r="93" spans="1:8" x14ac:dyDescent="0.25">
      <c r="A93" s="11" t="s">
        <v>104</v>
      </c>
      <c r="B93" s="11">
        <v>5</v>
      </c>
      <c r="C93" s="11" t="s">
        <v>28</v>
      </c>
      <c r="D93" s="17" t="s">
        <v>24</v>
      </c>
      <c r="E93" s="11" t="s">
        <v>29</v>
      </c>
      <c r="F93" s="18">
        <v>64.77</v>
      </c>
      <c r="G93" s="19">
        <v>0.375</v>
      </c>
      <c r="H93" s="20">
        <f t="shared" si="2"/>
        <v>24.29</v>
      </c>
    </row>
    <row r="94" spans="1:8" x14ac:dyDescent="0.25">
      <c r="A94" s="11" t="s">
        <v>104</v>
      </c>
      <c r="B94" s="11">
        <v>6</v>
      </c>
      <c r="C94" s="11" t="s">
        <v>107</v>
      </c>
      <c r="D94" s="17" t="s">
        <v>15</v>
      </c>
      <c r="E94" s="11" t="s">
        <v>108</v>
      </c>
      <c r="F94" s="18">
        <v>324.51</v>
      </c>
      <c r="G94" s="19">
        <v>1</v>
      </c>
      <c r="H94" s="20">
        <f t="shared" si="2"/>
        <v>324.51</v>
      </c>
    </row>
    <row r="95" spans="1:8" x14ac:dyDescent="0.25">
      <c r="A95" s="11" t="s">
        <v>104</v>
      </c>
      <c r="B95" s="11">
        <v>7</v>
      </c>
      <c r="C95" s="11" t="s">
        <v>30</v>
      </c>
      <c r="D95" s="17" t="s">
        <v>15</v>
      </c>
      <c r="E95" s="11" t="s">
        <v>31</v>
      </c>
      <c r="F95" s="18">
        <v>561.83000000000004</v>
      </c>
      <c r="G95" s="19">
        <v>1</v>
      </c>
      <c r="H95" s="20">
        <f t="shared" si="2"/>
        <v>561.83000000000004</v>
      </c>
    </row>
    <row r="96" spans="1:8" x14ac:dyDescent="0.25">
      <c r="A96" s="11" t="s">
        <v>104</v>
      </c>
      <c r="B96" s="11">
        <v>8</v>
      </c>
      <c r="C96" s="11" t="s">
        <v>90</v>
      </c>
      <c r="D96" s="17" t="s">
        <v>15</v>
      </c>
      <c r="E96" s="11" t="s">
        <v>91</v>
      </c>
      <c r="F96" s="18">
        <v>158.1</v>
      </c>
      <c r="G96" s="19">
        <v>1</v>
      </c>
      <c r="H96" s="20">
        <f t="shared" si="2"/>
        <v>158.1</v>
      </c>
    </row>
    <row r="97" spans="1:8" x14ac:dyDescent="0.25">
      <c r="A97" s="11" t="s">
        <v>104</v>
      </c>
      <c r="B97" s="11">
        <v>9</v>
      </c>
      <c r="C97" s="11" t="s">
        <v>32</v>
      </c>
      <c r="D97" s="17" t="s">
        <v>24</v>
      </c>
      <c r="E97" s="11" t="s">
        <v>33</v>
      </c>
      <c r="F97" s="18">
        <v>123.23</v>
      </c>
      <c r="G97" s="19">
        <v>1.5</v>
      </c>
      <c r="H97" s="20">
        <f t="shared" si="2"/>
        <v>184.85</v>
      </c>
    </row>
    <row r="98" spans="1:8" x14ac:dyDescent="0.25">
      <c r="A98" s="11" t="s">
        <v>104</v>
      </c>
      <c r="B98" s="11">
        <v>10</v>
      </c>
      <c r="C98" s="11" t="s">
        <v>109</v>
      </c>
      <c r="D98" s="17" t="s">
        <v>21</v>
      </c>
      <c r="E98" s="11" t="s">
        <v>110</v>
      </c>
      <c r="F98" s="18">
        <v>67.37</v>
      </c>
      <c r="G98" s="19">
        <v>10</v>
      </c>
      <c r="H98" s="20">
        <f t="shared" si="2"/>
        <v>673.7</v>
      </c>
    </row>
    <row r="99" spans="1:8" x14ac:dyDescent="0.25">
      <c r="A99" s="11" t="s">
        <v>104</v>
      </c>
      <c r="B99" s="11">
        <v>11</v>
      </c>
      <c r="C99" s="11" t="s">
        <v>36</v>
      </c>
      <c r="D99" s="17" t="s">
        <v>24</v>
      </c>
      <c r="E99" s="11" t="s">
        <v>37</v>
      </c>
      <c r="F99" s="18">
        <v>9.81</v>
      </c>
      <c r="G99" s="19">
        <v>2.6</v>
      </c>
      <c r="H99" s="20">
        <f t="shared" si="2"/>
        <v>25.51</v>
      </c>
    </row>
    <row r="100" spans="1:8" x14ac:dyDescent="0.25">
      <c r="A100" s="11" t="s">
        <v>104</v>
      </c>
      <c r="B100" s="11">
        <v>12</v>
      </c>
      <c r="C100" s="11" t="s">
        <v>38</v>
      </c>
      <c r="D100" s="17" t="s">
        <v>24</v>
      </c>
      <c r="E100" s="11" t="s">
        <v>39</v>
      </c>
      <c r="F100" s="18">
        <v>26.2</v>
      </c>
      <c r="G100" s="19">
        <v>2.6</v>
      </c>
      <c r="H100" s="20">
        <f t="shared" si="2"/>
        <v>68.12</v>
      </c>
    </row>
    <row r="101" spans="1:8" x14ac:dyDescent="0.25">
      <c r="A101" s="11" t="s">
        <v>104</v>
      </c>
      <c r="B101" s="11">
        <v>13</v>
      </c>
      <c r="C101" s="11" t="s">
        <v>40</v>
      </c>
      <c r="D101" s="17" t="s">
        <v>24</v>
      </c>
      <c r="E101" s="11" t="s">
        <v>41</v>
      </c>
      <c r="F101" s="18">
        <v>9.94</v>
      </c>
      <c r="G101" s="19">
        <v>7.8</v>
      </c>
      <c r="H101" s="20">
        <f t="shared" si="2"/>
        <v>77.53</v>
      </c>
    </row>
    <row r="102" spans="1:8" x14ac:dyDescent="0.25">
      <c r="A102" s="11" t="s">
        <v>104</v>
      </c>
      <c r="B102" s="11">
        <v>14</v>
      </c>
      <c r="C102" s="11" t="s">
        <v>42</v>
      </c>
      <c r="D102" s="17" t="s">
        <v>24</v>
      </c>
      <c r="E102" s="11" t="s">
        <v>43</v>
      </c>
      <c r="F102" s="18">
        <v>7.97</v>
      </c>
      <c r="G102" s="19">
        <v>7.8</v>
      </c>
      <c r="H102" s="20">
        <f t="shared" si="2"/>
        <v>62.17</v>
      </c>
    </row>
    <row r="103" spans="1:8" x14ac:dyDescent="0.25">
      <c r="A103" s="11" t="s">
        <v>104</v>
      </c>
      <c r="B103" s="11">
        <v>15</v>
      </c>
      <c r="C103" s="11" t="s">
        <v>50</v>
      </c>
      <c r="D103" s="17" t="s">
        <v>15</v>
      </c>
      <c r="E103" s="11" t="s">
        <v>51</v>
      </c>
      <c r="F103" s="18">
        <v>7031.23</v>
      </c>
      <c r="G103" s="19">
        <v>1</v>
      </c>
      <c r="H103" s="20">
        <f t="shared" si="2"/>
        <v>7031.23</v>
      </c>
    </row>
    <row r="104" spans="1:8" x14ac:dyDescent="0.25">
      <c r="A104" s="11" t="s">
        <v>104</v>
      </c>
      <c r="B104" s="11">
        <v>16</v>
      </c>
      <c r="C104" s="11" t="s">
        <v>111</v>
      </c>
      <c r="D104" s="17" t="s">
        <v>15</v>
      </c>
      <c r="E104" s="11" t="s">
        <v>112</v>
      </c>
      <c r="F104" s="18">
        <v>320.31</v>
      </c>
      <c r="G104" s="19">
        <v>2</v>
      </c>
      <c r="H104" s="20">
        <f t="shared" si="2"/>
        <v>640.62</v>
      </c>
    </row>
    <row r="105" spans="1:8" x14ac:dyDescent="0.25">
      <c r="A105" s="11" t="s">
        <v>104</v>
      </c>
      <c r="B105" s="11">
        <v>17</v>
      </c>
      <c r="C105" s="11" t="s">
        <v>113</v>
      </c>
      <c r="D105" s="17" t="s">
        <v>15</v>
      </c>
      <c r="E105" s="11" t="s">
        <v>114</v>
      </c>
      <c r="F105" s="18">
        <v>67.84</v>
      </c>
      <c r="G105" s="19">
        <v>2</v>
      </c>
      <c r="H105" s="20">
        <f t="shared" si="2"/>
        <v>135.68</v>
      </c>
    </row>
    <row r="106" spans="1:8" x14ac:dyDescent="0.25">
      <c r="A106" s="11" t="s">
        <v>104</v>
      </c>
      <c r="B106" s="11">
        <v>18</v>
      </c>
      <c r="C106" s="11" t="s">
        <v>115</v>
      </c>
      <c r="D106" s="17" t="s">
        <v>15</v>
      </c>
      <c r="E106" s="11" t="s">
        <v>116</v>
      </c>
      <c r="F106" s="18">
        <v>16.98</v>
      </c>
      <c r="G106" s="19">
        <v>2</v>
      </c>
      <c r="H106" s="20">
        <f t="shared" si="2"/>
        <v>33.96</v>
      </c>
    </row>
    <row r="107" spans="1:8" x14ac:dyDescent="0.25">
      <c r="A107" s="11" t="s">
        <v>104</v>
      </c>
      <c r="B107" s="11">
        <v>19</v>
      </c>
      <c r="C107" s="11" t="s">
        <v>117</v>
      </c>
      <c r="D107" s="17" t="s">
        <v>15</v>
      </c>
      <c r="E107" s="11" t="s">
        <v>118</v>
      </c>
      <c r="F107" s="18">
        <v>137.59</v>
      </c>
      <c r="G107" s="19">
        <v>2</v>
      </c>
      <c r="H107" s="20">
        <f t="shared" si="2"/>
        <v>275.18</v>
      </c>
    </row>
    <row r="108" spans="1:8" x14ac:dyDescent="0.25">
      <c r="A108" s="11" t="s">
        <v>104</v>
      </c>
      <c r="B108" s="11">
        <v>20</v>
      </c>
      <c r="C108" s="11" t="s">
        <v>48</v>
      </c>
      <c r="D108" s="17" t="s">
        <v>15</v>
      </c>
      <c r="E108" s="11" t="s">
        <v>49</v>
      </c>
      <c r="F108" s="18">
        <v>4723.49</v>
      </c>
      <c r="G108" s="19">
        <v>1</v>
      </c>
      <c r="H108" s="20">
        <f t="shared" si="2"/>
        <v>4723.49</v>
      </c>
    </row>
    <row r="109" spans="1:8" x14ac:dyDescent="0.25">
      <c r="A109" s="11" t="s">
        <v>104</v>
      </c>
      <c r="B109" s="11">
        <v>21</v>
      </c>
      <c r="C109" s="11" t="s">
        <v>52</v>
      </c>
      <c r="D109" s="17" t="s">
        <v>15</v>
      </c>
      <c r="E109" s="11" t="s">
        <v>53</v>
      </c>
      <c r="F109" s="18">
        <v>753.52</v>
      </c>
      <c r="G109" s="19">
        <v>1</v>
      </c>
      <c r="H109" s="20">
        <f t="shared" si="2"/>
        <v>753.52</v>
      </c>
    </row>
    <row r="110" spans="1:8" x14ac:dyDescent="0.25">
      <c r="A110" s="11" t="s">
        <v>104</v>
      </c>
      <c r="B110" s="11">
        <v>22</v>
      </c>
      <c r="C110" s="11" t="s">
        <v>54</v>
      </c>
      <c r="D110" s="17" t="s">
        <v>15</v>
      </c>
      <c r="E110" s="11" t="s">
        <v>55</v>
      </c>
      <c r="F110" s="18">
        <v>607.5</v>
      </c>
      <c r="G110" s="19">
        <v>1</v>
      </c>
      <c r="H110" s="20">
        <f t="shared" si="2"/>
        <v>607.5</v>
      </c>
    </row>
    <row r="111" spans="1:8" x14ac:dyDescent="0.25">
      <c r="A111" s="11" t="s">
        <v>104</v>
      </c>
      <c r="B111" s="11">
        <v>23</v>
      </c>
      <c r="C111" s="11" t="s">
        <v>56</v>
      </c>
      <c r="D111" s="17" t="s">
        <v>15</v>
      </c>
      <c r="E111" s="11" t="s">
        <v>57</v>
      </c>
      <c r="F111" s="18">
        <v>685.16</v>
      </c>
      <c r="G111" s="19">
        <v>1</v>
      </c>
      <c r="H111" s="20">
        <f t="shared" si="2"/>
        <v>685.16</v>
      </c>
    </row>
    <row r="112" spans="1:8" ht="68.25" x14ac:dyDescent="0.25">
      <c r="A112" s="11" t="s">
        <v>104</v>
      </c>
      <c r="B112" s="11">
        <v>24</v>
      </c>
      <c r="C112" s="11" t="s">
        <v>58</v>
      </c>
      <c r="D112" s="17" t="s">
        <v>15</v>
      </c>
      <c r="E112" s="21" t="s">
        <v>59</v>
      </c>
      <c r="F112" s="18">
        <v>488.9</v>
      </c>
      <c r="G112" s="19">
        <v>1</v>
      </c>
      <c r="H112" s="20">
        <f t="shared" si="2"/>
        <v>488.9</v>
      </c>
    </row>
    <row r="113" spans="1:8" x14ac:dyDescent="0.25">
      <c r="A113" s="11" t="s">
        <v>104</v>
      </c>
      <c r="B113" s="11">
        <v>25</v>
      </c>
      <c r="C113" s="11" t="s">
        <v>68</v>
      </c>
      <c r="D113" s="17" t="s">
        <v>15</v>
      </c>
      <c r="E113" s="11" t="s">
        <v>69</v>
      </c>
      <c r="F113" s="18">
        <v>224.97</v>
      </c>
      <c r="G113" s="19">
        <v>2</v>
      </c>
      <c r="H113" s="20">
        <f t="shared" si="2"/>
        <v>449.94</v>
      </c>
    </row>
    <row r="114" spans="1:8" x14ac:dyDescent="0.25">
      <c r="A114" s="11" t="s">
        <v>104</v>
      </c>
      <c r="B114" s="11">
        <v>26</v>
      </c>
      <c r="C114" s="11" t="s">
        <v>70</v>
      </c>
      <c r="D114" s="17" t="s">
        <v>15</v>
      </c>
      <c r="E114" s="11" t="s">
        <v>71</v>
      </c>
      <c r="F114" s="18">
        <v>196.19</v>
      </c>
      <c r="G114" s="19">
        <v>2</v>
      </c>
      <c r="H114" s="20">
        <f t="shared" si="2"/>
        <v>392.38</v>
      </c>
    </row>
    <row r="115" spans="1:8" x14ac:dyDescent="0.25">
      <c r="A115" s="11" t="s">
        <v>104</v>
      </c>
      <c r="B115" s="11">
        <v>27</v>
      </c>
      <c r="C115" s="11" t="s">
        <v>72</v>
      </c>
      <c r="D115" s="17" t="s">
        <v>15</v>
      </c>
      <c r="E115" s="11" t="s">
        <v>73</v>
      </c>
      <c r="F115" s="18">
        <v>262.35000000000002</v>
      </c>
      <c r="G115" s="19">
        <v>1</v>
      </c>
      <c r="H115" s="20">
        <f t="shared" si="2"/>
        <v>262.35000000000002</v>
      </c>
    </row>
    <row r="116" spans="1:8" x14ac:dyDescent="0.25">
      <c r="A116" s="11" t="s">
        <v>104</v>
      </c>
      <c r="B116" s="11">
        <v>28</v>
      </c>
      <c r="C116" s="11" t="s">
        <v>74</v>
      </c>
      <c r="D116" s="17" t="s">
        <v>15</v>
      </c>
      <c r="E116" s="11" t="s">
        <v>75</v>
      </c>
      <c r="F116" s="18">
        <v>68.75</v>
      </c>
      <c r="G116" s="19">
        <v>1</v>
      </c>
      <c r="H116" s="20">
        <f t="shared" si="2"/>
        <v>68.75</v>
      </c>
    </row>
    <row r="117" spans="1:8" x14ac:dyDescent="0.25">
      <c r="A117" s="11" t="s">
        <v>104</v>
      </c>
      <c r="B117" s="11">
        <v>29</v>
      </c>
      <c r="C117" s="11" t="s">
        <v>76</v>
      </c>
      <c r="D117" s="17" t="s">
        <v>15</v>
      </c>
      <c r="E117" s="11" t="s">
        <v>77</v>
      </c>
      <c r="F117" s="18">
        <v>74.72</v>
      </c>
      <c r="G117" s="19">
        <v>2</v>
      </c>
      <c r="H117" s="20">
        <f t="shared" si="2"/>
        <v>149.44</v>
      </c>
    </row>
    <row r="118" spans="1:8" x14ac:dyDescent="0.25">
      <c r="A118" s="11" t="s">
        <v>104</v>
      </c>
      <c r="B118" s="11">
        <v>30</v>
      </c>
      <c r="C118" s="11" t="s">
        <v>78</v>
      </c>
      <c r="D118" s="17" t="s">
        <v>15</v>
      </c>
      <c r="E118" s="11" t="s">
        <v>79</v>
      </c>
      <c r="F118" s="18">
        <v>43.12</v>
      </c>
      <c r="G118" s="19">
        <v>1</v>
      </c>
      <c r="H118" s="20">
        <f t="shared" si="2"/>
        <v>43.12</v>
      </c>
    </row>
    <row r="119" spans="1:8" x14ac:dyDescent="0.25">
      <c r="A119" s="11" t="s">
        <v>104</v>
      </c>
      <c r="B119" s="11">
        <v>31</v>
      </c>
      <c r="C119" s="11" t="s">
        <v>80</v>
      </c>
      <c r="D119" s="17" t="s">
        <v>15</v>
      </c>
      <c r="E119" s="11" t="s">
        <v>81</v>
      </c>
      <c r="F119" s="18">
        <v>43.51</v>
      </c>
      <c r="G119" s="19">
        <v>1</v>
      </c>
      <c r="H119" s="20">
        <f t="shared" si="2"/>
        <v>43.51</v>
      </c>
    </row>
    <row r="120" spans="1:8" x14ac:dyDescent="0.25">
      <c r="E120" s="15" t="s">
        <v>82</v>
      </c>
      <c r="F120" s="15"/>
      <c r="G120" s="15"/>
      <c r="H120" s="22">
        <f>SUM(H89:H119)</f>
        <v>20492.689999999999</v>
      </c>
    </row>
    <row r="122" spans="1:8" x14ac:dyDescent="0.25">
      <c r="C122" s="15" t="s">
        <v>6</v>
      </c>
      <c r="D122" s="16" t="s">
        <v>7</v>
      </c>
      <c r="E122" s="15" t="s">
        <v>8</v>
      </c>
    </row>
    <row r="123" spans="1:8" x14ac:dyDescent="0.25">
      <c r="C123" s="15" t="s">
        <v>9</v>
      </c>
      <c r="D123" s="16" t="s">
        <v>7</v>
      </c>
      <c r="E123" s="15" t="s">
        <v>10</v>
      </c>
    </row>
    <row r="124" spans="1:8" x14ac:dyDescent="0.25">
      <c r="C124" s="15" t="s">
        <v>11</v>
      </c>
      <c r="D124" s="16" t="s">
        <v>119</v>
      </c>
      <c r="E124" s="15" t="s">
        <v>120</v>
      </c>
    </row>
    <row r="126" spans="1:8" x14ac:dyDescent="0.25">
      <c r="A126" s="11" t="s">
        <v>121</v>
      </c>
      <c r="B126" s="11">
        <v>1</v>
      </c>
      <c r="C126" s="11" t="s">
        <v>14</v>
      </c>
      <c r="D126" s="17" t="s">
        <v>15</v>
      </c>
      <c r="E126" s="11" t="s">
        <v>16</v>
      </c>
      <c r="F126" s="18">
        <v>275.23</v>
      </c>
      <c r="G126" s="19">
        <v>1</v>
      </c>
      <c r="H126" s="20">
        <f t="shared" ref="H126:H151" si="3">ROUND(ROUND(F126,2)*ROUND(G126,3),2)</f>
        <v>275.23</v>
      </c>
    </row>
    <row r="127" spans="1:8" x14ac:dyDescent="0.25">
      <c r="A127" s="11" t="s">
        <v>121</v>
      </c>
      <c r="B127" s="11">
        <v>2</v>
      </c>
      <c r="C127" s="11" t="s">
        <v>17</v>
      </c>
      <c r="D127" s="17" t="s">
        <v>18</v>
      </c>
      <c r="E127" s="11" t="s">
        <v>19</v>
      </c>
      <c r="F127" s="18">
        <v>9.5500000000000007</v>
      </c>
      <c r="G127" s="19">
        <v>8</v>
      </c>
      <c r="H127" s="20">
        <f t="shared" si="3"/>
        <v>76.400000000000006</v>
      </c>
    </row>
    <row r="128" spans="1:8" x14ac:dyDescent="0.25">
      <c r="A128" s="11" t="s">
        <v>121</v>
      </c>
      <c r="B128" s="11">
        <v>3</v>
      </c>
      <c r="C128" s="11" t="s">
        <v>20</v>
      </c>
      <c r="D128" s="17" t="s">
        <v>21</v>
      </c>
      <c r="E128" s="11" t="s">
        <v>22</v>
      </c>
      <c r="F128" s="18">
        <v>58.92</v>
      </c>
      <c r="G128" s="19">
        <v>4</v>
      </c>
      <c r="H128" s="20">
        <f t="shared" si="3"/>
        <v>235.68</v>
      </c>
    </row>
    <row r="129" spans="1:8" x14ac:dyDescent="0.25">
      <c r="A129" s="11" t="s">
        <v>121</v>
      </c>
      <c r="B129" s="11">
        <v>4</v>
      </c>
      <c r="C129" s="11" t="s">
        <v>23</v>
      </c>
      <c r="D129" s="17" t="s">
        <v>24</v>
      </c>
      <c r="E129" s="11" t="s">
        <v>25</v>
      </c>
      <c r="F129" s="18">
        <v>96.9</v>
      </c>
      <c r="G129" s="19">
        <v>4</v>
      </c>
      <c r="H129" s="20">
        <f t="shared" si="3"/>
        <v>387.6</v>
      </c>
    </row>
    <row r="130" spans="1:8" x14ac:dyDescent="0.25">
      <c r="A130" s="11" t="s">
        <v>121</v>
      </c>
      <c r="B130" s="11">
        <v>5</v>
      </c>
      <c r="C130" s="11" t="s">
        <v>26</v>
      </c>
      <c r="D130" s="17" t="s">
        <v>21</v>
      </c>
      <c r="E130" s="11" t="s">
        <v>27</v>
      </c>
      <c r="F130" s="18">
        <v>10.37</v>
      </c>
      <c r="G130" s="19">
        <v>4</v>
      </c>
      <c r="H130" s="20">
        <f t="shared" si="3"/>
        <v>41.48</v>
      </c>
    </row>
    <row r="131" spans="1:8" x14ac:dyDescent="0.25">
      <c r="A131" s="11" t="s">
        <v>121</v>
      </c>
      <c r="B131" s="11">
        <v>6</v>
      </c>
      <c r="C131" s="11" t="s">
        <v>28</v>
      </c>
      <c r="D131" s="17" t="s">
        <v>24</v>
      </c>
      <c r="E131" s="11" t="s">
        <v>29</v>
      </c>
      <c r="F131" s="18">
        <v>64.77</v>
      </c>
      <c r="G131" s="19">
        <v>0.33800000000000002</v>
      </c>
      <c r="H131" s="20">
        <f t="shared" si="3"/>
        <v>21.89</v>
      </c>
    </row>
    <row r="132" spans="1:8" x14ac:dyDescent="0.25">
      <c r="A132" s="11" t="s">
        <v>121</v>
      </c>
      <c r="B132" s="11">
        <v>7</v>
      </c>
      <c r="C132" s="11" t="s">
        <v>122</v>
      </c>
      <c r="D132" s="17" t="s">
        <v>15</v>
      </c>
      <c r="E132" s="11" t="s">
        <v>123</v>
      </c>
      <c r="F132" s="18">
        <v>563.75</v>
      </c>
      <c r="G132" s="19">
        <v>1</v>
      </c>
      <c r="H132" s="20">
        <f t="shared" si="3"/>
        <v>563.75</v>
      </c>
    </row>
    <row r="133" spans="1:8" x14ac:dyDescent="0.25">
      <c r="A133" s="11" t="s">
        <v>121</v>
      </c>
      <c r="B133" s="11">
        <v>8</v>
      </c>
      <c r="C133" s="11" t="s">
        <v>124</v>
      </c>
      <c r="D133" s="17" t="s">
        <v>15</v>
      </c>
      <c r="E133" s="11" t="s">
        <v>125</v>
      </c>
      <c r="F133" s="18">
        <v>146.63999999999999</v>
      </c>
      <c r="G133" s="19">
        <v>1</v>
      </c>
      <c r="H133" s="20">
        <f t="shared" si="3"/>
        <v>146.63999999999999</v>
      </c>
    </row>
    <row r="134" spans="1:8" x14ac:dyDescent="0.25">
      <c r="A134" s="11" t="s">
        <v>121</v>
      </c>
      <c r="B134" s="11">
        <v>9</v>
      </c>
      <c r="C134" s="11" t="s">
        <v>32</v>
      </c>
      <c r="D134" s="17" t="s">
        <v>24</v>
      </c>
      <c r="E134" s="11" t="s">
        <v>33</v>
      </c>
      <c r="F134" s="18">
        <v>123.23</v>
      </c>
      <c r="G134" s="19">
        <v>0.6</v>
      </c>
      <c r="H134" s="20">
        <f t="shared" si="3"/>
        <v>73.94</v>
      </c>
    </row>
    <row r="135" spans="1:8" x14ac:dyDescent="0.25">
      <c r="A135" s="11" t="s">
        <v>121</v>
      </c>
      <c r="B135" s="11">
        <v>10</v>
      </c>
      <c r="C135" s="11" t="s">
        <v>34</v>
      </c>
      <c r="D135" s="17" t="s">
        <v>21</v>
      </c>
      <c r="E135" s="11" t="s">
        <v>35</v>
      </c>
      <c r="F135" s="18">
        <v>49.2</v>
      </c>
      <c r="G135" s="19">
        <v>4</v>
      </c>
      <c r="H135" s="20">
        <f t="shared" si="3"/>
        <v>196.8</v>
      </c>
    </row>
    <row r="136" spans="1:8" x14ac:dyDescent="0.25">
      <c r="A136" s="11" t="s">
        <v>121</v>
      </c>
      <c r="B136" s="11">
        <v>11</v>
      </c>
      <c r="C136" s="11" t="s">
        <v>36</v>
      </c>
      <c r="D136" s="17" t="s">
        <v>24</v>
      </c>
      <c r="E136" s="11" t="s">
        <v>37</v>
      </c>
      <c r="F136" s="18">
        <v>9.81</v>
      </c>
      <c r="G136" s="19">
        <v>1.04</v>
      </c>
      <c r="H136" s="20">
        <f t="shared" si="3"/>
        <v>10.199999999999999</v>
      </c>
    </row>
    <row r="137" spans="1:8" x14ac:dyDescent="0.25">
      <c r="A137" s="11" t="s">
        <v>121</v>
      </c>
      <c r="B137" s="11">
        <v>12</v>
      </c>
      <c r="C137" s="11" t="s">
        <v>38</v>
      </c>
      <c r="D137" s="17" t="s">
        <v>24</v>
      </c>
      <c r="E137" s="11" t="s">
        <v>39</v>
      </c>
      <c r="F137" s="18">
        <v>26.2</v>
      </c>
      <c r="G137" s="19">
        <v>1.04</v>
      </c>
      <c r="H137" s="20">
        <f t="shared" si="3"/>
        <v>27.25</v>
      </c>
    </row>
    <row r="138" spans="1:8" x14ac:dyDescent="0.25">
      <c r="A138" s="11" t="s">
        <v>121</v>
      </c>
      <c r="B138" s="11">
        <v>13</v>
      </c>
      <c r="C138" s="11" t="s">
        <v>40</v>
      </c>
      <c r="D138" s="17" t="s">
        <v>24</v>
      </c>
      <c r="E138" s="11" t="s">
        <v>41</v>
      </c>
      <c r="F138" s="18">
        <v>9.94</v>
      </c>
      <c r="G138" s="19">
        <v>5.2</v>
      </c>
      <c r="H138" s="20">
        <f t="shared" si="3"/>
        <v>51.69</v>
      </c>
    </row>
    <row r="139" spans="1:8" x14ac:dyDescent="0.25">
      <c r="A139" s="11" t="s">
        <v>121</v>
      </c>
      <c r="B139" s="11">
        <v>14</v>
      </c>
      <c r="C139" s="11" t="s">
        <v>42</v>
      </c>
      <c r="D139" s="17" t="s">
        <v>24</v>
      </c>
      <c r="E139" s="11" t="s">
        <v>43</v>
      </c>
      <c r="F139" s="18">
        <v>7.97</v>
      </c>
      <c r="G139" s="19">
        <v>5.2</v>
      </c>
      <c r="H139" s="20">
        <f t="shared" si="3"/>
        <v>41.44</v>
      </c>
    </row>
    <row r="140" spans="1:8" x14ac:dyDescent="0.25">
      <c r="A140" s="11" t="s">
        <v>121</v>
      </c>
      <c r="B140" s="11">
        <v>15</v>
      </c>
      <c r="C140" s="11" t="s">
        <v>126</v>
      </c>
      <c r="D140" s="17" t="s">
        <v>15</v>
      </c>
      <c r="E140" s="11" t="s">
        <v>127</v>
      </c>
      <c r="F140" s="18">
        <v>163.63999999999999</v>
      </c>
      <c r="G140" s="19">
        <v>2</v>
      </c>
      <c r="H140" s="20">
        <f t="shared" si="3"/>
        <v>327.27999999999997</v>
      </c>
    </row>
    <row r="141" spans="1:8" x14ac:dyDescent="0.25">
      <c r="A141" s="11" t="s">
        <v>121</v>
      </c>
      <c r="B141" s="11">
        <v>16</v>
      </c>
      <c r="C141" s="11" t="s">
        <v>128</v>
      </c>
      <c r="D141" s="17" t="s">
        <v>15</v>
      </c>
      <c r="E141" s="11" t="s">
        <v>129</v>
      </c>
      <c r="F141" s="18">
        <v>175.39</v>
      </c>
      <c r="G141" s="19">
        <v>1</v>
      </c>
      <c r="H141" s="20">
        <f t="shared" si="3"/>
        <v>175.39</v>
      </c>
    </row>
    <row r="142" spans="1:8" x14ac:dyDescent="0.25">
      <c r="A142" s="11" t="s">
        <v>121</v>
      </c>
      <c r="B142" s="11">
        <v>17</v>
      </c>
      <c r="C142" s="11" t="s">
        <v>130</v>
      </c>
      <c r="D142" s="17" t="s">
        <v>15</v>
      </c>
      <c r="E142" s="11" t="s">
        <v>131</v>
      </c>
      <c r="F142" s="18">
        <v>35.83</v>
      </c>
      <c r="G142" s="19">
        <v>2</v>
      </c>
      <c r="H142" s="20">
        <f t="shared" si="3"/>
        <v>71.66</v>
      </c>
    </row>
    <row r="143" spans="1:8" x14ac:dyDescent="0.25">
      <c r="A143" s="11" t="s">
        <v>121</v>
      </c>
      <c r="B143" s="11">
        <v>18</v>
      </c>
      <c r="C143" s="11" t="s">
        <v>132</v>
      </c>
      <c r="D143" s="17" t="s">
        <v>15</v>
      </c>
      <c r="E143" s="11" t="s">
        <v>133</v>
      </c>
      <c r="F143" s="18">
        <v>8.9600000000000009</v>
      </c>
      <c r="G143" s="19">
        <v>2</v>
      </c>
      <c r="H143" s="20">
        <f t="shared" si="3"/>
        <v>17.920000000000002</v>
      </c>
    </row>
    <row r="144" spans="1:8" x14ac:dyDescent="0.25">
      <c r="A144" s="11" t="s">
        <v>121</v>
      </c>
      <c r="B144" s="11">
        <v>19</v>
      </c>
      <c r="C144" s="11" t="s">
        <v>134</v>
      </c>
      <c r="D144" s="17" t="s">
        <v>15</v>
      </c>
      <c r="E144" s="11" t="s">
        <v>135</v>
      </c>
      <c r="F144" s="18">
        <v>116.87</v>
      </c>
      <c r="G144" s="19">
        <v>2</v>
      </c>
      <c r="H144" s="20">
        <f t="shared" si="3"/>
        <v>233.74</v>
      </c>
    </row>
    <row r="145" spans="1:8" x14ac:dyDescent="0.25">
      <c r="A145" s="11" t="s">
        <v>121</v>
      </c>
      <c r="B145" s="11">
        <v>20</v>
      </c>
      <c r="C145" s="11" t="s">
        <v>136</v>
      </c>
      <c r="D145" s="17" t="s">
        <v>15</v>
      </c>
      <c r="E145" s="11" t="s">
        <v>137</v>
      </c>
      <c r="F145" s="18">
        <v>62.37</v>
      </c>
      <c r="G145" s="19">
        <v>2</v>
      </c>
      <c r="H145" s="20">
        <f t="shared" si="3"/>
        <v>124.74</v>
      </c>
    </row>
    <row r="146" spans="1:8" x14ac:dyDescent="0.25">
      <c r="A146" s="11" t="s">
        <v>121</v>
      </c>
      <c r="B146" s="11">
        <v>21</v>
      </c>
      <c r="C146" s="11" t="s">
        <v>138</v>
      </c>
      <c r="D146" s="17" t="s">
        <v>15</v>
      </c>
      <c r="E146" s="11" t="s">
        <v>139</v>
      </c>
      <c r="F146" s="18">
        <v>2346.7600000000002</v>
      </c>
      <c r="G146" s="19">
        <v>1</v>
      </c>
      <c r="H146" s="20">
        <f t="shared" si="3"/>
        <v>2346.7600000000002</v>
      </c>
    </row>
    <row r="147" spans="1:8" ht="68.25" x14ac:dyDescent="0.25">
      <c r="A147" s="11" t="s">
        <v>121</v>
      </c>
      <c r="B147" s="11">
        <v>22</v>
      </c>
      <c r="C147" s="11" t="s">
        <v>58</v>
      </c>
      <c r="D147" s="17" t="s">
        <v>15</v>
      </c>
      <c r="E147" s="21" t="s">
        <v>59</v>
      </c>
      <c r="F147" s="18">
        <v>488.9</v>
      </c>
      <c r="G147" s="19">
        <v>1</v>
      </c>
      <c r="H147" s="20">
        <f t="shared" si="3"/>
        <v>488.9</v>
      </c>
    </row>
    <row r="148" spans="1:8" x14ac:dyDescent="0.25">
      <c r="A148" s="11" t="s">
        <v>121</v>
      </c>
      <c r="B148" s="11">
        <v>23</v>
      </c>
      <c r="C148" s="11" t="s">
        <v>74</v>
      </c>
      <c r="D148" s="17" t="s">
        <v>15</v>
      </c>
      <c r="E148" s="11" t="s">
        <v>75</v>
      </c>
      <c r="F148" s="18">
        <v>68.75</v>
      </c>
      <c r="G148" s="19">
        <v>1</v>
      </c>
      <c r="H148" s="20">
        <f t="shared" si="3"/>
        <v>68.75</v>
      </c>
    </row>
    <row r="149" spans="1:8" x14ac:dyDescent="0.25">
      <c r="A149" s="11" t="s">
        <v>121</v>
      </c>
      <c r="B149" s="11">
        <v>24</v>
      </c>
      <c r="C149" s="11" t="s">
        <v>76</v>
      </c>
      <c r="D149" s="17" t="s">
        <v>15</v>
      </c>
      <c r="E149" s="11" t="s">
        <v>77</v>
      </c>
      <c r="F149" s="18">
        <v>74.72</v>
      </c>
      <c r="G149" s="19">
        <v>1</v>
      </c>
      <c r="H149" s="20">
        <f t="shared" si="3"/>
        <v>74.72</v>
      </c>
    </row>
    <row r="150" spans="1:8" x14ac:dyDescent="0.25">
      <c r="A150" s="11" t="s">
        <v>121</v>
      </c>
      <c r="B150" s="11">
        <v>25</v>
      </c>
      <c r="C150" s="11" t="s">
        <v>78</v>
      </c>
      <c r="D150" s="17" t="s">
        <v>15</v>
      </c>
      <c r="E150" s="11" t="s">
        <v>79</v>
      </c>
      <c r="F150" s="18">
        <v>43.12</v>
      </c>
      <c r="G150" s="19">
        <v>1</v>
      </c>
      <c r="H150" s="20">
        <f t="shared" si="3"/>
        <v>43.12</v>
      </c>
    </row>
    <row r="151" spans="1:8" x14ac:dyDescent="0.25">
      <c r="A151" s="11" t="s">
        <v>121</v>
      </c>
      <c r="B151" s="11">
        <v>26</v>
      </c>
      <c r="C151" s="11" t="s">
        <v>140</v>
      </c>
      <c r="D151" s="17" t="s">
        <v>15</v>
      </c>
      <c r="E151" s="11" t="s">
        <v>141</v>
      </c>
      <c r="F151" s="18">
        <v>70.84</v>
      </c>
      <c r="G151" s="19">
        <v>1</v>
      </c>
      <c r="H151" s="20">
        <f t="shared" si="3"/>
        <v>70.84</v>
      </c>
    </row>
    <row r="152" spans="1:8" x14ac:dyDescent="0.25">
      <c r="E152" s="15" t="s">
        <v>82</v>
      </c>
      <c r="F152" s="15"/>
      <c r="G152" s="15"/>
      <c r="H152" s="22">
        <f>SUM(H126:H151)</f>
        <v>6193.81</v>
      </c>
    </row>
    <row r="154" spans="1:8" x14ac:dyDescent="0.25">
      <c r="C154" s="15" t="s">
        <v>6</v>
      </c>
      <c r="D154" s="16" t="s">
        <v>7</v>
      </c>
      <c r="E154" s="15" t="s">
        <v>8</v>
      </c>
    </row>
    <row r="155" spans="1:8" x14ac:dyDescent="0.25">
      <c r="C155" s="15" t="s">
        <v>9</v>
      </c>
      <c r="D155" s="16" t="s">
        <v>7</v>
      </c>
      <c r="E155" s="15" t="s">
        <v>10</v>
      </c>
    </row>
    <row r="156" spans="1:8" x14ac:dyDescent="0.25">
      <c r="C156" s="15" t="s">
        <v>11</v>
      </c>
      <c r="D156" s="16" t="s">
        <v>142</v>
      </c>
      <c r="E156" s="15" t="s">
        <v>143</v>
      </c>
    </row>
    <row r="158" spans="1:8" x14ac:dyDescent="0.25">
      <c r="A158" s="11" t="s">
        <v>144</v>
      </c>
      <c r="B158" s="11">
        <v>1</v>
      </c>
      <c r="C158" s="11" t="s">
        <v>14</v>
      </c>
      <c r="D158" s="17" t="s">
        <v>15</v>
      </c>
      <c r="E158" s="11" t="s">
        <v>16</v>
      </c>
      <c r="F158" s="18">
        <v>275.23</v>
      </c>
      <c r="G158" s="19">
        <v>1</v>
      </c>
      <c r="H158" s="20">
        <f t="shared" ref="H158:H182" si="4">ROUND(ROUND(F158,2)*ROUND(G158,3),2)</f>
        <v>275.23</v>
      </c>
    </row>
    <row r="159" spans="1:8" x14ac:dyDescent="0.25">
      <c r="A159" s="11" t="s">
        <v>144</v>
      </c>
      <c r="B159" s="11">
        <v>2</v>
      </c>
      <c r="C159" s="11" t="s">
        <v>17</v>
      </c>
      <c r="D159" s="17" t="s">
        <v>18</v>
      </c>
      <c r="E159" s="11" t="s">
        <v>19</v>
      </c>
      <c r="F159" s="18">
        <v>9.5500000000000007</v>
      </c>
      <c r="G159" s="19">
        <v>8</v>
      </c>
      <c r="H159" s="20">
        <f t="shared" si="4"/>
        <v>76.400000000000006</v>
      </c>
    </row>
    <row r="160" spans="1:8" x14ac:dyDescent="0.25">
      <c r="A160" s="11" t="s">
        <v>144</v>
      </c>
      <c r="B160" s="11">
        <v>3</v>
      </c>
      <c r="C160" s="11" t="s">
        <v>86</v>
      </c>
      <c r="D160" s="17" t="s">
        <v>21</v>
      </c>
      <c r="E160" s="11" t="s">
        <v>87</v>
      </c>
      <c r="F160" s="18">
        <v>14.59</v>
      </c>
      <c r="G160" s="19">
        <v>4</v>
      </c>
      <c r="H160" s="20">
        <f t="shared" si="4"/>
        <v>58.36</v>
      </c>
    </row>
    <row r="161" spans="1:8" x14ac:dyDescent="0.25">
      <c r="A161" s="11" t="s">
        <v>144</v>
      </c>
      <c r="B161" s="11">
        <v>4</v>
      </c>
      <c r="C161" s="11" t="s">
        <v>23</v>
      </c>
      <c r="D161" s="17" t="s">
        <v>24</v>
      </c>
      <c r="E161" s="11" t="s">
        <v>25</v>
      </c>
      <c r="F161" s="18">
        <v>96.9</v>
      </c>
      <c r="G161" s="19">
        <v>4</v>
      </c>
      <c r="H161" s="20">
        <f t="shared" si="4"/>
        <v>387.6</v>
      </c>
    </row>
    <row r="162" spans="1:8" x14ac:dyDescent="0.25">
      <c r="A162" s="11" t="s">
        <v>144</v>
      </c>
      <c r="B162" s="11">
        <v>5</v>
      </c>
      <c r="C162" s="11" t="s">
        <v>26</v>
      </c>
      <c r="D162" s="17" t="s">
        <v>21</v>
      </c>
      <c r="E162" s="11" t="s">
        <v>27</v>
      </c>
      <c r="F162" s="18">
        <v>10.37</v>
      </c>
      <c r="G162" s="19">
        <v>4</v>
      </c>
      <c r="H162" s="20">
        <f t="shared" si="4"/>
        <v>41.48</v>
      </c>
    </row>
    <row r="163" spans="1:8" x14ac:dyDescent="0.25">
      <c r="A163" s="11" t="s">
        <v>144</v>
      </c>
      <c r="B163" s="11">
        <v>6</v>
      </c>
      <c r="C163" s="11" t="s">
        <v>28</v>
      </c>
      <c r="D163" s="17" t="s">
        <v>24</v>
      </c>
      <c r="E163" s="11" t="s">
        <v>29</v>
      </c>
      <c r="F163" s="18">
        <v>64.77</v>
      </c>
      <c r="G163" s="19">
        <v>0.33800000000000002</v>
      </c>
      <c r="H163" s="20">
        <f t="shared" si="4"/>
        <v>21.89</v>
      </c>
    </row>
    <row r="164" spans="1:8" x14ac:dyDescent="0.25">
      <c r="A164" s="11" t="s">
        <v>144</v>
      </c>
      <c r="B164" s="11">
        <v>7</v>
      </c>
      <c r="C164" s="11" t="s">
        <v>122</v>
      </c>
      <c r="D164" s="17" t="s">
        <v>15</v>
      </c>
      <c r="E164" s="11" t="s">
        <v>123</v>
      </c>
      <c r="F164" s="18">
        <v>563.75</v>
      </c>
      <c r="G164" s="19">
        <v>1</v>
      </c>
      <c r="H164" s="20">
        <f t="shared" si="4"/>
        <v>563.75</v>
      </c>
    </row>
    <row r="165" spans="1:8" x14ac:dyDescent="0.25">
      <c r="A165" s="11" t="s">
        <v>144</v>
      </c>
      <c r="B165" s="11">
        <v>8</v>
      </c>
      <c r="C165" s="11" t="s">
        <v>124</v>
      </c>
      <c r="D165" s="17" t="s">
        <v>15</v>
      </c>
      <c r="E165" s="11" t="s">
        <v>125</v>
      </c>
      <c r="F165" s="18">
        <v>146.63999999999999</v>
      </c>
      <c r="G165" s="19">
        <v>1</v>
      </c>
      <c r="H165" s="20">
        <f t="shared" si="4"/>
        <v>146.63999999999999</v>
      </c>
    </row>
    <row r="166" spans="1:8" x14ac:dyDescent="0.25">
      <c r="A166" s="11" t="s">
        <v>144</v>
      </c>
      <c r="B166" s="11">
        <v>9</v>
      </c>
      <c r="C166" s="11" t="s">
        <v>92</v>
      </c>
      <c r="D166" s="17" t="s">
        <v>21</v>
      </c>
      <c r="E166" s="11" t="s">
        <v>93</v>
      </c>
      <c r="F166" s="18">
        <v>17.829999999999998</v>
      </c>
      <c r="G166" s="19">
        <v>4</v>
      </c>
      <c r="H166" s="20">
        <f t="shared" si="4"/>
        <v>71.319999999999993</v>
      </c>
    </row>
    <row r="167" spans="1:8" x14ac:dyDescent="0.25">
      <c r="A167" s="11" t="s">
        <v>144</v>
      </c>
      <c r="B167" s="11">
        <v>10</v>
      </c>
      <c r="C167" s="11" t="s">
        <v>36</v>
      </c>
      <c r="D167" s="17" t="s">
        <v>24</v>
      </c>
      <c r="E167" s="11" t="s">
        <v>37</v>
      </c>
      <c r="F167" s="18">
        <v>9.81</v>
      </c>
      <c r="G167" s="19">
        <v>1.04</v>
      </c>
      <c r="H167" s="20">
        <f t="shared" si="4"/>
        <v>10.199999999999999</v>
      </c>
    </row>
    <row r="168" spans="1:8" x14ac:dyDescent="0.25">
      <c r="A168" s="11" t="s">
        <v>144</v>
      </c>
      <c r="B168" s="11">
        <v>11</v>
      </c>
      <c r="C168" s="11" t="s">
        <v>38</v>
      </c>
      <c r="D168" s="17" t="s">
        <v>24</v>
      </c>
      <c r="E168" s="11" t="s">
        <v>39</v>
      </c>
      <c r="F168" s="18">
        <v>26.2</v>
      </c>
      <c r="G168" s="19">
        <v>1.04</v>
      </c>
      <c r="H168" s="20">
        <f t="shared" si="4"/>
        <v>27.25</v>
      </c>
    </row>
    <row r="169" spans="1:8" x14ac:dyDescent="0.25">
      <c r="A169" s="11" t="s">
        <v>144</v>
      </c>
      <c r="B169" s="11">
        <v>12</v>
      </c>
      <c r="C169" s="11" t="s">
        <v>40</v>
      </c>
      <c r="D169" s="17" t="s">
        <v>24</v>
      </c>
      <c r="E169" s="11" t="s">
        <v>41</v>
      </c>
      <c r="F169" s="18">
        <v>9.94</v>
      </c>
      <c r="G169" s="19">
        <v>5.2</v>
      </c>
      <c r="H169" s="20">
        <f t="shared" si="4"/>
        <v>51.69</v>
      </c>
    </row>
    <row r="170" spans="1:8" x14ac:dyDescent="0.25">
      <c r="A170" s="11" t="s">
        <v>144</v>
      </c>
      <c r="B170" s="11">
        <v>13</v>
      </c>
      <c r="C170" s="11" t="s">
        <v>42</v>
      </c>
      <c r="D170" s="17" t="s">
        <v>24</v>
      </c>
      <c r="E170" s="11" t="s">
        <v>43</v>
      </c>
      <c r="F170" s="18">
        <v>7.97</v>
      </c>
      <c r="G170" s="19">
        <v>5.2</v>
      </c>
      <c r="H170" s="20">
        <f t="shared" si="4"/>
        <v>41.44</v>
      </c>
    </row>
    <row r="171" spans="1:8" x14ac:dyDescent="0.25">
      <c r="A171" s="11" t="s">
        <v>144</v>
      </c>
      <c r="B171" s="11">
        <v>14</v>
      </c>
      <c r="C171" s="11" t="s">
        <v>126</v>
      </c>
      <c r="D171" s="17" t="s">
        <v>15</v>
      </c>
      <c r="E171" s="11" t="s">
        <v>127</v>
      </c>
      <c r="F171" s="18">
        <v>163.63999999999999</v>
      </c>
      <c r="G171" s="19">
        <v>2</v>
      </c>
      <c r="H171" s="20">
        <f t="shared" si="4"/>
        <v>327.27999999999997</v>
      </c>
    </row>
    <row r="172" spans="1:8" x14ac:dyDescent="0.25">
      <c r="A172" s="11" t="s">
        <v>144</v>
      </c>
      <c r="B172" s="11">
        <v>15</v>
      </c>
      <c r="C172" s="11" t="s">
        <v>128</v>
      </c>
      <c r="D172" s="17" t="s">
        <v>15</v>
      </c>
      <c r="E172" s="11" t="s">
        <v>129</v>
      </c>
      <c r="F172" s="18">
        <v>175.39</v>
      </c>
      <c r="G172" s="19">
        <v>1</v>
      </c>
      <c r="H172" s="20">
        <f t="shared" si="4"/>
        <v>175.39</v>
      </c>
    </row>
    <row r="173" spans="1:8" x14ac:dyDescent="0.25">
      <c r="A173" s="11" t="s">
        <v>144</v>
      </c>
      <c r="B173" s="11">
        <v>16</v>
      </c>
      <c r="C173" s="11" t="s">
        <v>130</v>
      </c>
      <c r="D173" s="17" t="s">
        <v>15</v>
      </c>
      <c r="E173" s="11" t="s">
        <v>131</v>
      </c>
      <c r="F173" s="18">
        <v>35.83</v>
      </c>
      <c r="G173" s="19">
        <v>2</v>
      </c>
      <c r="H173" s="20">
        <f t="shared" si="4"/>
        <v>71.66</v>
      </c>
    </row>
    <row r="174" spans="1:8" x14ac:dyDescent="0.25">
      <c r="A174" s="11" t="s">
        <v>144</v>
      </c>
      <c r="B174" s="11">
        <v>17</v>
      </c>
      <c r="C174" s="11" t="s">
        <v>132</v>
      </c>
      <c r="D174" s="17" t="s">
        <v>15</v>
      </c>
      <c r="E174" s="11" t="s">
        <v>133</v>
      </c>
      <c r="F174" s="18">
        <v>8.9600000000000009</v>
      </c>
      <c r="G174" s="19">
        <v>2</v>
      </c>
      <c r="H174" s="20">
        <f t="shared" si="4"/>
        <v>17.920000000000002</v>
      </c>
    </row>
    <row r="175" spans="1:8" x14ac:dyDescent="0.25">
      <c r="A175" s="11" t="s">
        <v>144</v>
      </c>
      <c r="B175" s="11">
        <v>18</v>
      </c>
      <c r="C175" s="11" t="s">
        <v>134</v>
      </c>
      <c r="D175" s="17" t="s">
        <v>15</v>
      </c>
      <c r="E175" s="11" t="s">
        <v>135</v>
      </c>
      <c r="F175" s="18">
        <v>116.87</v>
      </c>
      <c r="G175" s="19">
        <v>2</v>
      </c>
      <c r="H175" s="20">
        <f t="shared" si="4"/>
        <v>233.74</v>
      </c>
    </row>
    <row r="176" spans="1:8" x14ac:dyDescent="0.25">
      <c r="A176" s="11" t="s">
        <v>144</v>
      </c>
      <c r="B176" s="11">
        <v>19</v>
      </c>
      <c r="C176" s="11" t="s">
        <v>136</v>
      </c>
      <c r="D176" s="17" t="s">
        <v>15</v>
      </c>
      <c r="E176" s="11" t="s">
        <v>137</v>
      </c>
      <c r="F176" s="18">
        <v>62.37</v>
      </c>
      <c r="G176" s="19">
        <v>2</v>
      </c>
      <c r="H176" s="20">
        <f t="shared" si="4"/>
        <v>124.74</v>
      </c>
    </row>
    <row r="177" spans="1:8" x14ac:dyDescent="0.25">
      <c r="A177" s="11" t="s">
        <v>144</v>
      </c>
      <c r="B177" s="11">
        <v>20</v>
      </c>
      <c r="C177" s="11" t="s">
        <v>138</v>
      </c>
      <c r="D177" s="17" t="s">
        <v>15</v>
      </c>
      <c r="E177" s="11" t="s">
        <v>139</v>
      </c>
      <c r="F177" s="18">
        <v>2346.7600000000002</v>
      </c>
      <c r="G177" s="19">
        <v>1</v>
      </c>
      <c r="H177" s="20">
        <f t="shared" si="4"/>
        <v>2346.7600000000002</v>
      </c>
    </row>
    <row r="178" spans="1:8" ht="68.25" x14ac:dyDescent="0.25">
      <c r="A178" s="11" t="s">
        <v>144</v>
      </c>
      <c r="B178" s="11">
        <v>21</v>
      </c>
      <c r="C178" s="11" t="s">
        <v>58</v>
      </c>
      <c r="D178" s="17" t="s">
        <v>15</v>
      </c>
      <c r="E178" s="21" t="s">
        <v>59</v>
      </c>
      <c r="F178" s="18">
        <v>488.9</v>
      </c>
      <c r="G178" s="19">
        <v>1</v>
      </c>
      <c r="H178" s="20">
        <f t="shared" si="4"/>
        <v>488.9</v>
      </c>
    </row>
    <row r="179" spans="1:8" x14ac:dyDescent="0.25">
      <c r="A179" s="11" t="s">
        <v>144</v>
      </c>
      <c r="B179" s="11">
        <v>22</v>
      </c>
      <c r="C179" s="11" t="s">
        <v>74</v>
      </c>
      <c r="D179" s="17" t="s">
        <v>15</v>
      </c>
      <c r="E179" s="11" t="s">
        <v>75</v>
      </c>
      <c r="F179" s="18">
        <v>68.75</v>
      </c>
      <c r="G179" s="19">
        <v>1</v>
      </c>
      <c r="H179" s="20">
        <f t="shared" si="4"/>
        <v>68.75</v>
      </c>
    </row>
    <row r="180" spans="1:8" x14ac:dyDescent="0.25">
      <c r="A180" s="11" t="s">
        <v>144</v>
      </c>
      <c r="B180" s="11">
        <v>23</v>
      </c>
      <c r="C180" s="11" t="s">
        <v>76</v>
      </c>
      <c r="D180" s="17" t="s">
        <v>15</v>
      </c>
      <c r="E180" s="11" t="s">
        <v>77</v>
      </c>
      <c r="F180" s="18">
        <v>74.72</v>
      </c>
      <c r="G180" s="19">
        <v>1</v>
      </c>
      <c r="H180" s="20">
        <f t="shared" si="4"/>
        <v>74.72</v>
      </c>
    </row>
    <row r="181" spans="1:8" x14ac:dyDescent="0.25">
      <c r="A181" s="11" t="s">
        <v>144</v>
      </c>
      <c r="B181" s="11">
        <v>24</v>
      </c>
      <c r="C181" s="11" t="s">
        <v>78</v>
      </c>
      <c r="D181" s="17" t="s">
        <v>15</v>
      </c>
      <c r="E181" s="11" t="s">
        <v>79</v>
      </c>
      <c r="F181" s="18">
        <v>43.12</v>
      </c>
      <c r="G181" s="19">
        <v>1</v>
      </c>
      <c r="H181" s="20">
        <f t="shared" si="4"/>
        <v>43.12</v>
      </c>
    </row>
    <row r="182" spans="1:8" x14ac:dyDescent="0.25">
      <c r="A182" s="11" t="s">
        <v>144</v>
      </c>
      <c r="B182" s="11">
        <v>25</v>
      </c>
      <c r="C182" s="11" t="s">
        <v>140</v>
      </c>
      <c r="D182" s="17" t="s">
        <v>15</v>
      </c>
      <c r="E182" s="11" t="s">
        <v>141</v>
      </c>
      <c r="F182" s="18">
        <v>70.84</v>
      </c>
      <c r="G182" s="19">
        <v>1</v>
      </c>
      <c r="H182" s="20">
        <f t="shared" si="4"/>
        <v>70.84</v>
      </c>
    </row>
    <row r="183" spans="1:8" x14ac:dyDescent="0.25">
      <c r="E183" s="15" t="s">
        <v>82</v>
      </c>
      <c r="F183" s="15"/>
      <c r="G183" s="15"/>
      <c r="H183" s="22">
        <f>SUM(H158:H182)</f>
        <v>5817.07</v>
      </c>
    </row>
    <row r="185" spans="1:8" x14ac:dyDescent="0.25">
      <c r="C185" s="15" t="s">
        <v>6</v>
      </c>
      <c r="D185" s="16" t="s">
        <v>7</v>
      </c>
      <c r="E185" s="15" t="s">
        <v>8</v>
      </c>
    </row>
    <row r="186" spans="1:8" x14ac:dyDescent="0.25">
      <c r="C186" s="15" t="s">
        <v>9</v>
      </c>
      <c r="D186" s="16" t="s">
        <v>7</v>
      </c>
      <c r="E186" s="15" t="s">
        <v>10</v>
      </c>
    </row>
    <row r="187" spans="1:8" x14ac:dyDescent="0.25">
      <c r="C187" s="15" t="s">
        <v>11</v>
      </c>
      <c r="D187" s="16" t="s">
        <v>145</v>
      </c>
      <c r="E187" s="15" t="s">
        <v>146</v>
      </c>
    </row>
    <row r="189" spans="1:8" x14ac:dyDescent="0.25">
      <c r="A189" s="11" t="s">
        <v>147</v>
      </c>
      <c r="B189" s="11">
        <v>1</v>
      </c>
      <c r="C189" s="11" t="s">
        <v>14</v>
      </c>
      <c r="D189" s="17" t="s">
        <v>15</v>
      </c>
      <c r="E189" s="11" t="s">
        <v>16</v>
      </c>
      <c r="F189" s="18">
        <v>275.23</v>
      </c>
      <c r="G189" s="19">
        <v>1</v>
      </c>
      <c r="H189" s="20">
        <f t="shared" ref="H189:H211" si="5">ROUND(ROUND(F189,2)*ROUND(G189,3),2)</f>
        <v>275.23</v>
      </c>
    </row>
    <row r="190" spans="1:8" x14ac:dyDescent="0.25">
      <c r="A190" s="11" t="s">
        <v>147</v>
      </c>
      <c r="B190" s="11">
        <v>2</v>
      </c>
      <c r="C190" s="11" t="s">
        <v>17</v>
      </c>
      <c r="D190" s="17" t="s">
        <v>18</v>
      </c>
      <c r="E190" s="11" t="s">
        <v>19</v>
      </c>
      <c r="F190" s="18">
        <v>9.5500000000000007</v>
      </c>
      <c r="G190" s="19">
        <v>8</v>
      </c>
      <c r="H190" s="20">
        <f t="shared" si="5"/>
        <v>76.400000000000006</v>
      </c>
    </row>
    <row r="191" spans="1:8" x14ac:dyDescent="0.25">
      <c r="A191" s="11" t="s">
        <v>147</v>
      </c>
      <c r="B191" s="11">
        <v>3</v>
      </c>
      <c r="C191" s="11" t="s">
        <v>86</v>
      </c>
      <c r="D191" s="17" t="s">
        <v>21</v>
      </c>
      <c r="E191" s="11" t="s">
        <v>87</v>
      </c>
      <c r="F191" s="18">
        <v>14.59</v>
      </c>
      <c r="G191" s="19">
        <v>4</v>
      </c>
      <c r="H191" s="20">
        <f t="shared" si="5"/>
        <v>58.36</v>
      </c>
    </row>
    <row r="192" spans="1:8" x14ac:dyDescent="0.25">
      <c r="A192" s="11" t="s">
        <v>147</v>
      </c>
      <c r="B192" s="11">
        <v>4</v>
      </c>
      <c r="C192" s="11" t="s">
        <v>23</v>
      </c>
      <c r="D192" s="17" t="s">
        <v>24</v>
      </c>
      <c r="E192" s="11" t="s">
        <v>25</v>
      </c>
      <c r="F192" s="18">
        <v>96.9</v>
      </c>
      <c r="G192" s="19">
        <v>4</v>
      </c>
      <c r="H192" s="20">
        <f t="shared" si="5"/>
        <v>387.6</v>
      </c>
    </row>
    <row r="193" spans="1:8" x14ac:dyDescent="0.25">
      <c r="A193" s="11" t="s">
        <v>147</v>
      </c>
      <c r="B193" s="11">
        <v>5</v>
      </c>
      <c r="C193" s="11" t="s">
        <v>26</v>
      </c>
      <c r="D193" s="17" t="s">
        <v>21</v>
      </c>
      <c r="E193" s="11" t="s">
        <v>27</v>
      </c>
      <c r="F193" s="18">
        <v>10.37</v>
      </c>
      <c r="G193" s="19">
        <v>4</v>
      </c>
      <c r="H193" s="20">
        <f t="shared" si="5"/>
        <v>41.48</v>
      </c>
    </row>
    <row r="194" spans="1:8" x14ac:dyDescent="0.25">
      <c r="A194" s="11" t="s">
        <v>147</v>
      </c>
      <c r="B194" s="11">
        <v>6</v>
      </c>
      <c r="C194" s="11" t="s">
        <v>28</v>
      </c>
      <c r="D194" s="17" t="s">
        <v>24</v>
      </c>
      <c r="E194" s="11" t="s">
        <v>29</v>
      </c>
      <c r="F194" s="18">
        <v>64.77</v>
      </c>
      <c r="G194" s="19">
        <v>0.33800000000000002</v>
      </c>
      <c r="H194" s="20">
        <f t="shared" si="5"/>
        <v>21.89</v>
      </c>
    </row>
    <row r="195" spans="1:8" x14ac:dyDescent="0.25">
      <c r="A195" s="11" t="s">
        <v>147</v>
      </c>
      <c r="B195" s="11">
        <v>7</v>
      </c>
      <c r="C195" s="11" t="s">
        <v>122</v>
      </c>
      <c r="D195" s="17" t="s">
        <v>15</v>
      </c>
      <c r="E195" s="11" t="s">
        <v>123</v>
      </c>
      <c r="F195" s="18">
        <v>563.75</v>
      </c>
      <c r="G195" s="19">
        <v>1</v>
      </c>
      <c r="H195" s="20">
        <f t="shared" si="5"/>
        <v>563.75</v>
      </c>
    </row>
    <row r="196" spans="1:8" x14ac:dyDescent="0.25">
      <c r="A196" s="11" t="s">
        <v>147</v>
      </c>
      <c r="B196" s="11">
        <v>8</v>
      </c>
      <c r="C196" s="11" t="s">
        <v>124</v>
      </c>
      <c r="D196" s="17" t="s">
        <v>15</v>
      </c>
      <c r="E196" s="11" t="s">
        <v>125</v>
      </c>
      <c r="F196" s="18">
        <v>146.63999999999999</v>
      </c>
      <c r="G196" s="19">
        <v>1</v>
      </c>
      <c r="H196" s="20">
        <f t="shared" si="5"/>
        <v>146.63999999999999</v>
      </c>
    </row>
    <row r="197" spans="1:8" x14ac:dyDescent="0.25">
      <c r="A197" s="11" t="s">
        <v>147</v>
      </c>
      <c r="B197" s="11">
        <v>9</v>
      </c>
      <c r="C197" s="11" t="s">
        <v>92</v>
      </c>
      <c r="D197" s="17" t="s">
        <v>21</v>
      </c>
      <c r="E197" s="11" t="s">
        <v>93</v>
      </c>
      <c r="F197" s="18">
        <v>17.829999999999998</v>
      </c>
      <c r="G197" s="19">
        <v>4</v>
      </c>
      <c r="H197" s="20">
        <f t="shared" si="5"/>
        <v>71.319999999999993</v>
      </c>
    </row>
    <row r="198" spans="1:8" x14ac:dyDescent="0.25">
      <c r="A198" s="11" t="s">
        <v>147</v>
      </c>
      <c r="B198" s="11">
        <v>10</v>
      </c>
      <c r="C198" s="11" t="s">
        <v>36</v>
      </c>
      <c r="D198" s="17" t="s">
        <v>24</v>
      </c>
      <c r="E198" s="11" t="s">
        <v>37</v>
      </c>
      <c r="F198" s="18">
        <v>9.81</v>
      </c>
      <c r="G198" s="19">
        <v>1.04</v>
      </c>
      <c r="H198" s="20">
        <f t="shared" si="5"/>
        <v>10.199999999999999</v>
      </c>
    </row>
    <row r="199" spans="1:8" x14ac:dyDescent="0.25">
      <c r="A199" s="11" t="s">
        <v>147</v>
      </c>
      <c r="B199" s="11">
        <v>11</v>
      </c>
      <c r="C199" s="11" t="s">
        <v>38</v>
      </c>
      <c r="D199" s="17" t="s">
        <v>24</v>
      </c>
      <c r="E199" s="11" t="s">
        <v>39</v>
      </c>
      <c r="F199" s="18">
        <v>26.2</v>
      </c>
      <c r="G199" s="19">
        <v>1.04</v>
      </c>
      <c r="H199" s="20">
        <f t="shared" si="5"/>
        <v>27.25</v>
      </c>
    </row>
    <row r="200" spans="1:8" x14ac:dyDescent="0.25">
      <c r="A200" s="11" t="s">
        <v>147</v>
      </c>
      <c r="B200" s="11">
        <v>12</v>
      </c>
      <c r="C200" s="11" t="s">
        <v>40</v>
      </c>
      <c r="D200" s="17" t="s">
        <v>24</v>
      </c>
      <c r="E200" s="11" t="s">
        <v>41</v>
      </c>
      <c r="F200" s="18">
        <v>9.94</v>
      </c>
      <c r="G200" s="19">
        <v>5.2</v>
      </c>
      <c r="H200" s="20">
        <f t="shared" si="5"/>
        <v>51.69</v>
      </c>
    </row>
    <row r="201" spans="1:8" x14ac:dyDescent="0.25">
      <c r="A201" s="11" t="s">
        <v>147</v>
      </c>
      <c r="B201" s="11">
        <v>13</v>
      </c>
      <c r="C201" s="11" t="s">
        <v>42</v>
      </c>
      <c r="D201" s="17" t="s">
        <v>24</v>
      </c>
      <c r="E201" s="11" t="s">
        <v>43</v>
      </c>
      <c r="F201" s="18">
        <v>7.97</v>
      </c>
      <c r="G201" s="19">
        <v>5.2</v>
      </c>
      <c r="H201" s="20">
        <f t="shared" si="5"/>
        <v>41.44</v>
      </c>
    </row>
    <row r="202" spans="1:8" x14ac:dyDescent="0.25">
      <c r="A202" s="11" t="s">
        <v>147</v>
      </c>
      <c r="B202" s="11">
        <v>14</v>
      </c>
      <c r="C202" s="11" t="s">
        <v>148</v>
      </c>
      <c r="D202" s="17" t="s">
        <v>15</v>
      </c>
      <c r="E202" s="11" t="s">
        <v>149</v>
      </c>
      <c r="F202" s="18">
        <v>21.03</v>
      </c>
      <c r="G202" s="19">
        <v>2</v>
      </c>
      <c r="H202" s="20">
        <f t="shared" si="5"/>
        <v>42.06</v>
      </c>
    </row>
    <row r="203" spans="1:8" x14ac:dyDescent="0.25">
      <c r="A203" s="11" t="s">
        <v>147</v>
      </c>
      <c r="B203" s="11">
        <v>15</v>
      </c>
      <c r="C203" s="11" t="s">
        <v>150</v>
      </c>
      <c r="D203" s="17" t="s">
        <v>15</v>
      </c>
      <c r="E203" s="11" t="s">
        <v>151</v>
      </c>
      <c r="F203" s="18">
        <v>3.9</v>
      </c>
      <c r="G203" s="19">
        <v>2</v>
      </c>
      <c r="H203" s="20">
        <f t="shared" si="5"/>
        <v>7.8</v>
      </c>
    </row>
    <row r="204" spans="1:8" x14ac:dyDescent="0.25">
      <c r="A204" s="11" t="s">
        <v>147</v>
      </c>
      <c r="B204" s="11">
        <v>16</v>
      </c>
      <c r="C204" s="11" t="s">
        <v>152</v>
      </c>
      <c r="D204" s="17" t="s">
        <v>15</v>
      </c>
      <c r="E204" s="11" t="s">
        <v>153</v>
      </c>
      <c r="F204" s="18">
        <v>70.12</v>
      </c>
      <c r="G204" s="19">
        <v>2</v>
      </c>
      <c r="H204" s="20">
        <f t="shared" si="5"/>
        <v>140.24</v>
      </c>
    </row>
    <row r="205" spans="1:8" x14ac:dyDescent="0.25">
      <c r="A205" s="11" t="s">
        <v>147</v>
      </c>
      <c r="B205" s="11">
        <v>17</v>
      </c>
      <c r="C205" s="11" t="s">
        <v>154</v>
      </c>
      <c r="D205" s="17" t="s">
        <v>15</v>
      </c>
      <c r="E205" s="11" t="s">
        <v>155</v>
      </c>
      <c r="F205" s="18">
        <v>12.3</v>
      </c>
      <c r="G205" s="19">
        <v>2</v>
      </c>
      <c r="H205" s="20">
        <f t="shared" si="5"/>
        <v>24.6</v>
      </c>
    </row>
    <row r="206" spans="1:8" x14ac:dyDescent="0.25">
      <c r="A206" s="11" t="s">
        <v>147</v>
      </c>
      <c r="B206" s="11">
        <v>18</v>
      </c>
      <c r="C206" s="11" t="s">
        <v>156</v>
      </c>
      <c r="D206" s="17" t="s">
        <v>15</v>
      </c>
      <c r="E206" s="11" t="s">
        <v>157</v>
      </c>
      <c r="F206" s="18">
        <v>451.85</v>
      </c>
      <c r="G206" s="19">
        <v>1</v>
      </c>
      <c r="H206" s="20">
        <f t="shared" si="5"/>
        <v>451.85</v>
      </c>
    </row>
    <row r="207" spans="1:8" x14ac:dyDescent="0.25">
      <c r="A207" s="11" t="s">
        <v>147</v>
      </c>
      <c r="B207" s="11">
        <v>19</v>
      </c>
      <c r="C207" s="11" t="s">
        <v>158</v>
      </c>
      <c r="D207" s="17" t="s">
        <v>15</v>
      </c>
      <c r="E207" s="11" t="s">
        <v>159</v>
      </c>
      <c r="F207" s="18">
        <v>146.63999999999999</v>
      </c>
      <c r="G207" s="19">
        <v>1</v>
      </c>
      <c r="H207" s="20">
        <f t="shared" si="5"/>
        <v>146.63999999999999</v>
      </c>
    </row>
    <row r="208" spans="1:8" ht="68.25" x14ac:dyDescent="0.25">
      <c r="A208" s="11" t="s">
        <v>147</v>
      </c>
      <c r="B208" s="11">
        <v>20</v>
      </c>
      <c r="C208" s="11" t="s">
        <v>58</v>
      </c>
      <c r="D208" s="17" t="s">
        <v>15</v>
      </c>
      <c r="E208" s="21" t="s">
        <v>59</v>
      </c>
      <c r="F208" s="18">
        <v>488.9</v>
      </c>
      <c r="G208" s="19">
        <v>1</v>
      </c>
      <c r="H208" s="20">
        <f t="shared" si="5"/>
        <v>488.9</v>
      </c>
    </row>
    <row r="209" spans="1:8" x14ac:dyDescent="0.25">
      <c r="A209" s="11" t="s">
        <v>147</v>
      </c>
      <c r="B209" s="11">
        <v>21</v>
      </c>
      <c r="C209" s="11" t="s">
        <v>74</v>
      </c>
      <c r="D209" s="17" t="s">
        <v>15</v>
      </c>
      <c r="E209" s="11" t="s">
        <v>75</v>
      </c>
      <c r="F209" s="18">
        <v>68.75</v>
      </c>
      <c r="G209" s="19">
        <v>1</v>
      </c>
      <c r="H209" s="20">
        <f t="shared" si="5"/>
        <v>68.75</v>
      </c>
    </row>
    <row r="210" spans="1:8" x14ac:dyDescent="0.25">
      <c r="A210" s="11" t="s">
        <v>147</v>
      </c>
      <c r="B210" s="11">
        <v>22</v>
      </c>
      <c r="C210" s="11" t="s">
        <v>76</v>
      </c>
      <c r="D210" s="17" t="s">
        <v>15</v>
      </c>
      <c r="E210" s="11" t="s">
        <v>77</v>
      </c>
      <c r="F210" s="18">
        <v>74.72</v>
      </c>
      <c r="G210" s="19">
        <v>1</v>
      </c>
      <c r="H210" s="20">
        <f t="shared" si="5"/>
        <v>74.72</v>
      </c>
    </row>
    <row r="211" spans="1:8" x14ac:dyDescent="0.25">
      <c r="A211" s="11" t="s">
        <v>147</v>
      </c>
      <c r="B211" s="11">
        <v>23</v>
      </c>
      <c r="C211" s="11" t="s">
        <v>78</v>
      </c>
      <c r="D211" s="17" t="s">
        <v>15</v>
      </c>
      <c r="E211" s="11" t="s">
        <v>79</v>
      </c>
      <c r="F211" s="18">
        <v>43.12</v>
      </c>
      <c r="G211" s="19">
        <v>1</v>
      </c>
      <c r="H211" s="20">
        <f t="shared" si="5"/>
        <v>43.12</v>
      </c>
    </row>
    <row r="212" spans="1:8" x14ac:dyDescent="0.25">
      <c r="E212" s="15" t="s">
        <v>82</v>
      </c>
      <c r="F212" s="15"/>
      <c r="G212" s="15"/>
      <c r="H212" s="22">
        <f>SUM(H189:H211)</f>
        <v>3261.9299999999994</v>
      </c>
    </row>
    <row r="214" spans="1:8" x14ac:dyDescent="0.25">
      <c r="C214" s="15" t="s">
        <v>6</v>
      </c>
      <c r="D214" s="16" t="s">
        <v>7</v>
      </c>
      <c r="E214" s="15" t="s">
        <v>8</v>
      </c>
    </row>
    <row r="215" spans="1:8" x14ac:dyDescent="0.25">
      <c r="C215" s="15" t="s">
        <v>9</v>
      </c>
      <c r="D215" s="16" t="s">
        <v>7</v>
      </c>
      <c r="E215" s="15" t="s">
        <v>10</v>
      </c>
    </row>
    <row r="216" spans="1:8" x14ac:dyDescent="0.25">
      <c r="C216" s="15" t="s">
        <v>11</v>
      </c>
      <c r="D216" s="16" t="s">
        <v>160</v>
      </c>
      <c r="E216" s="15" t="s">
        <v>161</v>
      </c>
    </row>
    <row r="218" spans="1:8" x14ac:dyDescent="0.25">
      <c r="A218" s="11" t="s">
        <v>162</v>
      </c>
      <c r="B218" s="11">
        <v>1</v>
      </c>
      <c r="C218" s="11" t="s">
        <v>14</v>
      </c>
      <c r="D218" s="17" t="s">
        <v>15</v>
      </c>
      <c r="E218" s="11" t="s">
        <v>16</v>
      </c>
      <c r="F218" s="18">
        <v>275.23</v>
      </c>
      <c r="G218" s="19">
        <v>1</v>
      </c>
      <c r="H218" s="20">
        <f t="shared" ref="H218:H242" si="6">ROUND(ROUND(F218,2)*ROUND(G218,3),2)</f>
        <v>275.23</v>
      </c>
    </row>
    <row r="219" spans="1:8" x14ac:dyDescent="0.25">
      <c r="A219" s="11" t="s">
        <v>162</v>
      </c>
      <c r="B219" s="11">
        <v>2</v>
      </c>
      <c r="C219" s="11" t="s">
        <v>17</v>
      </c>
      <c r="D219" s="17" t="s">
        <v>18</v>
      </c>
      <c r="E219" s="11" t="s">
        <v>19</v>
      </c>
      <c r="F219" s="18">
        <v>9.5500000000000007</v>
      </c>
      <c r="G219" s="19">
        <v>8</v>
      </c>
      <c r="H219" s="20">
        <f t="shared" si="6"/>
        <v>76.400000000000006</v>
      </c>
    </row>
    <row r="220" spans="1:8" x14ac:dyDescent="0.25">
      <c r="A220" s="11" t="s">
        <v>162</v>
      </c>
      <c r="B220" s="11">
        <v>3</v>
      </c>
      <c r="C220" s="11" t="s">
        <v>86</v>
      </c>
      <c r="D220" s="17" t="s">
        <v>21</v>
      </c>
      <c r="E220" s="11" t="s">
        <v>87</v>
      </c>
      <c r="F220" s="18">
        <v>14.59</v>
      </c>
      <c r="G220" s="19">
        <v>4</v>
      </c>
      <c r="H220" s="20">
        <f t="shared" si="6"/>
        <v>58.36</v>
      </c>
    </row>
    <row r="221" spans="1:8" x14ac:dyDescent="0.25">
      <c r="A221" s="11" t="s">
        <v>162</v>
      </c>
      <c r="B221" s="11">
        <v>4</v>
      </c>
      <c r="C221" s="11" t="s">
        <v>23</v>
      </c>
      <c r="D221" s="17" t="s">
        <v>24</v>
      </c>
      <c r="E221" s="11" t="s">
        <v>25</v>
      </c>
      <c r="F221" s="18">
        <v>96.9</v>
      </c>
      <c r="G221" s="19">
        <v>4</v>
      </c>
      <c r="H221" s="20">
        <f t="shared" si="6"/>
        <v>387.6</v>
      </c>
    </row>
    <row r="222" spans="1:8" x14ac:dyDescent="0.25">
      <c r="A222" s="11" t="s">
        <v>162</v>
      </c>
      <c r="B222" s="11">
        <v>5</v>
      </c>
      <c r="C222" s="11" t="s">
        <v>26</v>
      </c>
      <c r="D222" s="17" t="s">
        <v>21</v>
      </c>
      <c r="E222" s="11" t="s">
        <v>27</v>
      </c>
      <c r="F222" s="18">
        <v>10.37</v>
      </c>
      <c r="G222" s="19">
        <v>4</v>
      </c>
      <c r="H222" s="20">
        <f t="shared" si="6"/>
        <v>41.48</v>
      </c>
    </row>
    <row r="223" spans="1:8" x14ac:dyDescent="0.25">
      <c r="A223" s="11" t="s">
        <v>162</v>
      </c>
      <c r="B223" s="11">
        <v>6</v>
      </c>
      <c r="C223" s="11" t="s">
        <v>28</v>
      </c>
      <c r="D223" s="17" t="s">
        <v>24</v>
      </c>
      <c r="E223" s="11" t="s">
        <v>29</v>
      </c>
      <c r="F223" s="18">
        <v>64.77</v>
      </c>
      <c r="G223" s="19">
        <v>0.33800000000000002</v>
      </c>
      <c r="H223" s="20">
        <f t="shared" si="6"/>
        <v>21.89</v>
      </c>
    </row>
    <row r="224" spans="1:8" x14ac:dyDescent="0.25">
      <c r="A224" s="11" t="s">
        <v>162</v>
      </c>
      <c r="B224" s="11">
        <v>7</v>
      </c>
      <c r="C224" s="11" t="s">
        <v>122</v>
      </c>
      <c r="D224" s="17" t="s">
        <v>15</v>
      </c>
      <c r="E224" s="11" t="s">
        <v>123</v>
      </c>
      <c r="F224" s="18">
        <v>563.75</v>
      </c>
      <c r="G224" s="19">
        <v>1</v>
      </c>
      <c r="H224" s="20">
        <f t="shared" si="6"/>
        <v>563.75</v>
      </c>
    </row>
    <row r="225" spans="1:8" x14ac:dyDescent="0.25">
      <c r="A225" s="11" t="s">
        <v>162</v>
      </c>
      <c r="B225" s="11">
        <v>8</v>
      </c>
      <c r="C225" s="11" t="s">
        <v>124</v>
      </c>
      <c r="D225" s="17" t="s">
        <v>15</v>
      </c>
      <c r="E225" s="11" t="s">
        <v>125</v>
      </c>
      <c r="F225" s="18">
        <v>146.63999999999999</v>
      </c>
      <c r="G225" s="19">
        <v>1</v>
      </c>
      <c r="H225" s="20">
        <f t="shared" si="6"/>
        <v>146.63999999999999</v>
      </c>
    </row>
    <row r="226" spans="1:8" x14ac:dyDescent="0.25">
      <c r="A226" s="11" t="s">
        <v>162</v>
      </c>
      <c r="B226" s="11">
        <v>9</v>
      </c>
      <c r="C226" s="11" t="s">
        <v>92</v>
      </c>
      <c r="D226" s="17" t="s">
        <v>21</v>
      </c>
      <c r="E226" s="11" t="s">
        <v>93</v>
      </c>
      <c r="F226" s="18">
        <v>17.829999999999998</v>
      </c>
      <c r="G226" s="19">
        <v>4</v>
      </c>
      <c r="H226" s="20">
        <f t="shared" si="6"/>
        <v>71.319999999999993</v>
      </c>
    </row>
    <row r="227" spans="1:8" x14ac:dyDescent="0.25">
      <c r="A227" s="11" t="s">
        <v>162</v>
      </c>
      <c r="B227" s="11">
        <v>10</v>
      </c>
      <c r="C227" s="11" t="s">
        <v>36</v>
      </c>
      <c r="D227" s="17" t="s">
        <v>24</v>
      </c>
      <c r="E227" s="11" t="s">
        <v>37</v>
      </c>
      <c r="F227" s="18">
        <v>9.81</v>
      </c>
      <c r="G227" s="19">
        <v>1.04</v>
      </c>
      <c r="H227" s="20">
        <f t="shared" si="6"/>
        <v>10.199999999999999</v>
      </c>
    </row>
    <row r="228" spans="1:8" x14ac:dyDescent="0.25">
      <c r="A228" s="11" t="s">
        <v>162</v>
      </c>
      <c r="B228" s="11">
        <v>11</v>
      </c>
      <c r="C228" s="11" t="s">
        <v>38</v>
      </c>
      <c r="D228" s="17" t="s">
        <v>24</v>
      </c>
      <c r="E228" s="11" t="s">
        <v>39</v>
      </c>
      <c r="F228" s="18">
        <v>26.2</v>
      </c>
      <c r="G228" s="19">
        <v>1.04</v>
      </c>
      <c r="H228" s="20">
        <f t="shared" si="6"/>
        <v>27.25</v>
      </c>
    </row>
    <row r="229" spans="1:8" x14ac:dyDescent="0.25">
      <c r="A229" s="11" t="s">
        <v>162</v>
      </c>
      <c r="B229" s="11">
        <v>12</v>
      </c>
      <c r="C229" s="11" t="s">
        <v>40</v>
      </c>
      <c r="D229" s="17" t="s">
        <v>24</v>
      </c>
      <c r="E229" s="11" t="s">
        <v>41</v>
      </c>
      <c r="F229" s="18">
        <v>9.94</v>
      </c>
      <c r="G229" s="19">
        <v>5.2</v>
      </c>
      <c r="H229" s="20">
        <f t="shared" si="6"/>
        <v>51.69</v>
      </c>
    </row>
    <row r="230" spans="1:8" x14ac:dyDescent="0.25">
      <c r="A230" s="11" t="s">
        <v>162</v>
      </c>
      <c r="B230" s="11">
        <v>13</v>
      </c>
      <c r="C230" s="11" t="s">
        <v>42</v>
      </c>
      <c r="D230" s="17" t="s">
        <v>24</v>
      </c>
      <c r="E230" s="11" t="s">
        <v>43</v>
      </c>
      <c r="F230" s="18">
        <v>7.97</v>
      </c>
      <c r="G230" s="19">
        <v>5.2</v>
      </c>
      <c r="H230" s="20">
        <f t="shared" si="6"/>
        <v>41.44</v>
      </c>
    </row>
    <row r="231" spans="1:8" x14ac:dyDescent="0.25">
      <c r="A231" s="11" t="s">
        <v>162</v>
      </c>
      <c r="B231" s="11">
        <v>14</v>
      </c>
      <c r="C231" s="11" t="s">
        <v>126</v>
      </c>
      <c r="D231" s="17" t="s">
        <v>15</v>
      </c>
      <c r="E231" s="11" t="s">
        <v>127</v>
      </c>
      <c r="F231" s="18">
        <v>163.63999999999999</v>
      </c>
      <c r="G231" s="19">
        <v>2</v>
      </c>
      <c r="H231" s="20">
        <f t="shared" si="6"/>
        <v>327.27999999999997</v>
      </c>
    </row>
    <row r="232" spans="1:8" x14ac:dyDescent="0.25">
      <c r="A232" s="11" t="s">
        <v>162</v>
      </c>
      <c r="B232" s="11">
        <v>15</v>
      </c>
      <c r="C232" s="11" t="s">
        <v>128</v>
      </c>
      <c r="D232" s="17" t="s">
        <v>15</v>
      </c>
      <c r="E232" s="11" t="s">
        <v>129</v>
      </c>
      <c r="F232" s="18">
        <v>175.39</v>
      </c>
      <c r="G232" s="19">
        <v>1</v>
      </c>
      <c r="H232" s="20">
        <f t="shared" si="6"/>
        <v>175.39</v>
      </c>
    </row>
    <row r="233" spans="1:8" x14ac:dyDescent="0.25">
      <c r="A233" s="11" t="s">
        <v>162</v>
      </c>
      <c r="B233" s="11">
        <v>16</v>
      </c>
      <c r="C233" s="11" t="s">
        <v>130</v>
      </c>
      <c r="D233" s="17" t="s">
        <v>15</v>
      </c>
      <c r="E233" s="11" t="s">
        <v>131</v>
      </c>
      <c r="F233" s="18">
        <v>35.83</v>
      </c>
      <c r="G233" s="19">
        <v>2</v>
      </c>
      <c r="H233" s="20">
        <f t="shared" si="6"/>
        <v>71.66</v>
      </c>
    </row>
    <row r="234" spans="1:8" x14ac:dyDescent="0.25">
      <c r="A234" s="11" t="s">
        <v>162</v>
      </c>
      <c r="B234" s="11">
        <v>17</v>
      </c>
      <c r="C234" s="11" t="s">
        <v>132</v>
      </c>
      <c r="D234" s="17" t="s">
        <v>15</v>
      </c>
      <c r="E234" s="11" t="s">
        <v>133</v>
      </c>
      <c r="F234" s="18">
        <v>8.9600000000000009</v>
      </c>
      <c r="G234" s="19">
        <v>2</v>
      </c>
      <c r="H234" s="20">
        <f t="shared" si="6"/>
        <v>17.920000000000002</v>
      </c>
    </row>
    <row r="235" spans="1:8" x14ac:dyDescent="0.25">
      <c r="A235" s="11" t="s">
        <v>162</v>
      </c>
      <c r="B235" s="11">
        <v>18</v>
      </c>
      <c r="C235" s="11" t="s">
        <v>134</v>
      </c>
      <c r="D235" s="17" t="s">
        <v>15</v>
      </c>
      <c r="E235" s="11" t="s">
        <v>135</v>
      </c>
      <c r="F235" s="18">
        <v>116.87</v>
      </c>
      <c r="G235" s="19">
        <v>2</v>
      </c>
      <c r="H235" s="20">
        <f t="shared" si="6"/>
        <v>233.74</v>
      </c>
    </row>
    <row r="236" spans="1:8" x14ac:dyDescent="0.25">
      <c r="A236" s="11" t="s">
        <v>162</v>
      </c>
      <c r="B236" s="11">
        <v>19</v>
      </c>
      <c r="C236" s="11" t="s">
        <v>136</v>
      </c>
      <c r="D236" s="17" t="s">
        <v>15</v>
      </c>
      <c r="E236" s="11" t="s">
        <v>137</v>
      </c>
      <c r="F236" s="18">
        <v>62.37</v>
      </c>
      <c r="G236" s="19">
        <v>2</v>
      </c>
      <c r="H236" s="20">
        <f t="shared" si="6"/>
        <v>124.74</v>
      </c>
    </row>
    <row r="237" spans="1:8" x14ac:dyDescent="0.25">
      <c r="A237" s="11" t="s">
        <v>162</v>
      </c>
      <c r="B237" s="11">
        <v>20</v>
      </c>
      <c r="C237" s="11" t="s">
        <v>138</v>
      </c>
      <c r="D237" s="17" t="s">
        <v>15</v>
      </c>
      <c r="E237" s="11" t="s">
        <v>139</v>
      </c>
      <c r="F237" s="18">
        <v>2346.7600000000002</v>
      </c>
      <c r="G237" s="19">
        <v>1</v>
      </c>
      <c r="H237" s="20">
        <f t="shared" si="6"/>
        <v>2346.7600000000002</v>
      </c>
    </row>
    <row r="238" spans="1:8" ht="68.25" x14ac:dyDescent="0.25">
      <c r="A238" s="11" t="s">
        <v>162</v>
      </c>
      <c r="B238" s="11">
        <v>21</v>
      </c>
      <c r="C238" s="11" t="s">
        <v>58</v>
      </c>
      <c r="D238" s="17" t="s">
        <v>15</v>
      </c>
      <c r="E238" s="21" t="s">
        <v>59</v>
      </c>
      <c r="F238" s="18">
        <v>488.9</v>
      </c>
      <c r="G238" s="19">
        <v>1</v>
      </c>
      <c r="H238" s="20">
        <f t="shared" si="6"/>
        <v>488.9</v>
      </c>
    </row>
    <row r="239" spans="1:8" x14ac:dyDescent="0.25">
      <c r="A239" s="11" t="s">
        <v>162</v>
      </c>
      <c r="B239" s="11">
        <v>22</v>
      </c>
      <c r="C239" s="11" t="s">
        <v>74</v>
      </c>
      <c r="D239" s="17" t="s">
        <v>15</v>
      </c>
      <c r="E239" s="11" t="s">
        <v>75</v>
      </c>
      <c r="F239" s="18">
        <v>68.75</v>
      </c>
      <c r="G239" s="19">
        <v>1</v>
      </c>
      <c r="H239" s="20">
        <f t="shared" si="6"/>
        <v>68.75</v>
      </c>
    </row>
    <row r="240" spans="1:8" x14ac:dyDescent="0.25">
      <c r="A240" s="11" t="s">
        <v>162</v>
      </c>
      <c r="B240" s="11">
        <v>23</v>
      </c>
      <c r="C240" s="11" t="s">
        <v>76</v>
      </c>
      <c r="D240" s="17" t="s">
        <v>15</v>
      </c>
      <c r="E240" s="11" t="s">
        <v>77</v>
      </c>
      <c r="F240" s="18">
        <v>74.72</v>
      </c>
      <c r="G240" s="19">
        <v>1</v>
      </c>
      <c r="H240" s="20">
        <f t="shared" si="6"/>
        <v>74.72</v>
      </c>
    </row>
    <row r="241" spans="1:8" x14ac:dyDescent="0.25">
      <c r="A241" s="11" t="s">
        <v>162</v>
      </c>
      <c r="B241" s="11">
        <v>24</v>
      </c>
      <c r="C241" s="11" t="s">
        <v>78</v>
      </c>
      <c r="D241" s="17" t="s">
        <v>15</v>
      </c>
      <c r="E241" s="11" t="s">
        <v>79</v>
      </c>
      <c r="F241" s="18">
        <v>43.12</v>
      </c>
      <c r="G241" s="19">
        <v>1</v>
      </c>
      <c r="H241" s="20">
        <f t="shared" si="6"/>
        <v>43.12</v>
      </c>
    </row>
    <row r="242" spans="1:8" x14ac:dyDescent="0.25">
      <c r="A242" s="11" t="s">
        <v>162</v>
      </c>
      <c r="B242" s="11">
        <v>25</v>
      </c>
      <c r="C242" s="11" t="s">
        <v>140</v>
      </c>
      <c r="D242" s="17" t="s">
        <v>15</v>
      </c>
      <c r="E242" s="11" t="s">
        <v>141</v>
      </c>
      <c r="F242" s="18">
        <v>70.84</v>
      </c>
      <c r="G242" s="19">
        <v>1</v>
      </c>
      <c r="H242" s="20">
        <f t="shared" si="6"/>
        <v>70.84</v>
      </c>
    </row>
    <row r="243" spans="1:8" x14ac:dyDescent="0.25">
      <c r="E243" s="15" t="s">
        <v>82</v>
      </c>
      <c r="F243" s="15"/>
      <c r="G243" s="15"/>
      <c r="H243" s="22">
        <f>SUM(H218:H242)</f>
        <v>5817.07</v>
      </c>
    </row>
    <row r="245" spans="1:8" x14ac:dyDescent="0.25">
      <c r="C245" s="15" t="s">
        <v>6</v>
      </c>
      <c r="D245" s="16" t="s">
        <v>7</v>
      </c>
      <c r="E245" s="15" t="s">
        <v>8</v>
      </c>
    </row>
    <row r="246" spans="1:8" x14ac:dyDescent="0.25">
      <c r="C246" s="15" t="s">
        <v>9</v>
      </c>
      <c r="D246" s="16" t="s">
        <v>7</v>
      </c>
      <c r="E246" s="15" t="s">
        <v>10</v>
      </c>
    </row>
    <row r="247" spans="1:8" x14ac:dyDescent="0.25">
      <c r="C247" s="15" t="s">
        <v>11</v>
      </c>
      <c r="D247" s="16" t="s">
        <v>163</v>
      </c>
      <c r="E247" s="15" t="s">
        <v>164</v>
      </c>
    </row>
    <row r="249" spans="1:8" x14ac:dyDescent="0.25">
      <c r="A249" s="11" t="s">
        <v>165</v>
      </c>
      <c r="B249" s="11">
        <v>1</v>
      </c>
      <c r="C249" s="11" t="s">
        <v>14</v>
      </c>
      <c r="D249" s="17" t="s">
        <v>15</v>
      </c>
      <c r="E249" s="11" t="s">
        <v>16</v>
      </c>
      <c r="F249" s="18">
        <v>275.23</v>
      </c>
      <c r="G249" s="19">
        <v>1</v>
      </c>
      <c r="H249" s="20">
        <f t="shared" ref="H249:H272" si="7">ROUND(ROUND(F249,2)*ROUND(G249,3),2)</f>
        <v>275.23</v>
      </c>
    </row>
    <row r="250" spans="1:8" x14ac:dyDescent="0.25">
      <c r="A250" s="11" t="s">
        <v>165</v>
      </c>
      <c r="B250" s="11">
        <v>2</v>
      </c>
      <c r="C250" s="11" t="s">
        <v>17</v>
      </c>
      <c r="D250" s="17" t="s">
        <v>18</v>
      </c>
      <c r="E250" s="11" t="s">
        <v>19</v>
      </c>
      <c r="F250" s="18">
        <v>9.5500000000000007</v>
      </c>
      <c r="G250" s="19">
        <v>8</v>
      </c>
      <c r="H250" s="20">
        <f t="shared" si="7"/>
        <v>76.400000000000006</v>
      </c>
    </row>
    <row r="251" spans="1:8" x14ac:dyDescent="0.25">
      <c r="A251" s="11" t="s">
        <v>165</v>
      </c>
      <c r="B251" s="11">
        <v>3</v>
      </c>
      <c r="C251" s="11" t="s">
        <v>20</v>
      </c>
      <c r="D251" s="17" t="s">
        <v>21</v>
      </c>
      <c r="E251" s="11" t="s">
        <v>22</v>
      </c>
      <c r="F251" s="18">
        <v>58.92</v>
      </c>
      <c r="G251" s="19">
        <v>4</v>
      </c>
      <c r="H251" s="20">
        <f t="shared" si="7"/>
        <v>235.68</v>
      </c>
    </row>
    <row r="252" spans="1:8" x14ac:dyDescent="0.25">
      <c r="A252" s="11" t="s">
        <v>165</v>
      </c>
      <c r="B252" s="11">
        <v>4</v>
      </c>
      <c r="C252" s="11" t="s">
        <v>23</v>
      </c>
      <c r="D252" s="17" t="s">
        <v>24</v>
      </c>
      <c r="E252" s="11" t="s">
        <v>25</v>
      </c>
      <c r="F252" s="18">
        <v>96.9</v>
      </c>
      <c r="G252" s="19">
        <v>4</v>
      </c>
      <c r="H252" s="20">
        <f t="shared" si="7"/>
        <v>387.6</v>
      </c>
    </row>
    <row r="253" spans="1:8" x14ac:dyDescent="0.25">
      <c r="A253" s="11" t="s">
        <v>165</v>
      </c>
      <c r="B253" s="11">
        <v>5</v>
      </c>
      <c r="C253" s="11" t="s">
        <v>26</v>
      </c>
      <c r="D253" s="17" t="s">
        <v>21</v>
      </c>
      <c r="E253" s="11" t="s">
        <v>27</v>
      </c>
      <c r="F253" s="18">
        <v>10.37</v>
      </c>
      <c r="G253" s="19">
        <v>4</v>
      </c>
      <c r="H253" s="20">
        <f t="shared" si="7"/>
        <v>41.48</v>
      </c>
    </row>
    <row r="254" spans="1:8" x14ac:dyDescent="0.25">
      <c r="A254" s="11" t="s">
        <v>165</v>
      </c>
      <c r="B254" s="11">
        <v>6</v>
      </c>
      <c r="C254" s="11" t="s">
        <v>28</v>
      </c>
      <c r="D254" s="17" t="s">
        <v>24</v>
      </c>
      <c r="E254" s="11" t="s">
        <v>29</v>
      </c>
      <c r="F254" s="18">
        <v>64.77</v>
      </c>
      <c r="G254" s="19">
        <v>0.33800000000000002</v>
      </c>
      <c r="H254" s="20">
        <f t="shared" si="7"/>
        <v>21.89</v>
      </c>
    </row>
    <row r="255" spans="1:8" x14ac:dyDescent="0.25">
      <c r="A255" s="11" t="s">
        <v>165</v>
      </c>
      <c r="B255" s="11">
        <v>7</v>
      </c>
      <c r="C255" s="11" t="s">
        <v>166</v>
      </c>
      <c r="D255" s="17" t="s">
        <v>15</v>
      </c>
      <c r="E255" s="11" t="s">
        <v>167</v>
      </c>
      <c r="F255" s="18">
        <v>226.58</v>
      </c>
      <c r="G255" s="19">
        <v>2</v>
      </c>
      <c r="H255" s="20">
        <f t="shared" si="7"/>
        <v>453.16</v>
      </c>
    </row>
    <row r="256" spans="1:8" x14ac:dyDescent="0.25">
      <c r="A256" s="11" t="s">
        <v>165</v>
      </c>
      <c r="B256" s="11">
        <v>8</v>
      </c>
      <c r="C256" s="11" t="s">
        <v>168</v>
      </c>
      <c r="D256" s="17" t="s">
        <v>15</v>
      </c>
      <c r="E256" s="11" t="s">
        <v>169</v>
      </c>
      <c r="F256" s="18">
        <v>226.66</v>
      </c>
      <c r="G256" s="19">
        <v>1</v>
      </c>
      <c r="H256" s="20">
        <f t="shared" si="7"/>
        <v>226.66</v>
      </c>
    </row>
    <row r="257" spans="1:8" x14ac:dyDescent="0.25">
      <c r="A257" s="11" t="s">
        <v>165</v>
      </c>
      <c r="B257" s="11">
        <v>9</v>
      </c>
      <c r="C257" s="11" t="s">
        <v>122</v>
      </c>
      <c r="D257" s="17" t="s">
        <v>15</v>
      </c>
      <c r="E257" s="11" t="s">
        <v>123</v>
      </c>
      <c r="F257" s="18">
        <v>563.75</v>
      </c>
      <c r="G257" s="19">
        <v>1</v>
      </c>
      <c r="H257" s="20">
        <f t="shared" si="7"/>
        <v>563.75</v>
      </c>
    </row>
    <row r="258" spans="1:8" x14ac:dyDescent="0.25">
      <c r="A258" s="11" t="s">
        <v>165</v>
      </c>
      <c r="B258" s="11">
        <v>10</v>
      </c>
      <c r="C258" s="11" t="s">
        <v>124</v>
      </c>
      <c r="D258" s="17" t="s">
        <v>15</v>
      </c>
      <c r="E258" s="11" t="s">
        <v>125</v>
      </c>
      <c r="F258" s="18">
        <v>146.63999999999999</v>
      </c>
      <c r="G258" s="19">
        <v>1</v>
      </c>
      <c r="H258" s="20">
        <f t="shared" si="7"/>
        <v>146.63999999999999</v>
      </c>
    </row>
    <row r="259" spans="1:8" x14ac:dyDescent="0.25">
      <c r="A259" s="11" t="s">
        <v>165</v>
      </c>
      <c r="B259" s="11">
        <v>11</v>
      </c>
      <c r="C259" s="11" t="s">
        <v>32</v>
      </c>
      <c r="D259" s="17" t="s">
        <v>24</v>
      </c>
      <c r="E259" s="11" t="s">
        <v>33</v>
      </c>
      <c r="F259" s="18">
        <v>123.23</v>
      </c>
      <c r="G259" s="19">
        <v>0.6</v>
      </c>
      <c r="H259" s="20">
        <f t="shared" si="7"/>
        <v>73.94</v>
      </c>
    </row>
    <row r="260" spans="1:8" x14ac:dyDescent="0.25">
      <c r="A260" s="11" t="s">
        <v>165</v>
      </c>
      <c r="B260" s="11">
        <v>12</v>
      </c>
      <c r="C260" s="11" t="s">
        <v>34</v>
      </c>
      <c r="D260" s="17" t="s">
        <v>21</v>
      </c>
      <c r="E260" s="11" t="s">
        <v>35</v>
      </c>
      <c r="F260" s="18">
        <v>49.2</v>
      </c>
      <c r="G260" s="19">
        <v>4</v>
      </c>
      <c r="H260" s="20">
        <f t="shared" si="7"/>
        <v>196.8</v>
      </c>
    </row>
    <row r="261" spans="1:8" x14ac:dyDescent="0.25">
      <c r="A261" s="11" t="s">
        <v>165</v>
      </c>
      <c r="B261" s="11">
        <v>13</v>
      </c>
      <c r="C261" s="11" t="s">
        <v>36</v>
      </c>
      <c r="D261" s="17" t="s">
        <v>24</v>
      </c>
      <c r="E261" s="11" t="s">
        <v>37</v>
      </c>
      <c r="F261" s="18">
        <v>9.81</v>
      </c>
      <c r="G261" s="19">
        <v>1.04</v>
      </c>
      <c r="H261" s="20">
        <f t="shared" si="7"/>
        <v>10.199999999999999</v>
      </c>
    </row>
    <row r="262" spans="1:8" x14ac:dyDescent="0.25">
      <c r="A262" s="11" t="s">
        <v>165</v>
      </c>
      <c r="B262" s="11">
        <v>14</v>
      </c>
      <c r="C262" s="11" t="s">
        <v>38</v>
      </c>
      <c r="D262" s="17" t="s">
        <v>24</v>
      </c>
      <c r="E262" s="11" t="s">
        <v>39</v>
      </c>
      <c r="F262" s="18">
        <v>26.2</v>
      </c>
      <c r="G262" s="19">
        <v>1.04</v>
      </c>
      <c r="H262" s="20">
        <f t="shared" si="7"/>
        <v>27.25</v>
      </c>
    </row>
    <row r="263" spans="1:8" x14ac:dyDescent="0.25">
      <c r="A263" s="11" t="s">
        <v>165</v>
      </c>
      <c r="B263" s="11">
        <v>15</v>
      </c>
      <c r="C263" s="11" t="s">
        <v>40</v>
      </c>
      <c r="D263" s="17" t="s">
        <v>24</v>
      </c>
      <c r="E263" s="11" t="s">
        <v>41</v>
      </c>
      <c r="F263" s="18">
        <v>9.94</v>
      </c>
      <c r="G263" s="19">
        <v>5.2</v>
      </c>
      <c r="H263" s="20">
        <f t="shared" si="7"/>
        <v>51.69</v>
      </c>
    </row>
    <row r="264" spans="1:8" x14ac:dyDescent="0.25">
      <c r="A264" s="11" t="s">
        <v>165</v>
      </c>
      <c r="B264" s="11">
        <v>16</v>
      </c>
      <c r="C264" s="11" t="s">
        <v>42</v>
      </c>
      <c r="D264" s="17" t="s">
        <v>24</v>
      </c>
      <c r="E264" s="11" t="s">
        <v>43</v>
      </c>
      <c r="F264" s="18">
        <v>7.97</v>
      </c>
      <c r="G264" s="19">
        <v>5.2</v>
      </c>
      <c r="H264" s="20">
        <f t="shared" si="7"/>
        <v>41.44</v>
      </c>
    </row>
    <row r="265" spans="1:8" x14ac:dyDescent="0.25">
      <c r="A265" s="11" t="s">
        <v>165</v>
      </c>
      <c r="B265" s="11">
        <v>17</v>
      </c>
      <c r="C265" s="11" t="s">
        <v>170</v>
      </c>
      <c r="D265" s="17" t="s">
        <v>15</v>
      </c>
      <c r="E265" s="11" t="s">
        <v>171</v>
      </c>
      <c r="F265" s="18">
        <v>86.81</v>
      </c>
      <c r="G265" s="19">
        <v>2</v>
      </c>
      <c r="H265" s="20">
        <f t="shared" si="7"/>
        <v>173.62</v>
      </c>
    </row>
    <row r="266" spans="1:8" x14ac:dyDescent="0.25">
      <c r="A266" s="11" t="s">
        <v>165</v>
      </c>
      <c r="B266" s="11">
        <v>18</v>
      </c>
      <c r="C266" s="11" t="s">
        <v>172</v>
      </c>
      <c r="D266" s="17" t="s">
        <v>15</v>
      </c>
      <c r="E266" s="11" t="s">
        <v>173</v>
      </c>
      <c r="F266" s="18">
        <v>158.83000000000001</v>
      </c>
      <c r="G266" s="19">
        <v>2</v>
      </c>
      <c r="H266" s="20">
        <f t="shared" si="7"/>
        <v>317.66000000000003</v>
      </c>
    </row>
    <row r="267" spans="1:8" x14ac:dyDescent="0.25">
      <c r="A267" s="11" t="s">
        <v>165</v>
      </c>
      <c r="B267" s="11">
        <v>19</v>
      </c>
      <c r="C267" s="11" t="s">
        <v>174</v>
      </c>
      <c r="D267" s="17" t="s">
        <v>15</v>
      </c>
      <c r="E267" s="11" t="s">
        <v>175</v>
      </c>
      <c r="F267" s="18">
        <v>119.15</v>
      </c>
      <c r="G267" s="19">
        <v>2</v>
      </c>
      <c r="H267" s="20">
        <f t="shared" si="7"/>
        <v>238.3</v>
      </c>
    </row>
    <row r="268" spans="1:8" x14ac:dyDescent="0.25">
      <c r="A268" s="11" t="s">
        <v>165</v>
      </c>
      <c r="B268" s="11">
        <v>20</v>
      </c>
      <c r="C268" s="11" t="s">
        <v>176</v>
      </c>
      <c r="D268" s="17" t="s">
        <v>15</v>
      </c>
      <c r="E268" s="11" t="s">
        <v>177</v>
      </c>
      <c r="F268" s="18">
        <v>590.66999999999996</v>
      </c>
      <c r="G268" s="19">
        <v>1</v>
      </c>
      <c r="H268" s="20">
        <f t="shared" si="7"/>
        <v>590.66999999999996</v>
      </c>
    </row>
    <row r="269" spans="1:8" ht="68.25" x14ac:dyDescent="0.25">
      <c r="A269" s="11" t="s">
        <v>165</v>
      </c>
      <c r="B269" s="11">
        <v>21</v>
      </c>
      <c r="C269" s="11" t="s">
        <v>58</v>
      </c>
      <c r="D269" s="17" t="s">
        <v>15</v>
      </c>
      <c r="E269" s="21" t="s">
        <v>59</v>
      </c>
      <c r="F269" s="18">
        <v>488.9</v>
      </c>
      <c r="G269" s="19">
        <v>1</v>
      </c>
      <c r="H269" s="20">
        <f t="shared" si="7"/>
        <v>488.9</v>
      </c>
    </row>
    <row r="270" spans="1:8" x14ac:dyDescent="0.25">
      <c r="A270" s="11" t="s">
        <v>165</v>
      </c>
      <c r="B270" s="11">
        <v>22</v>
      </c>
      <c r="C270" s="11" t="s">
        <v>74</v>
      </c>
      <c r="D270" s="17" t="s">
        <v>15</v>
      </c>
      <c r="E270" s="11" t="s">
        <v>75</v>
      </c>
      <c r="F270" s="18">
        <v>68.75</v>
      </c>
      <c r="G270" s="19">
        <v>1</v>
      </c>
      <c r="H270" s="20">
        <f t="shared" si="7"/>
        <v>68.75</v>
      </c>
    </row>
    <row r="271" spans="1:8" x14ac:dyDescent="0.25">
      <c r="A271" s="11" t="s">
        <v>165</v>
      </c>
      <c r="B271" s="11">
        <v>23</v>
      </c>
      <c r="C271" s="11" t="s">
        <v>76</v>
      </c>
      <c r="D271" s="17" t="s">
        <v>15</v>
      </c>
      <c r="E271" s="11" t="s">
        <v>77</v>
      </c>
      <c r="F271" s="18">
        <v>74.72</v>
      </c>
      <c r="G271" s="19">
        <v>1</v>
      </c>
      <c r="H271" s="20">
        <f t="shared" si="7"/>
        <v>74.72</v>
      </c>
    </row>
    <row r="272" spans="1:8" x14ac:dyDescent="0.25">
      <c r="A272" s="11" t="s">
        <v>165</v>
      </c>
      <c r="B272" s="11">
        <v>24</v>
      </c>
      <c r="C272" s="11" t="s">
        <v>78</v>
      </c>
      <c r="D272" s="17" t="s">
        <v>15</v>
      </c>
      <c r="E272" s="11" t="s">
        <v>79</v>
      </c>
      <c r="F272" s="18">
        <v>43.12</v>
      </c>
      <c r="G272" s="19">
        <v>1</v>
      </c>
      <c r="H272" s="20">
        <f t="shared" si="7"/>
        <v>43.12</v>
      </c>
    </row>
    <row r="273" spans="1:8" x14ac:dyDescent="0.25">
      <c r="E273" s="15" t="s">
        <v>82</v>
      </c>
      <c r="F273" s="15"/>
      <c r="G273" s="15"/>
      <c r="H273" s="22">
        <f>SUM(H249:H272)</f>
        <v>4825.55</v>
      </c>
    </row>
    <row r="275" spans="1:8" x14ac:dyDescent="0.25">
      <c r="C275" s="15" t="s">
        <v>6</v>
      </c>
      <c r="D275" s="16" t="s">
        <v>7</v>
      </c>
      <c r="E275" s="15" t="s">
        <v>8</v>
      </c>
    </row>
    <row r="276" spans="1:8" x14ac:dyDescent="0.25">
      <c r="C276" s="15" t="s">
        <v>9</v>
      </c>
      <c r="D276" s="16" t="s">
        <v>7</v>
      </c>
      <c r="E276" s="15" t="s">
        <v>10</v>
      </c>
    </row>
    <row r="277" spans="1:8" x14ac:dyDescent="0.25">
      <c r="C277" s="15" t="s">
        <v>11</v>
      </c>
      <c r="D277" s="16" t="s">
        <v>178</v>
      </c>
      <c r="E277" s="15" t="s">
        <v>179</v>
      </c>
    </row>
    <row r="279" spans="1:8" x14ac:dyDescent="0.25">
      <c r="A279" s="11" t="s">
        <v>180</v>
      </c>
      <c r="B279" s="11">
        <v>1</v>
      </c>
      <c r="C279" s="11" t="s">
        <v>14</v>
      </c>
      <c r="D279" s="17" t="s">
        <v>15</v>
      </c>
      <c r="E279" s="11" t="s">
        <v>16</v>
      </c>
      <c r="F279" s="18">
        <v>275.23</v>
      </c>
      <c r="G279" s="19">
        <v>1</v>
      </c>
      <c r="H279" s="20">
        <f t="shared" ref="H279:H303" si="8">ROUND(ROUND(F279,2)*ROUND(G279,3),2)</f>
        <v>275.23</v>
      </c>
    </row>
    <row r="280" spans="1:8" x14ac:dyDescent="0.25">
      <c r="A280" s="11" t="s">
        <v>180</v>
      </c>
      <c r="B280" s="11">
        <v>2</v>
      </c>
      <c r="C280" s="11" t="s">
        <v>17</v>
      </c>
      <c r="D280" s="17" t="s">
        <v>18</v>
      </c>
      <c r="E280" s="11" t="s">
        <v>19</v>
      </c>
      <c r="F280" s="18">
        <v>9.5500000000000007</v>
      </c>
      <c r="G280" s="19">
        <v>8</v>
      </c>
      <c r="H280" s="20">
        <f t="shared" si="8"/>
        <v>76.400000000000006</v>
      </c>
    </row>
    <row r="281" spans="1:8" x14ac:dyDescent="0.25">
      <c r="A281" s="11" t="s">
        <v>180</v>
      </c>
      <c r="B281" s="11">
        <v>3</v>
      </c>
      <c r="C281" s="11" t="s">
        <v>20</v>
      </c>
      <c r="D281" s="17" t="s">
        <v>21</v>
      </c>
      <c r="E281" s="11" t="s">
        <v>22</v>
      </c>
      <c r="F281" s="18">
        <v>58.92</v>
      </c>
      <c r="G281" s="19">
        <v>4</v>
      </c>
      <c r="H281" s="20">
        <f t="shared" si="8"/>
        <v>235.68</v>
      </c>
    </row>
    <row r="282" spans="1:8" x14ac:dyDescent="0.25">
      <c r="A282" s="11" t="s">
        <v>180</v>
      </c>
      <c r="B282" s="11">
        <v>4</v>
      </c>
      <c r="C282" s="11" t="s">
        <v>23</v>
      </c>
      <c r="D282" s="17" t="s">
        <v>24</v>
      </c>
      <c r="E282" s="11" t="s">
        <v>25</v>
      </c>
      <c r="F282" s="18">
        <v>96.9</v>
      </c>
      <c r="G282" s="19">
        <v>4</v>
      </c>
      <c r="H282" s="20">
        <f t="shared" si="8"/>
        <v>387.6</v>
      </c>
    </row>
    <row r="283" spans="1:8" x14ac:dyDescent="0.25">
      <c r="A283" s="11" t="s">
        <v>180</v>
      </c>
      <c r="B283" s="11">
        <v>5</v>
      </c>
      <c r="C283" s="11" t="s">
        <v>26</v>
      </c>
      <c r="D283" s="17" t="s">
        <v>21</v>
      </c>
      <c r="E283" s="11" t="s">
        <v>27</v>
      </c>
      <c r="F283" s="18">
        <v>10.37</v>
      </c>
      <c r="G283" s="19">
        <v>4</v>
      </c>
      <c r="H283" s="20">
        <f t="shared" si="8"/>
        <v>41.48</v>
      </c>
    </row>
    <row r="284" spans="1:8" x14ac:dyDescent="0.25">
      <c r="A284" s="11" t="s">
        <v>180</v>
      </c>
      <c r="B284" s="11">
        <v>6</v>
      </c>
      <c r="C284" s="11" t="s">
        <v>28</v>
      </c>
      <c r="D284" s="17" t="s">
        <v>24</v>
      </c>
      <c r="E284" s="11" t="s">
        <v>29</v>
      </c>
      <c r="F284" s="18">
        <v>64.77</v>
      </c>
      <c r="G284" s="19">
        <v>0.33800000000000002</v>
      </c>
      <c r="H284" s="20">
        <f t="shared" si="8"/>
        <v>21.89</v>
      </c>
    </row>
    <row r="285" spans="1:8" x14ac:dyDescent="0.25">
      <c r="A285" s="11" t="s">
        <v>180</v>
      </c>
      <c r="B285" s="11">
        <v>7</v>
      </c>
      <c r="C285" s="11" t="s">
        <v>181</v>
      </c>
      <c r="D285" s="17" t="s">
        <v>15</v>
      </c>
      <c r="E285" s="11" t="s">
        <v>182</v>
      </c>
      <c r="F285" s="18">
        <v>307.45999999999998</v>
      </c>
      <c r="G285" s="19">
        <v>2</v>
      </c>
      <c r="H285" s="20">
        <f t="shared" si="8"/>
        <v>614.91999999999996</v>
      </c>
    </row>
    <row r="286" spans="1:8" x14ac:dyDescent="0.25">
      <c r="A286" s="11" t="s">
        <v>180</v>
      </c>
      <c r="B286" s="11">
        <v>8</v>
      </c>
      <c r="C286" s="11" t="s">
        <v>122</v>
      </c>
      <c r="D286" s="17" t="s">
        <v>15</v>
      </c>
      <c r="E286" s="11" t="s">
        <v>123</v>
      </c>
      <c r="F286" s="18">
        <v>563.75</v>
      </c>
      <c r="G286" s="19">
        <v>1</v>
      </c>
      <c r="H286" s="20">
        <f t="shared" si="8"/>
        <v>563.75</v>
      </c>
    </row>
    <row r="287" spans="1:8" x14ac:dyDescent="0.25">
      <c r="A287" s="11" t="s">
        <v>180</v>
      </c>
      <c r="B287" s="11">
        <v>9</v>
      </c>
      <c r="C287" s="11" t="s">
        <v>124</v>
      </c>
      <c r="D287" s="17" t="s">
        <v>15</v>
      </c>
      <c r="E287" s="11" t="s">
        <v>125</v>
      </c>
      <c r="F287" s="18">
        <v>146.63999999999999</v>
      </c>
      <c r="G287" s="19">
        <v>1</v>
      </c>
      <c r="H287" s="20">
        <f t="shared" si="8"/>
        <v>146.63999999999999</v>
      </c>
    </row>
    <row r="288" spans="1:8" x14ac:dyDescent="0.25">
      <c r="A288" s="11" t="s">
        <v>180</v>
      </c>
      <c r="B288" s="11">
        <v>10</v>
      </c>
      <c r="C288" s="11" t="s">
        <v>32</v>
      </c>
      <c r="D288" s="17" t="s">
        <v>24</v>
      </c>
      <c r="E288" s="11" t="s">
        <v>33</v>
      </c>
      <c r="F288" s="18">
        <v>123.23</v>
      </c>
      <c r="G288" s="19">
        <v>0.6</v>
      </c>
      <c r="H288" s="20">
        <f t="shared" si="8"/>
        <v>73.94</v>
      </c>
    </row>
    <row r="289" spans="1:8" x14ac:dyDescent="0.25">
      <c r="A289" s="11" t="s">
        <v>180</v>
      </c>
      <c r="B289" s="11">
        <v>11</v>
      </c>
      <c r="C289" s="11" t="s">
        <v>34</v>
      </c>
      <c r="D289" s="17" t="s">
        <v>21</v>
      </c>
      <c r="E289" s="11" t="s">
        <v>35</v>
      </c>
      <c r="F289" s="18">
        <v>49.2</v>
      </c>
      <c r="G289" s="19">
        <v>4</v>
      </c>
      <c r="H289" s="20">
        <f t="shared" si="8"/>
        <v>196.8</v>
      </c>
    </row>
    <row r="290" spans="1:8" x14ac:dyDescent="0.25">
      <c r="A290" s="11" t="s">
        <v>180</v>
      </c>
      <c r="B290" s="11">
        <v>12</v>
      </c>
      <c r="C290" s="11" t="s">
        <v>36</v>
      </c>
      <c r="D290" s="17" t="s">
        <v>24</v>
      </c>
      <c r="E290" s="11" t="s">
        <v>37</v>
      </c>
      <c r="F290" s="18">
        <v>9.81</v>
      </c>
      <c r="G290" s="19">
        <v>1.04</v>
      </c>
      <c r="H290" s="20">
        <f t="shared" si="8"/>
        <v>10.199999999999999</v>
      </c>
    </row>
    <row r="291" spans="1:8" x14ac:dyDescent="0.25">
      <c r="A291" s="11" t="s">
        <v>180</v>
      </c>
      <c r="B291" s="11">
        <v>13</v>
      </c>
      <c r="C291" s="11" t="s">
        <v>38</v>
      </c>
      <c r="D291" s="17" t="s">
        <v>24</v>
      </c>
      <c r="E291" s="11" t="s">
        <v>39</v>
      </c>
      <c r="F291" s="18">
        <v>26.2</v>
      </c>
      <c r="G291" s="19">
        <v>1.04</v>
      </c>
      <c r="H291" s="20">
        <f t="shared" si="8"/>
        <v>27.25</v>
      </c>
    </row>
    <row r="292" spans="1:8" x14ac:dyDescent="0.25">
      <c r="A292" s="11" t="s">
        <v>180</v>
      </c>
      <c r="B292" s="11">
        <v>14</v>
      </c>
      <c r="C292" s="11" t="s">
        <v>40</v>
      </c>
      <c r="D292" s="17" t="s">
        <v>24</v>
      </c>
      <c r="E292" s="11" t="s">
        <v>41</v>
      </c>
      <c r="F292" s="18">
        <v>9.94</v>
      </c>
      <c r="G292" s="19">
        <v>5.2</v>
      </c>
      <c r="H292" s="20">
        <f t="shared" si="8"/>
        <v>51.69</v>
      </c>
    </row>
    <row r="293" spans="1:8" x14ac:dyDescent="0.25">
      <c r="A293" s="11" t="s">
        <v>180</v>
      </c>
      <c r="B293" s="11">
        <v>15</v>
      </c>
      <c r="C293" s="11" t="s">
        <v>42</v>
      </c>
      <c r="D293" s="17" t="s">
        <v>24</v>
      </c>
      <c r="E293" s="11" t="s">
        <v>43</v>
      </c>
      <c r="F293" s="18">
        <v>7.97</v>
      </c>
      <c r="G293" s="19">
        <v>5.2</v>
      </c>
      <c r="H293" s="20">
        <f t="shared" si="8"/>
        <v>41.44</v>
      </c>
    </row>
    <row r="294" spans="1:8" x14ac:dyDescent="0.25">
      <c r="A294" s="11" t="s">
        <v>180</v>
      </c>
      <c r="B294" s="11">
        <v>16</v>
      </c>
      <c r="C294" s="11" t="s">
        <v>72</v>
      </c>
      <c r="D294" s="17" t="s">
        <v>15</v>
      </c>
      <c r="E294" s="11" t="s">
        <v>73</v>
      </c>
      <c r="F294" s="18">
        <v>262.35000000000002</v>
      </c>
      <c r="G294" s="19">
        <v>1</v>
      </c>
      <c r="H294" s="20">
        <f t="shared" si="8"/>
        <v>262.35000000000002</v>
      </c>
    </row>
    <row r="295" spans="1:8" x14ac:dyDescent="0.25">
      <c r="A295" s="11" t="s">
        <v>180</v>
      </c>
      <c r="B295" s="11">
        <v>17</v>
      </c>
      <c r="C295" s="11" t="s">
        <v>60</v>
      </c>
      <c r="D295" s="17" t="s">
        <v>15</v>
      </c>
      <c r="E295" s="11" t="s">
        <v>61</v>
      </c>
      <c r="F295" s="18">
        <v>122.25</v>
      </c>
      <c r="G295" s="19">
        <v>2</v>
      </c>
      <c r="H295" s="20">
        <f t="shared" si="8"/>
        <v>244.5</v>
      </c>
    </row>
    <row r="296" spans="1:8" x14ac:dyDescent="0.25">
      <c r="A296" s="11" t="s">
        <v>180</v>
      </c>
      <c r="B296" s="11">
        <v>18</v>
      </c>
      <c r="C296" s="11" t="s">
        <v>62</v>
      </c>
      <c r="D296" s="17" t="s">
        <v>15</v>
      </c>
      <c r="E296" s="11" t="s">
        <v>63</v>
      </c>
      <c r="F296" s="18">
        <v>238.13</v>
      </c>
      <c r="G296" s="19">
        <v>2</v>
      </c>
      <c r="H296" s="20">
        <f t="shared" si="8"/>
        <v>476.26</v>
      </c>
    </row>
    <row r="297" spans="1:8" x14ac:dyDescent="0.25">
      <c r="A297" s="11" t="s">
        <v>180</v>
      </c>
      <c r="B297" s="11">
        <v>19</v>
      </c>
      <c r="C297" s="11" t="s">
        <v>64</v>
      </c>
      <c r="D297" s="17" t="s">
        <v>15</v>
      </c>
      <c r="E297" s="11" t="s">
        <v>65</v>
      </c>
      <c r="F297" s="18">
        <v>148.85</v>
      </c>
      <c r="G297" s="19">
        <v>2</v>
      </c>
      <c r="H297" s="20">
        <f t="shared" si="8"/>
        <v>297.7</v>
      </c>
    </row>
    <row r="298" spans="1:8" x14ac:dyDescent="0.25">
      <c r="A298" s="11" t="s">
        <v>180</v>
      </c>
      <c r="B298" s="11">
        <v>20</v>
      </c>
      <c r="C298" s="11" t="s">
        <v>183</v>
      </c>
      <c r="D298" s="17" t="s">
        <v>15</v>
      </c>
      <c r="E298" s="11" t="s">
        <v>184</v>
      </c>
      <c r="F298" s="18">
        <v>2400.31</v>
      </c>
      <c r="G298" s="19">
        <v>1</v>
      </c>
      <c r="H298" s="20">
        <f t="shared" si="8"/>
        <v>2400.31</v>
      </c>
    </row>
    <row r="299" spans="1:8" x14ac:dyDescent="0.25">
      <c r="A299" s="11" t="s">
        <v>180</v>
      </c>
      <c r="B299" s="11">
        <v>21</v>
      </c>
      <c r="C299" s="11" t="s">
        <v>185</v>
      </c>
      <c r="D299" s="17" t="s">
        <v>15</v>
      </c>
      <c r="E299" s="11" t="s">
        <v>186</v>
      </c>
      <c r="F299" s="18">
        <v>153.41999999999999</v>
      </c>
      <c r="G299" s="19">
        <v>1</v>
      </c>
      <c r="H299" s="20">
        <f t="shared" si="8"/>
        <v>153.41999999999999</v>
      </c>
    </row>
    <row r="300" spans="1:8" ht="68.25" x14ac:dyDescent="0.25">
      <c r="A300" s="11" t="s">
        <v>180</v>
      </c>
      <c r="B300" s="11">
        <v>22</v>
      </c>
      <c r="C300" s="11" t="s">
        <v>58</v>
      </c>
      <c r="D300" s="17" t="s">
        <v>15</v>
      </c>
      <c r="E300" s="21" t="s">
        <v>59</v>
      </c>
      <c r="F300" s="18">
        <v>488.9</v>
      </c>
      <c r="G300" s="19">
        <v>1</v>
      </c>
      <c r="H300" s="20">
        <f t="shared" si="8"/>
        <v>488.9</v>
      </c>
    </row>
    <row r="301" spans="1:8" x14ac:dyDescent="0.25">
      <c r="A301" s="11" t="s">
        <v>180</v>
      </c>
      <c r="B301" s="11">
        <v>23</v>
      </c>
      <c r="C301" s="11" t="s">
        <v>74</v>
      </c>
      <c r="D301" s="17" t="s">
        <v>15</v>
      </c>
      <c r="E301" s="11" t="s">
        <v>75</v>
      </c>
      <c r="F301" s="18">
        <v>68.75</v>
      </c>
      <c r="G301" s="19">
        <v>1</v>
      </c>
      <c r="H301" s="20">
        <f t="shared" si="8"/>
        <v>68.75</v>
      </c>
    </row>
    <row r="302" spans="1:8" x14ac:dyDescent="0.25">
      <c r="A302" s="11" t="s">
        <v>180</v>
      </c>
      <c r="B302" s="11">
        <v>24</v>
      </c>
      <c r="C302" s="11" t="s">
        <v>76</v>
      </c>
      <c r="D302" s="17" t="s">
        <v>15</v>
      </c>
      <c r="E302" s="11" t="s">
        <v>77</v>
      </c>
      <c r="F302" s="18">
        <v>74.72</v>
      </c>
      <c r="G302" s="19">
        <v>1</v>
      </c>
      <c r="H302" s="20">
        <f t="shared" si="8"/>
        <v>74.72</v>
      </c>
    </row>
    <row r="303" spans="1:8" x14ac:dyDescent="0.25">
      <c r="A303" s="11" t="s">
        <v>180</v>
      </c>
      <c r="B303" s="11">
        <v>25</v>
      </c>
      <c r="C303" s="11" t="s">
        <v>78</v>
      </c>
      <c r="D303" s="17" t="s">
        <v>15</v>
      </c>
      <c r="E303" s="11" t="s">
        <v>79</v>
      </c>
      <c r="F303" s="18">
        <v>43.12</v>
      </c>
      <c r="G303" s="19">
        <v>1</v>
      </c>
      <c r="H303" s="20">
        <f t="shared" si="8"/>
        <v>43.12</v>
      </c>
    </row>
    <row r="304" spans="1:8" x14ac:dyDescent="0.25">
      <c r="E304" s="15" t="s">
        <v>82</v>
      </c>
      <c r="F304" s="15"/>
      <c r="G304" s="15"/>
      <c r="H304" s="22">
        <f>SUM(H279:H303)</f>
        <v>7274.9399999999987</v>
      </c>
    </row>
    <row r="306" spans="1:8" x14ac:dyDescent="0.25">
      <c r="C306" s="15" t="s">
        <v>6</v>
      </c>
      <c r="D306" s="16" t="s">
        <v>7</v>
      </c>
      <c r="E306" s="15" t="s">
        <v>8</v>
      </c>
    </row>
    <row r="307" spans="1:8" x14ac:dyDescent="0.25">
      <c r="C307" s="15" t="s">
        <v>9</v>
      </c>
      <c r="D307" s="16" t="s">
        <v>7</v>
      </c>
      <c r="E307" s="15" t="s">
        <v>10</v>
      </c>
    </row>
    <row r="308" spans="1:8" x14ac:dyDescent="0.25">
      <c r="C308" s="15" t="s">
        <v>11</v>
      </c>
      <c r="D308" s="16" t="s">
        <v>187</v>
      </c>
      <c r="E308" s="15" t="s">
        <v>188</v>
      </c>
    </row>
    <row r="310" spans="1:8" x14ac:dyDescent="0.25">
      <c r="A310" s="11" t="s">
        <v>189</v>
      </c>
      <c r="B310" s="11">
        <v>1</v>
      </c>
      <c r="C310" s="11" t="s">
        <v>14</v>
      </c>
      <c r="D310" s="17" t="s">
        <v>15</v>
      </c>
      <c r="E310" s="11" t="s">
        <v>16</v>
      </c>
      <c r="F310" s="18">
        <v>275.23</v>
      </c>
      <c r="G310" s="19">
        <v>1</v>
      </c>
      <c r="H310" s="20">
        <f t="shared" ref="H310:H333" si="9">ROUND(ROUND(F310,2)*ROUND(G310,3),2)</f>
        <v>275.23</v>
      </c>
    </row>
    <row r="311" spans="1:8" x14ac:dyDescent="0.25">
      <c r="A311" s="11" t="s">
        <v>189</v>
      </c>
      <c r="B311" s="11">
        <v>2</v>
      </c>
      <c r="C311" s="11" t="s">
        <v>105</v>
      </c>
      <c r="D311" s="17" t="s">
        <v>21</v>
      </c>
      <c r="E311" s="11" t="s">
        <v>106</v>
      </c>
      <c r="F311" s="18">
        <v>62.85</v>
      </c>
      <c r="G311" s="19">
        <v>10</v>
      </c>
      <c r="H311" s="20">
        <f t="shared" si="9"/>
        <v>628.5</v>
      </c>
    </row>
    <row r="312" spans="1:8" x14ac:dyDescent="0.25">
      <c r="A312" s="11" t="s">
        <v>189</v>
      </c>
      <c r="B312" s="11">
        <v>3</v>
      </c>
      <c r="C312" s="11" t="s">
        <v>23</v>
      </c>
      <c r="D312" s="17" t="s">
        <v>24</v>
      </c>
      <c r="E312" s="11" t="s">
        <v>25</v>
      </c>
      <c r="F312" s="18">
        <v>96.9</v>
      </c>
      <c r="G312" s="19">
        <v>4</v>
      </c>
      <c r="H312" s="20">
        <f t="shared" si="9"/>
        <v>387.6</v>
      </c>
    </row>
    <row r="313" spans="1:8" x14ac:dyDescent="0.25">
      <c r="A313" s="11" t="s">
        <v>189</v>
      </c>
      <c r="B313" s="11">
        <v>4</v>
      </c>
      <c r="C313" s="11" t="s">
        <v>26</v>
      </c>
      <c r="D313" s="17" t="s">
        <v>21</v>
      </c>
      <c r="E313" s="11" t="s">
        <v>27</v>
      </c>
      <c r="F313" s="18">
        <v>10.37</v>
      </c>
      <c r="G313" s="19">
        <v>4</v>
      </c>
      <c r="H313" s="20">
        <f t="shared" si="9"/>
        <v>41.48</v>
      </c>
    </row>
    <row r="314" spans="1:8" x14ac:dyDescent="0.25">
      <c r="A314" s="11" t="s">
        <v>189</v>
      </c>
      <c r="B314" s="11">
        <v>5</v>
      </c>
      <c r="C314" s="11" t="s">
        <v>28</v>
      </c>
      <c r="D314" s="17" t="s">
        <v>24</v>
      </c>
      <c r="E314" s="11" t="s">
        <v>29</v>
      </c>
      <c r="F314" s="18">
        <v>64.77</v>
      </c>
      <c r="G314" s="19">
        <v>0.33800000000000002</v>
      </c>
      <c r="H314" s="20">
        <f t="shared" si="9"/>
        <v>21.89</v>
      </c>
    </row>
    <row r="315" spans="1:8" x14ac:dyDescent="0.25">
      <c r="A315" s="11" t="s">
        <v>189</v>
      </c>
      <c r="B315" s="11">
        <v>6</v>
      </c>
      <c r="C315" s="11" t="s">
        <v>122</v>
      </c>
      <c r="D315" s="17" t="s">
        <v>15</v>
      </c>
      <c r="E315" s="11" t="s">
        <v>123</v>
      </c>
      <c r="F315" s="18">
        <v>563.75</v>
      </c>
      <c r="G315" s="19">
        <v>1</v>
      </c>
      <c r="H315" s="20">
        <f t="shared" si="9"/>
        <v>563.75</v>
      </c>
    </row>
    <row r="316" spans="1:8" x14ac:dyDescent="0.25">
      <c r="A316" s="11" t="s">
        <v>189</v>
      </c>
      <c r="B316" s="11">
        <v>7</v>
      </c>
      <c r="C316" s="11" t="s">
        <v>124</v>
      </c>
      <c r="D316" s="17" t="s">
        <v>15</v>
      </c>
      <c r="E316" s="11" t="s">
        <v>125</v>
      </c>
      <c r="F316" s="18">
        <v>146.63999999999999</v>
      </c>
      <c r="G316" s="19">
        <v>1</v>
      </c>
      <c r="H316" s="20">
        <f t="shared" si="9"/>
        <v>146.63999999999999</v>
      </c>
    </row>
    <row r="317" spans="1:8" x14ac:dyDescent="0.25">
      <c r="A317" s="11" t="s">
        <v>189</v>
      </c>
      <c r="B317" s="11">
        <v>8</v>
      </c>
      <c r="C317" s="11" t="s">
        <v>32</v>
      </c>
      <c r="D317" s="17" t="s">
        <v>24</v>
      </c>
      <c r="E317" s="11" t="s">
        <v>33</v>
      </c>
      <c r="F317" s="18">
        <v>123.23</v>
      </c>
      <c r="G317" s="19">
        <v>0.6</v>
      </c>
      <c r="H317" s="20">
        <f t="shared" si="9"/>
        <v>73.94</v>
      </c>
    </row>
    <row r="318" spans="1:8" x14ac:dyDescent="0.25">
      <c r="A318" s="11" t="s">
        <v>189</v>
      </c>
      <c r="B318" s="11">
        <v>9</v>
      </c>
      <c r="C318" s="11" t="s">
        <v>109</v>
      </c>
      <c r="D318" s="17" t="s">
        <v>21</v>
      </c>
      <c r="E318" s="11" t="s">
        <v>110</v>
      </c>
      <c r="F318" s="18">
        <v>67.37</v>
      </c>
      <c r="G318" s="19">
        <v>10</v>
      </c>
      <c r="H318" s="20">
        <f t="shared" si="9"/>
        <v>673.7</v>
      </c>
    </row>
    <row r="319" spans="1:8" x14ac:dyDescent="0.25">
      <c r="A319" s="11" t="s">
        <v>189</v>
      </c>
      <c r="B319" s="11">
        <v>10</v>
      </c>
      <c r="C319" s="11" t="s">
        <v>36</v>
      </c>
      <c r="D319" s="17" t="s">
        <v>24</v>
      </c>
      <c r="E319" s="11" t="s">
        <v>37</v>
      </c>
      <c r="F319" s="18">
        <v>9.81</v>
      </c>
      <c r="G319" s="19">
        <v>1.04</v>
      </c>
      <c r="H319" s="20">
        <f t="shared" si="9"/>
        <v>10.199999999999999</v>
      </c>
    </row>
    <row r="320" spans="1:8" x14ac:dyDescent="0.25">
      <c r="A320" s="11" t="s">
        <v>189</v>
      </c>
      <c r="B320" s="11">
        <v>11</v>
      </c>
      <c r="C320" s="11" t="s">
        <v>38</v>
      </c>
      <c r="D320" s="17" t="s">
        <v>24</v>
      </c>
      <c r="E320" s="11" t="s">
        <v>39</v>
      </c>
      <c r="F320" s="18">
        <v>26.2</v>
      </c>
      <c r="G320" s="19">
        <v>1.04</v>
      </c>
      <c r="H320" s="20">
        <f t="shared" si="9"/>
        <v>27.25</v>
      </c>
    </row>
    <row r="321" spans="1:8" x14ac:dyDescent="0.25">
      <c r="A321" s="11" t="s">
        <v>189</v>
      </c>
      <c r="B321" s="11">
        <v>12</v>
      </c>
      <c r="C321" s="11" t="s">
        <v>40</v>
      </c>
      <c r="D321" s="17" t="s">
        <v>24</v>
      </c>
      <c r="E321" s="11" t="s">
        <v>41</v>
      </c>
      <c r="F321" s="18">
        <v>9.94</v>
      </c>
      <c r="G321" s="19">
        <v>5.2</v>
      </c>
      <c r="H321" s="20">
        <f t="shared" si="9"/>
        <v>51.69</v>
      </c>
    </row>
    <row r="322" spans="1:8" x14ac:dyDescent="0.25">
      <c r="A322" s="11" t="s">
        <v>189</v>
      </c>
      <c r="B322" s="11">
        <v>13</v>
      </c>
      <c r="C322" s="11" t="s">
        <v>42</v>
      </c>
      <c r="D322" s="17" t="s">
        <v>24</v>
      </c>
      <c r="E322" s="11" t="s">
        <v>43</v>
      </c>
      <c r="F322" s="18">
        <v>7.97</v>
      </c>
      <c r="G322" s="19">
        <v>5.2</v>
      </c>
      <c r="H322" s="20">
        <f t="shared" si="9"/>
        <v>41.44</v>
      </c>
    </row>
    <row r="323" spans="1:8" x14ac:dyDescent="0.25">
      <c r="A323" s="11" t="s">
        <v>189</v>
      </c>
      <c r="B323" s="11">
        <v>14</v>
      </c>
      <c r="C323" s="11" t="s">
        <v>60</v>
      </c>
      <c r="D323" s="17" t="s">
        <v>15</v>
      </c>
      <c r="E323" s="11" t="s">
        <v>61</v>
      </c>
      <c r="F323" s="18">
        <v>122.25</v>
      </c>
      <c r="G323" s="19">
        <v>2</v>
      </c>
      <c r="H323" s="20">
        <f t="shared" si="9"/>
        <v>244.5</v>
      </c>
    </row>
    <row r="324" spans="1:8" x14ac:dyDescent="0.25">
      <c r="A324" s="11" t="s">
        <v>189</v>
      </c>
      <c r="B324" s="11">
        <v>15</v>
      </c>
      <c r="C324" s="11" t="s">
        <v>62</v>
      </c>
      <c r="D324" s="17" t="s">
        <v>15</v>
      </c>
      <c r="E324" s="11" t="s">
        <v>63</v>
      </c>
      <c r="F324" s="18">
        <v>238.13</v>
      </c>
      <c r="G324" s="19">
        <v>2</v>
      </c>
      <c r="H324" s="20">
        <f t="shared" si="9"/>
        <v>476.26</v>
      </c>
    </row>
    <row r="325" spans="1:8" x14ac:dyDescent="0.25">
      <c r="A325" s="11" t="s">
        <v>189</v>
      </c>
      <c r="B325" s="11">
        <v>16</v>
      </c>
      <c r="C325" s="11" t="s">
        <v>64</v>
      </c>
      <c r="D325" s="17" t="s">
        <v>15</v>
      </c>
      <c r="E325" s="11" t="s">
        <v>65</v>
      </c>
      <c r="F325" s="18">
        <v>148.85</v>
      </c>
      <c r="G325" s="19">
        <v>2</v>
      </c>
      <c r="H325" s="20">
        <f t="shared" si="9"/>
        <v>297.7</v>
      </c>
    </row>
    <row r="326" spans="1:8" x14ac:dyDescent="0.25">
      <c r="A326" s="11" t="s">
        <v>189</v>
      </c>
      <c r="B326" s="11">
        <v>17</v>
      </c>
      <c r="C326" s="11" t="s">
        <v>190</v>
      </c>
      <c r="D326" s="17" t="s">
        <v>15</v>
      </c>
      <c r="E326" s="11" t="s">
        <v>191</v>
      </c>
      <c r="F326" s="18">
        <v>307.45999999999998</v>
      </c>
      <c r="G326" s="19">
        <v>2</v>
      </c>
      <c r="H326" s="20">
        <f t="shared" si="9"/>
        <v>614.91999999999996</v>
      </c>
    </row>
    <row r="327" spans="1:8" x14ac:dyDescent="0.25">
      <c r="A327" s="11" t="s">
        <v>189</v>
      </c>
      <c r="B327" s="11">
        <v>18</v>
      </c>
      <c r="C327" s="11" t="s">
        <v>192</v>
      </c>
      <c r="D327" s="17" t="s">
        <v>15</v>
      </c>
      <c r="E327" s="11" t="s">
        <v>193</v>
      </c>
      <c r="F327" s="18">
        <v>333.24</v>
      </c>
      <c r="G327" s="19">
        <v>1</v>
      </c>
      <c r="H327" s="20">
        <f t="shared" si="9"/>
        <v>333.24</v>
      </c>
    </row>
    <row r="328" spans="1:8" x14ac:dyDescent="0.25">
      <c r="A328" s="11" t="s">
        <v>189</v>
      </c>
      <c r="B328" s="11">
        <v>19</v>
      </c>
      <c r="C328" s="11" t="s">
        <v>194</v>
      </c>
      <c r="D328" s="17" t="s">
        <v>15</v>
      </c>
      <c r="E328" s="11" t="s">
        <v>195</v>
      </c>
      <c r="F328" s="18">
        <v>332.62</v>
      </c>
      <c r="G328" s="19">
        <v>1</v>
      </c>
      <c r="H328" s="20">
        <f t="shared" si="9"/>
        <v>332.62</v>
      </c>
    </row>
    <row r="329" spans="1:8" x14ac:dyDescent="0.25">
      <c r="A329" s="11" t="s">
        <v>189</v>
      </c>
      <c r="B329" s="11">
        <v>20</v>
      </c>
      <c r="C329" s="11" t="s">
        <v>196</v>
      </c>
      <c r="D329" s="17" t="s">
        <v>15</v>
      </c>
      <c r="E329" s="11" t="s">
        <v>197</v>
      </c>
      <c r="F329" s="18">
        <v>2724.56</v>
      </c>
      <c r="G329" s="19">
        <v>1</v>
      </c>
      <c r="H329" s="20">
        <f t="shared" si="9"/>
        <v>2724.56</v>
      </c>
    </row>
    <row r="330" spans="1:8" ht="68.25" x14ac:dyDescent="0.25">
      <c r="A330" s="11" t="s">
        <v>189</v>
      </c>
      <c r="B330" s="11">
        <v>21</v>
      </c>
      <c r="C330" s="11" t="s">
        <v>58</v>
      </c>
      <c r="D330" s="17" t="s">
        <v>15</v>
      </c>
      <c r="E330" s="21" t="s">
        <v>59</v>
      </c>
      <c r="F330" s="18">
        <v>488.9</v>
      </c>
      <c r="G330" s="19">
        <v>1</v>
      </c>
      <c r="H330" s="20">
        <f t="shared" si="9"/>
        <v>488.9</v>
      </c>
    </row>
    <row r="331" spans="1:8" x14ac:dyDescent="0.25">
      <c r="A331" s="11" t="s">
        <v>189</v>
      </c>
      <c r="B331" s="11">
        <v>22</v>
      </c>
      <c r="C331" s="11" t="s">
        <v>74</v>
      </c>
      <c r="D331" s="17" t="s">
        <v>15</v>
      </c>
      <c r="E331" s="11" t="s">
        <v>75</v>
      </c>
      <c r="F331" s="18">
        <v>68.75</v>
      </c>
      <c r="G331" s="19">
        <v>1</v>
      </c>
      <c r="H331" s="20">
        <f t="shared" si="9"/>
        <v>68.75</v>
      </c>
    </row>
    <row r="332" spans="1:8" x14ac:dyDescent="0.25">
      <c r="A332" s="11" t="s">
        <v>189</v>
      </c>
      <c r="B332" s="11">
        <v>23</v>
      </c>
      <c r="C332" s="11" t="s">
        <v>76</v>
      </c>
      <c r="D332" s="17" t="s">
        <v>15</v>
      </c>
      <c r="E332" s="11" t="s">
        <v>77</v>
      </c>
      <c r="F332" s="18">
        <v>74.72</v>
      </c>
      <c r="G332" s="19">
        <v>1</v>
      </c>
      <c r="H332" s="20">
        <f t="shared" si="9"/>
        <v>74.72</v>
      </c>
    </row>
    <row r="333" spans="1:8" x14ac:dyDescent="0.25">
      <c r="A333" s="11" t="s">
        <v>189</v>
      </c>
      <c r="B333" s="11">
        <v>24</v>
      </c>
      <c r="C333" s="11" t="s">
        <v>78</v>
      </c>
      <c r="D333" s="17" t="s">
        <v>15</v>
      </c>
      <c r="E333" s="11" t="s">
        <v>79</v>
      </c>
      <c r="F333" s="18">
        <v>43.12</v>
      </c>
      <c r="G333" s="19">
        <v>1</v>
      </c>
      <c r="H333" s="20">
        <f t="shared" si="9"/>
        <v>43.12</v>
      </c>
    </row>
    <row r="334" spans="1:8" x14ac:dyDescent="0.25">
      <c r="E334" s="15" t="s">
        <v>82</v>
      </c>
      <c r="F334" s="15"/>
      <c r="G334" s="15"/>
      <c r="H334" s="22">
        <f>SUM(H310:H333)</f>
        <v>8642.6</v>
      </c>
    </row>
    <row r="336" spans="1:8" x14ac:dyDescent="0.25">
      <c r="C336" s="15" t="s">
        <v>6</v>
      </c>
      <c r="D336" s="16" t="s">
        <v>7</v>
      </c>
      <c r="E336" s="15" t="s">
        <v>8</v>
      </c>
    </row>
    <row r="337" spans="1:8" x14ac:dyDescent="0.25">
      <c r="C337" s="15" t="s">
        <v>9</v>
      </c>
      <c r="D337" s="16" t="s">
        <v>83</v>
      </c>
      <c r="E337" s="15" t="s">
        <v>198</v>
      </c>
    </row>
    <row r="339" spans="1:8" ht="315.75" x14ac:dyDescent="0.25">
      <c r="A339" s="11" t="s">
        <v>199</v>
      </c>
      <c r="B339" s="11">
        <v>1</v>
      </c>
      <c r="C339" s="11" t="s">
        <v>200</v>
      </c>
      <c r="D339" s="17" t="s">
        <v>15</v>
      </c>
      <c r="E339" s="21" t="s">
        <v>201</v>
      </c>
      <c r="F339" s="18">
        <v>495</v>
      </c>
      <c r="G339" s="19">
        <v>50</v>
      </c>
      <c r="H339" s="20">
        <f>ROUND(ROUND(F339,2)*ROUND(G339,3),2)</f>
        <v>24750</v>
      </c>
    </row>
    <row r="340" spans="1:8" x14ac:dyDescent="0.25">
      <c r="A340" s="11" t="s">
        <v>199</v>
      </c>
      <c r="B340" s="11">
        <v>2</v>
      </c>
      <c r="C340" s="11" t="s">
        <v>202</v>
      </c>
      <c r="D340" s="17" t="s">
        <v>15</v>
      </c>
      <c r="E340" s="11" t="s">
        <v>203</v>
      </c>
      <c r="F340" s="18">
        <v>35</v>
      </c>
      <c r="G340" s="19">
        <v>50</v>
      </c>
      <c r="H340" s="20">
        <f>ROUND(ROUND(F340,2)*ROUND(G340,3),2)</f>
        <v>1750</v>
      </c>
    </row>
    <row r="341" spans="1:8" ht="57" x14ac:dyDescent="0.25">
      <c r="A341" s="11" t="s">
        <v>199</v>
      </c>
      <c r="B341" s="11">
        <v>3</v>
      </c>
      <c r="C341" s="11" t="s">
        <v>204</v>
      </c>
      <c r="D341" s="17" t="s">
        <v>15</v>
      </c>
      <c r="E341" s="21" t="s">
        <v>205</v>
      </c>
      <c r="F341" s="18">
        <v>850</v>
      </c>
      <c r="G341" s="19">
        <v>1</v>
      </c>
      <c r="H341" s="20">
        <f>ROUND(ROUND(F341,2)*ROUND(G341,3),2)</f>
        <v>850</v>
      </c>
    </row>
    <row r="342" spans="1:8" ht="203.25" x14ac:dyDescent="0.25">
      <c r="A342" s="11" t="s">
        <v>199</v>
      </c>
      <c r="B342" s="11">
        <v>4</v>
      </c>
      <c r="C342" s="11" t="s">
        <v>206</v>
      </c>
      <c r="D342" s="17" t="s">
        <v>15</v>
      </c>
      <c r="E342" s="21" t="s">
        <v>207</v>
      </c>
      <c r="F342" s="18">
        <v>3710</v>
      </c>
      <c r="G342" s="19">
        <v>1</v>
      </c>
      <c r="H342" s="20">
        <f>ROUND(ROUND(F342,2)*ROUND(G342,3),2)</f>
        <v>3710</v>
      </c>
    </row>
    <row r="343" spans="1:8" x14ac:dyDescent="0.25">
      <c r="A343" s="11" t="s">
        <v>199</v>
      </c>
      <c r="B343" s="11">
        <v>5</v>
      </c>
      <c r="C343" s="11" t="s">
        <v>208</v>
      </c>
      <c r="D343" s="17" t="s">
        <v>15</v>
      </c>
      <c r="E343" s="11" t="s">
        <v>209</v>
      </c>
      <c r="F343" s="18">
        <v>1200</v>
      </c>
      <c r="G343" s="19">
        <v>1</v>
      </c>
      <c r="H343" s="20">
        <f>ROUND(ROUND(F343,2)*ROUND(G343,3),2)</f>
        <v>1200</v>
      </c>
    </row>
    <row r="344" spans="1:8" x14ac:dyDescent="0.25">
      <c r="E344" s="15" t="s">
        <v>82</v>
      </c>
      <c r="F344" s="15"/>
      <c r="G344" s="15"/>
      <c r="H344" s="22">
        <f>SUM(H339:H343)</f>
        <v>32260</v>
      </c>
    </row>
    <row r="346" spans="1:8" x14ac:dyDescent="0.25">
      <c r="C346" s="15" t="s">
        <v>6</v>
      </c>
      <c r="D346" s="16" t="s">
        <v>7</v>
      </c>
      <c r="E346" s="15" t="s">
        <v>8</v>
      </c>
    </row>
    <row r="347" spans="1:8" x14ac:dyDescent="0.25">
      <c r="C347" s="15" t="s">
        <v>9</v>
      </c>
      <c r="D347" s="16" t="s">
        <v>102</v>
      </c>
      <c r="E347" s="15" t="s">
        <v>210</v>
      </c>
    </row>
    <row r="349" spans="1:8" ht="214.5" x14ac:dyDescent="0.25">
      <c r="A349" s="11" t="s">
        <v>211</v>
      </c>
      <c r="B349" s="11">
        <v>1</v>
      </c>
      <c r="C349" s="11" t="s">
        <v>212</v>
      </c>
      <c r="D349" s="17" t="s">
        <v>15</v>
      </c>
      <c r="E349" s="21" t="s">
        <v>213</v>
      </c>
      <c r="F349" s="18">
        <v>800</v>
      </c>
      <c r="G349" s="19">
        <v>5</v>
      </c>
      <c r="H349" s="20">
        <f>ROUND(ROUND(F349,2)*ROUND(G349,3),2)</f>
        <v>4000</v>
      </c>
    </row>
    <row r="350" spans="1:8" x14ac:dyDescent="0.25">
      <c r="A350" s="11" t="s">
        <v>211</v>
      </c>
      <c r="B350" s="11">
        <v>2</v>
      </c>
      <c r="C350" s="11" t="s">
        <v>214</v>
      </c>
      <c r="D350" s="17" t="s">
        <v>15</v>
      </c>
      <c r="E350" s="11" t="s">
        <v>215</v>
      </c>
      <c r="F350" s="18">
        <v>780</v>
      </c>
      <c r="G350" s="19">
        <v>5</v>
      </c>
      <c r="H350" s="20">
        <f>ROUND(ROUND(F350,2)*ROUND(G350,3),2)</f>
        <v>3900</v>
      </c>
    </row>
    <row r="351" spans="1:8" ht="68.25" x14ac:dyDescent="0.25">
      <c r="A351" s="11" t="s">
        <v>211</v>
      </c>
      <c r="B351" s="11">
        <v>3</v>
      </c>
      <c r="C351" s="11" t="s">
        <v>216</v>
      </c>
      <c r="D351" s="17" t="s">
        <v>15</v>
      </c>
      <c r="E351" s="21" t="s">
        <v>217</v>
      </c>
      <c r="F351" s="18">
        <v>110</v>
      </c>
      <c r="G351" s="19">
        <v>5</v>
      </c>
      <c r="H351" s="20">
        <f>ROUND(ROUND(F351,2)*ROUND(G351,3),2)</f>
        <v>550</v>
      </c>
    </row>
    <row r="352" spans="1:8" x14ac:dyDescent="0.25">
      <c r="A352" s="11" t="s">
        <v>211</v>
      </c>
      <c r="B352" s="11">
        <v>4</v>
      </c>
      <c r="C352" s="11" t="s">
        <v>208</v>
      </c>
      <c r="D352" s="17" t="s">
        <v>15</v>
      </c>
      <c r="E352" s="11" t="s">
        <v>209</v>
      </c>
      <c r="F352" s="18">
        <v>1200</v>
      </c>
      <c r="G352" s="19">
        <v>1</v>
      </c>
      <c r="H352" s="20">
        <f>ROUND(ROUND(F352,2)*ROUND(G352,3),2)</f>
        <v>1200</v>
      </c>
    </row>
    <row r="353" spans="1:8" x14ac:dyDescent="0.25">
      <c r="E353" s="15" t="s">
        <v>82</v>
      </c>
      <c r="F353" s="15"/>
      <c r="G353" s="15"/>
      <c r="H353" s="22">
        <f>SUM(H349:H352)</f>
        <v>9650</v>
      </c>
    </row>
    <row r="355" spans="1:8" x14ac:dyDescent="0.25">
      <c r="C355" s="15" t="s">
        <v>6</v>
      </c>
      <c r="D355" s="16" t="s">
        <v>7</v>
      </c>
      <c r="E355" s="15" t="s">
        <v>8</v>
      </c>
    </row>
    <row r="356" spans="1:8" x14ac:dyDescent="0.25">
      <c r="C356" s="15" t="s">
        <v>9</v>
      </c>
      <c r="D356" s="16" t="s">
        <v>119</v>
      </c>
      <c r="E356" s="15" t="s">
        <v>218</v>
      </c>
    </row>
    <row r="358" spans="1:8" ht="214.5" x14ac:dyDescent="0.25">
      <c r="A358" s="11" t="s">
        <v>219</v>
      </c>
      <c r="B358" s="11">
        <v>1</v>
      </c>
      <c r="C358" s="11" t="s">
        <v>220</v>
      </c>
      <c r="D358" s="17" t="s">
        <v>15</v>
      </c>
      <c r="E358" s="21" t="s">
        <v>221</v>
      </c>
      <c r="F358" s="18">
        <v>13500</v>
      </c>
      <c r="G358" s="19">
        <v>1</v>
      </c>
      <c r="H358" s="20">
        <f>ROUND(ROUND(F358,2)*ROUND(G358,3),2)</f>
        <v>13500</v>
      </c>
    </row>
    <row r="359" spans="1:8" x14ac:dyDescent="0.25">
      <c r="A359" s="11" t="s">
        <v>219</v>
      </c>
      <c r="B359" s="11">
        <v>2</v>
      </c>
      <c r="C359" s="11" t="s">
        <v>208</v>
      </c>
      <c r="D359" s="17" t="s">
        <v>15</v>
      </c>
      <c r="E359" s="11" t="s">
        <v>209</v>
      </c>
      <c r="F359" s="18">
        <v>1200</v>
      </c>
      <c r="G359" s="19">
        <v>1</v>
      </c>
      <c r="H359" s="20">
        <f>ROUND(ROUND(F359,2)*ROUND(G359,3),2)</f>
        <v>1200</v>
      </c>
    </row>
    <row r="360" spans="1:8" x14ac:dyDescent="0.25">
      <c r="E360" s="15" t="s">
        <v>82</v>
      </c>
      <c r="F360" s="15"/>
      <c r="G360" s="15"/>
      <c r="H360" s="22">
        <f>SUM(H358:H359)</f>
        <v>14700</v>
      </c>
    </row>
    <row r="362" spans="1:8" x14ac:dyDescent="0.25">
      <c r="C362" s="15" t="s">
        <v>6</v>
      </c>
      <c r="D362" s="16" t="s">
        <v>7</v>
      </c>
      <c r="E362" s="15" t="s">
        <v>8</v>
      </c>
    </row>
    <row r="363" spans="1:8" x14ac:dyDescent="0.25">
      <c r="C363" s="15" t="s">
        <v>9</v>
      </c>
      <c r="D363" s="16" t="s">
        <v>142</v>
      </c>
      <c r="E363" s="15" t="s">
        <v>222</v>
      </c>
    </row>
    <row r="365" spans="1:8" x14ac:dyDescent="0.25">
      <c r="A365" s="11" t="s">
        <v>223</v>
      </c>
      <c r="B365" s="11">
        <v>1</v>
      </c>
      <c r="C365" s="11" t="s">
        <v>224</v>
      </c>
      <c r="D365" s="17" t="s">
        <v>15</v>
      </c>
      <c r="E365" s="11" t="s">
        <v>225</v>
      </c>
      <c r="F365" s="18">
        <v>121.4</v>
      </c>
      <c r="G365" s="19">
        <v>129</v>
      </c>
      <c r="H365" s="20">
        <f>ROUND(ROUND(F365,2)*ROUND(G365,3),2)</f>
        <v>15660.6</v>
      </c>
    </row>
    <row r="366" spans="1:8" x14ac:dyDescent="0.25">
      <c r="A366" s="11" t="s">
        <v>223</v>
      </c>
      <c r="B366" s="11">
        <v>2</v>
      </c>
      <c r="C366" s="11" t="s">
        <v>226</v>
      </c>
      <c r="D366" s="17" t="s">
        <v>15</v>
      </c>
      <c r="E366" s="11" t="s">
        <v>227</v>
      </c>
      <c r="F366" s="18">
        <v>48</v>
      </c>
      <c r="G366" s="19">
        <v>129</v>
      </c>
      <c r="H366" s="20">
        <f>ROUND(ROUND(F366,2)*ROUND(G366,3),2)</f>
        <v>6192</v>
      </c>
    </row>
    <row r="367" spans="1:8" x14ac:dyDescent="0.25">
      <c r="A367" s="11" t="s">
        <v>223</v>
      </c>
      <c r="B367" s="11">
        <v>3</v>
      </c>
      <c r="C367" s="11" t="s">
        <v>228</v>
      </c>
      <c r="D367" s="17" t="s">
        <v>15</v>
      </c>
      <c r="E367" s="11" t="s">
        <v>229</v>
      </c>
      <c r="F367" s="18">
        <v>800</v>
      </c>
      <c r="G367" s="19">
        <v>129</v>
      </c>
      <c r="H367" s="20">
        <f>ROUND(ROUND(F367,2)*ROUND(G367,3),2)</f>
        <v>103200</v>
      </c>
    </row>
    <row r="368" spans="1:8" x14ac:dyDescent="0.25">
      <c r="E368" s="15" t="s">
        <v>82</v>
      </c>
      <c r="F368" s="15"/>
      <c r="G368" s="15"/>
      <c r="H368" s="22">
        <f>SUM(H365:H367)</f>
        <v>125052.6</v>
      </c>
    </row>
    <row r="370" spans="1:8" x14ac:dyDescent="0.25">
      <c r="C370" s="15" t="s">
        <v>6</v>
      </c>
      <c r="D370" s="16" t="s">
        <v>7</v>
      </c>
      <c r="E370" s="15" t="s">
        <v>8</v>
      </c>
    </row>
    <row r="371" spans="1:8" x14ac:dyDescent="0.25">
      <c r="C371" s="15" t="s">
        <v>9</v>
      </c>
      <c r="D371" s="16" t="s">
        <v>145</v>
      </c>
      <c r="E371" s="15" t="s">
        <v>230</v>
      </c>
    </row>
    <row r="373" spans="1:8" x14ac:dyDescent="0.25">
      <c r="A373" s="11" t="s">
        <v>231</v>
      </c>
      <c r="B373" s="11">
        <v>1</v>
      </c>
      <c r="C373" s="11" t="s">
        <v>232</v>
      </c>
      <c r="D373" s="17" t="s">
        <v>233</v>
      </c>
      <c r="E373" s="11" t="s">
        <v>234</v>
      </c>
      <c r="F373" s="18">
        <v>6000</v>
      </c>
      <c r="G373" s="19">
        <v>1</v>
      </c>
      <c r="H373" s="20">
        <f>ROUND(ROUND(F373,2)*ROUND(G373,3),2)</f>
        <v>6000</v>
      </c>
    </row>
    <row r="374" spans="1:8" x14ac:dyDescent="0.25">
      <c r="A374" s="11" t="s">
        <v>231</v>
      </c>
      <c r="B374" s="11">
        <v>2</v>
      </c>
      <c r="C374" s="11" t="s">
        <v>235</v>
      </c>
      <c r="D374" s="17" t="s">
        <v>236</v>
      </c>
      <c r="E374" s="11" t="s">
        <v>237</v>
      </c>
      <c r="F374" s="18">
        <v>7300</v>
      </c>
      <c r="G374" s="19">
        <v>1</v>
      </c>
      <c r="H374" s="20">
        <f>ROUND(ROUND(F374,2)*ROUND(G374,3),2)</f>
        <v>7300</v>
      </c>
    </row>
    <row r="375" spans="1:8" ht="409.6" x14ac:dyDescent="0.25">
      <c r="A375" s="11" t="s">
        <v>231</v>
      </c>
      <c r="B375" s="11">
        <v>3</v>
      </c>
      <c r="C375" s="11" t="s">
        <v>238</v>
      </c>
      <c r="D375" s="17" t="s">
        <v>15</v>
      </c>
      <c r="E375" s="21" t="s">
        <v>239</v>
      </c>
      <c r="F375" s="18">
        <v>1380</v>
      </c>
      <c r="G375" s="19">
        <v>2</v>
      </c>
      <c r="H375" s="20">
        <f>ROUND(ROUND(F375,2)*ROUND(G375,3),2)</f>
        <v>2760</v>
      </c>
    </row>
    <row r="376" spans="1:8" x14ac:dyDescent="0.25">
      <c r="E376" s="15" t="s">
        <v>82</v>
      </c>
      <c r="F376" s="15"/>
      <c r="G376" s="15"/>
      <c r="H376" s="22">
        <f>SUM(H373:H375)</f>
        <v>16060</v>
      </c>
    </row>
    <row r="378" spans="1:8" x14ac:dyDescent="0.25">
      <c r="E378" s="23" t="s">
        <v>240</v>
      </c>
      <c r="H378" s="24">
        <f>SUM(H9:H377)/2</f>
        <v>304188.02000000019</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315"/>
  <sheetViews>
    <sheetView workbookViewId="0">
      <pane ySplit="8" topLeftCell="A54" activePane="bottomLeft" state="frozenSplit"/>
      <selection pane="bottomLeft" sqref="A1:K1"/>
    </sheetView>
  </sheetViews>
  <sheetFormatPr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t="s">
        <v>1</v>
      </c>
      <c r="B2" s="9" t="s">
        <v>1</v>
      </c>
      <c r="C2" s="9" t="s">
        <v>1</v>
      </c>
      <c r="D2" s="9" t="s">
        <v>1</v>
      </c>
      <c r="E2" s="9" t="s">
        <v>1</v>
      </c>
      <c r="F2" s="9" t="s">
        <v>1</v>
      </c>
      <c r="G2" s="9" t="s">
        <v>1</v>
      </c>
      <c r="H2" s="9" t="s">
        <v>1</v>
      </c>
      <c r="I2" s="9" t="s">
        <v>1</v>
      </c>
      <c r="J2" s="9" t="s">
        <v>1</v>
      </c>
      <c r="K2" s="9" t="s">
        <v>1</v>
      </c>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241</v>
      </c>
      <c r="B6" s="8" t="s">
        <v>241</v>
      </c>
      <c r="C6" s="8" t="s">
        <v>241</v>
      </c>
      <c r="D6" s="8" t="s">
        <v>241</v>
      </c>
      <c r="E6" s="8" t="s">
        <v>241</v>
      </c>
      <c r="F6" s="8" t="s">
        <v>241</v>
      </c>
      <c r="G6" s="8" t="s">
        <v>241</v>
      </c>
      <c r="H6" s="8" t="s">
        <v>241</v>
      </c>
      <c r="I6" s="8" t="s">
        <v>241</v>
      </c>
      <c r="J6" s="8" t="s">
        <v>241</v>
      </c>
      <c r="K6" s="8" t="s">
        <v>241</v>
      </c>
    </row>
    <row r="8" spans="1:27" x14ac:dyDescent="0.25">
      <c r="A8" s="26" t="s">
        <v>242</v>
      </c>
      <c r="B8" s="26" t="s">
        <v>243</v>
      </c>
      <c r="C8" s="26" t="s">
        <v>244</v>
      </c>
      <c r="D8" s="26" t="s">
        <v>245</v>
      </c>
      <c r="E8" s="26"/>
      <c r="F8" s="26"/>
      <c r="G8" s="26"/>
      <c r="H8" s="26"/>
      <c r="I8" s="26"/>
      <c r="J8" s="26"/>
      <c r="K8" s="26" t="s">
        <v>3</v>
      </c>
      <c r="L8" s="26" t="s">
        <v>246</v>
      </c>
    </row>
    <row r="10" spans="1:27" x14ac:dyDescent="0.25">
      <c r="A10" s="25" t="s">
        <v>247</v>
      </c>
      <c r="B10" s="25"/>
    </row>
    <row r="11" spans="1:27" ht="45" customHeight="1" x14ac:dyDescent="0.25">
      <c r="A11" s="27"/>
      <c r="B11" s="27" t="s">
        <v>248</v>
      </c>
      <c r="C11" s="28" t="s">
        <v>24</v>
      </c>
      <c r="D11" s="7" t="s">
        <v>249</v>
      </c>
      <c r="E11" s="6"/>
      <c r="F11" s="6"/>
      <c r="G11" s="28"/>
      <c r="H11" s="30" t="s">
        <v>250</v>
      </c>
      <c r="I11" s="5">
        <v>1</v>
      </c>
      <c r="J11" s="4"/>
      <c r="K11" s="31">
        <f>ROUND(K26,2)</f>
        <v>192.13</v>
      </c>
      <c r="L11" s="29" t="s">
        <v>251</v>
      </c>
      <c r="M11" s="28"/>
      <c r="N11" s="28"/>
      <c r="O11" s="28"/>
      <c r="P11" s="28"/>
      <c r="Q11" s="28"/>
      <c r="R11" s="28"/>
      <c r="S11" s="28"/>
      <c r="T11" s="28"/>
      <c r="U11" s="28"/>
      <c r="V11" s="28"/>
      <c r="W11" s="28"/>
      <c r="X11" s="28"/>
      <c r="Y11" s="28"/>
      <c r="Z11" s="28"/>
      <c r="AA11" s="28"/>
    </row>
    <row r="12" spans="1:27" x14ac:dyDescent="0.25">
      <c r="B12" s="23" t="s">
        <v>252</v>
      </c>
    </row>
    <row r="13" spans="1:27" x14ac:dyDescent="0.25">
      <c r="B13" t="s">
        <v>253</v>
      </c>
      <c r="C13" t="s">
        <v>254</v>
      </c>
      <c r="D13" t="s">
        <v>255</v>
      </c>
      <c r="E13" s="32">
        <v>1.05</v>
      </c>
      <c r="F13" t="s">
        <v>256</v>
      </c>
      <c r="G13" t="s">
        <v>257</v>
      </c>
      <c r="H13" s="33">
        <v>28.12</v>
      </c>
      <c r="I13" t="s">
        <v>258</v>
      </c>
      <c r="J13" s="34">
        <f>ROUND(E13/I11* H13,5)</f>
        <v>29.526</v>
      </c>
      <c r="K13" s="35"/>
    </row>
    <row r="14" spans="1:27" x14ac:dyDescent="0.25">
      <c r="D14" s="36" t="s">
        <v>259</v>
      </c>
      <c r="E14" s="35"/>
      <c r="H14" s="35"/>
      <c r="K14" s="33">
        <f>SUM(J13:J13)</f>
        <v>29.526</v>
      </c>
    </row>
    <row r="15" spans="1:27" x14ac:dyDescent="0.25">
      <c r="B15" s="23" t="s">
        <v>260</v>
      </c>
      <c r="E15" s="35"/>
      <c r="H15" s="35"/>
      <c r="K15" s="35"/>
    </row>
    <row r="16" spans="1:27" x14ac:dyDescent="0.25">
      <c r="B16" t="s">
        <v>261</v>
      </c>
      <c r="C16" t="s">
        <v>254</v>
      </c>
      <c r="D16" t="s">
        <v>262</v>
      </c>
      <c r="E16" s="32">
        <v>0.72499999999999998</v>
      </c>
      <c r="F16" t="s">
        <v>256</v>
      </c>
      <c r="G16" t="s">
        <v>257</v>
      </c>
      <c r="H16" s="33">
        <v>2.39</v>
      </c>
      <c r="I16" t="s">
        <v>258</v>
      </c>
      <c r="J16" s="34">
        <f>ROUND(E16/I11* H16,5)</f>
        <v>1.73275</v>
      </c>
      <c r="K16" s="35"/>
    </row>
    <row r="17" spans="1:27" x14ac:dyDescent="0.25">
      <c r="D17" s="36" t="s">
        <v>263</v>
      </c>
      <c r="E17" s="35"/>
      <c r="H17" s="35"/>
      <c r="K17" s="33">
        <f>SUM(J16:J16)</f>
        <v>1.73275</v>
      </c>
    </row>
    <row r="18" spans="1:27" x14ac:dyDescent="0.25">
      <c r="B18" s="23" t="s">
        <v>264</v>
      </c>
      <c r="E18" s="35"/>
      <c r="H18" s="35"/>
      <c r="K18" s="35"/>
    </row>
    <row r="19" spans="1:27" x14ac:dyDescent="0.25">
      <c r="B19" t="s">
        <v>265</v>
      </c>
      <c r="C19" t="s">
        <v>24</v>
      </c>
      <c r="D19" t="s">
        <v>266</v>
      </c>
      <c r="E19" s="32">
        <v>0.2</v>
      </c>
      <c r="G19" t="s">
        <v>257</v>
      </c>
      <c r="H19" s="33">
        <v>1.85</v>
      </c>
      <c r="I19" t="s">
        <v>258</v>
      </c>
      <c r="J19" s="34">
        <f>ROUND(E19* H19,5)</f>
        <v>0.37</v>
      </c>
      <c r="K19" s="35"/>
    </row>
    <row r="20" spans="1:27" x14ac:dyDescent="0.25">
      <c r="B20" t="s">
        <v>267</v>
      </c>
      <c r="C20" t="s">
        <v>268</v>
      </c>
      <c r="D20" t="s">
        <v>269</v>
      </c>
      <c r="E20" s="32">
        <v>0.38</v>
      </c>
      <c r="G20" t="s">
        <v>257</v>
      </c>
      <c r="H20" s="33">
        <v>165.63</v>
      </c>
      <c r="I20" t="s">
        <v>258</v>
      </c>
      <c r="J20" s="34">
        <f>ROUND(E20* H20,5)</f>
        <v>62.939399999999999</v>
      </c>
      <c r="K20" s="35"/>
    </row>
    <row r="21" spans="1:27" x14ac:dyDescent="0.25">
      <c r="B21" t="s">
        <v>270</v>
      </c>
      <c r="C21" t="s">
        <v>271</v>
      </c>
      <c r="D21" t="s">
        <v>272</v>
      </c>
      <c r="E21" s="32">
        <v>190</v>
      </c>
      <c r="G21" t="s">
        <v>257</v>
      </c>
      <c r="H21" s="33">
        <v>0.34</v>
      </c>
      <c r="I21" t="s">
        <v>258</v>
      </c>
      <c r="J21" s="34">
        <f>ROUND(E21* H21,5)</f>
        <v>64.599999999999994</v>
      </c>
      <c r="K21" s="35"/>
    </row>
    <row r="22" spans="1:27" x14ac:dyDescent="0.25">
      <c r="B22" t="s">
        <v>273</v>
      </c>
      <c r="C22" t="s">
        <v>268</v>
      </c>
      <c r="D22" t="s">
        <v>274</v>
      </c>
      <c r="E22" s="32">
        <v>1.38</v>
      </c>
      <c r="G22" t="s">
        <v>257</v>
      </c>
      <c r="H22" s="33">
        <v>23.67</v>
      </c>
      <c r="I22" t="s">
        <v>258</v>
      </c>
      <c r="J22" s="34">
        <f>ROUND(E22* H22,5)</f>
        <v>32.6646</v>
      </c>
      <c r="K22" s="35"/>
    </row>
    <row r="23" spans="1:27" x14ac:dyDescent="0.25">
      <c r="D23" s="36" t="s">
        <v>275</v>
      </c>
      <c r="E23" s="35"/>
      <c r="H23" s="35"/>
      <c r="K23" s="33">
        <f>SUM(J19:J22)</f>
        <v>160.57399999999998</v>
      </c>
    </row>
    <row r="24" spans="1:27" x14ac:dyDescent="0.25">
      <c r="D24" s="36" t="s">
        <v>276</v>
      </c>
      <c r="E24" s="35"/>
      <c r="H24" s="35"/>
      <c r="K24" s="37">
        <f>SUM(J12:J23)</f>
        <v>191.83275</v>
      </c>
    </row>
    <row r="25" spans="1:27" x14ac:dyDescent="0.25">
      <c r="D25" s="36" t="s">
        <v>277</v>
      </c>
      <c r="E25" s="35"/>
      <c r="H25" s="35">
        <v>1</v>
      </c>
      <c r="I25" t="s">
        <v>278</v>
      </c>
      <c r="K25" s="35">
        <f>ROUND(H25/100*K14,5)</f>
        <v>0.29526000000000002</v>
      </c>
    </row>
    <row r="26" spans="1:27" x14ac:dyDescent="0.25">
      <c r="D26" s="36" t="s">
        <v>279</v>
      </c>
      <c r="E26" s="35"/>
      <c r="H26" s="35"/>
      <c r="K26" s="37">
        <f>SUM(K24:K25)</f>
        <v>192.12801000000002</v>
      </c>
    </row>
    <row r="28" spans="1:27" ht="45" customHeight="1" x14ac:dyDescent="0.25">
      <c r="A28" s="27"/>
      <c r="B28" s="27" t="s">
        <v>280</v>
      </c>
      <c r="C28" s="28" t="s">
        <v>24</v>
      </c>
      <c r="D28" s="7" t="s">
        <v>281</v>
      </c>
      <c r="E28" s="6"/>
      <c r="F28" s="6"/>
      <c r="G28" s="28"/>
      <c r="H28" s="30" t="s">
        <v>250</v>
      </c>
      <c r="I28" s="5">
        <v>1</v>
      </c>
      <c r="J28" s="4"/>
      <c r="K28" s="31">
        <f>ROUND(K43,2)</f>
        <v>237.27</v>
      </c>
      <c r="L28" s="29" t="s">
        <v>282</v>
      </c>
      <c r="M28" s="28"/>
      <c r="N28" s="28"/>
      <c r="O28" s="28"/>
      <c r="P28" s="28"/>
      <c r="Q28" s="28"/>
      <c r="R28" s="28"/>
      <c r="S28" s="28"/>
      <c r="T28" s="28"/>
      <c r="U28" s="28"/>
      <c r="V28" s="28"/>
      <c r="W28" s="28"/>
      <c r="X28" s="28"/>
      <c r="Y28" s="28"/>
      <c r="Z28" s="28"/>
      <c r="AA28" s="28"/>
    </row>
    <row r="29" spans="1:27" x14ac:dyDescent="0.25">
      <c r="B29" s="23" t="s">
        <v>252</v>
      </c>
    </row>
    <row r="30" spans="1:27" x14ac:dyDescent="0.25">
      <c r="B30" t="s">
        <v>253</v>
      </c>
      <c r="C30" t="s">
        <v>254</v>
      </c>
      <c r="D30" t="s">
        <v>255</v>
      </c>
      <c r="E30" s="32">
        <v>1.05</v>
      </c>
      <c r="F30" t="s">
        <v>256</v>
      </c>
      <c r="G30" t="s">
        <v>257</v>
      </c>
      <c r="H30" s="33">
        <v>28.12</v>
      </c>
      <c r="I30" t="s">
        <v>258</v>
      </c>
      <c r="J30" s="34">
        <f>ROUND(E30/I28* H30,5)</f>
        <v>29.526</v>
      </c>
      <c r="K30" s="35"/>
    </row>
    <row r="31" spans="1:27" x14ac:dyDescent="0.25">
      <c r="D31" s="36" t="s">
        <v>259</v>
      </c>
      <c r="E31" s="35"/>
      <c r="H31" s="35"/>
      <c r="K31" s="33">
        <f>SUM(J30:J30)</f>
        <v>29.526</v>
      </c>
    </row>
    <row r="32" spans="1:27" x14ac:dyDescent="0.25">
      <c r="B32" s="23" t="s">
        <v>260</v>
      </c>
      <c r="E32" s="35"/>
      <c r="H32" s="35"/>
      <c r="K32" s="35"/>
    </row>
    <row r="33" spans="1:27" x14ac:dyDescent="0.25">
      <c r="B33" t="s">
        <v>261</v>
      </c>
      <c r="C33" t="s">
        <v>254</v>
      </c>
      <c r="D33" t="s">
        <v>262</v>
      </c>
      <c r="E33" s="32">
        <v>0.72499999999999998</v>
      </c>
      <c r="F33" t="s">
        <v>256</v>
      </c>
      <c r="G33" t="s">
        <v>257</v>
      </c>
      <c r="H33" s="33">
        <v>2.39</v>
      </c>
      <c r="I33" t="s">
        <v>258</v>
      </c>
      <c r="J33" s="34">
        <f>ROUND(E33/I28* H33,5)</f>
        <v>1.73275</v>
      </c>
      <c r="K33" s="35"/>
    </row>
    <row r="34" spans="1:27" x14ac:dyDescent="0.25">
      <c r="D34" s="36" t="s">
        <v>263</v>
      </c>
      <c r="E34" s="35"/>
      <c r="H34" s="35"/>
      <c r="K34" s="33">
        <f>SUM(J33:J33)</f>
        <v>1.73275</v>
      </c>
    </row>
    <row r="35" spans="1:27" x14ac:dyDescent="0.25">
      <c r="B35" s="23" t="s">
        <v>264</v>
      </c>
      <c r="E35" s="35"/>
      <c r="H35" s="35"/>
      <c r="K35" s="35"/>
    </row>
    <row r="36" spans="1:27" x14ac:dyDescent="0.25">
      <c r="B36" t="s">
        <v>265</v>
      </c>
      <c r="C36" t="s">
        <v>24</v>
      </c>
      <c r="D36" t="s">
        <v>266</v>
      </c>
      <c r="E36" s="32">
        <v>0.2</v>
      </c>
      <c r="G36" t="s">
        <v>257</v>
      </c>
      <c r="H36" s="33">
        <v>1.85</v>
      </c>
      <c r="I36" t="s">
        <v>258</v>
      </c>
      <c r="J36" s="34">
        <f>ROUND(E36* H36,5)</f>
        <v>0.37</v>
      </c>
      <c r="K36" s="35"/>
    </row>
    <row r="37" spans="1:27" x14ac:dyDescent="0.25">
      <c r="B37" t="s">
        <v>267</v>
      </c>
      <c r="C37" t="s">
        <v>268</v>
      </c>
      <c r="D37" t="s">
        <v>269</v>
      </c>
      <c r="E37" s="32">
        <v>0.2</v>
      </c>
      <c r="G37" t="s">
        <v>257</v>
      </c>
      <c r="H37" s="33">
        <v>165.63</v>
      </c>
      <c r="I37" t="s">
        <v>258</v>
      </c>
      <c r="J37" s="34">
        <f>ROUND(E37* H37,5)</f>
        <v>33.125999999999998</v>
      </c>
      <c r="K37" s="35"/>
    </row>
    <row r="38" spans="1:27" x14ac:dyDescent="0.25">
      <c r="B38" t="s">
        <v>273</v>
      </c>
      <c r="C38" t="s">
        <v>268</v>
      </c>
      <c r="D38" t="s">
        <v>274</v>
      </c>
      <c r="E38" s="32">
        <v>1.53</v>
      </c>
      <c r="G38" t="s">
        <v>257</v>
      </c>
      <c r="H38" s="33">
        <v>23.67</v>
      </c>
      <c r="I38" t="s">
        <v>258</v>
      </c>
      <c r="J38" s="34">
        <f>ROUND(E38* H38,5)</f>
        <v>36.2151</v>
      </c>
      <c r="K38" s="35"/>
    </row>
    <row r="39" spans="1:27" x14ac:dyDescent="0.25">
      <c r="B39" t="s">
        <v>270</v>
      </c>
      <c r="C39" t="s">
        <v>271</v>
      </c>
      <c r="D39" t="s">
        <v>272</v>
      </c>
      <c r="E39" s="32">
        <v>400</v>
      </c>
      <c r="G39" t="s">
        <v>257</v>
      </c>
      <c r="H39" s="33">
        <v>0.34</v>
      </c>
      <c r="I39" t="s">
        <v>258</v>
      </c>
      <c r="J39" s="34">
        <f>ROUND(E39* H39,5)</f>
        <v>136</v>
      </c>
      <c r="K39" s="35"/>
    </row>
    <row r="40" spans="1:27" x14ac:dyDescent="0.25">
      <c r="D40" s="36" t="s">
        <v>275</v>
      </c>
      <c r="E40" s="35"/>
      <c r="H40" s="35"/>
      <c r="K40" s="33">
        <f>SUM(J36:J39)</f>
        <v>205.71109999999999</v>
      </c>
    </row>
    <row r="41" spans="1:27" x14ac:dyDescent="0.25">
      <c r="D41" s="36" t="s">
        <v>276</v>
      </c>
      <c r="E41" s="35"/>
      <c r="H41" s="35"/>
      <c r="K41" s="37">
        <f>SUM(J29:J40)</f>
        <v>236.96985000000001</v>
      </c>
    </row>
    <row r="42" spans="1:27" x14ac:dyDescent="0.25">
      <c r="D42" s="36" t="s">
        <v>277</v>
      </c>
      <c r="E42" s="35"/>
      <c r="H42" s="35">
        <v>1</v>
      </c>
      <c r="I42" t="s">
        <v>278</v>
      </c>
      <c r="K42" s="35">
        <f>ROUND(H42/100*K31,5)</f>
        <v>0.29526000000000002</v>
      </c>
    </row>
    <row r="43" spans="1:27" x14ac:dyDescent="0.25">
      <c r="D43" s="36" t="s">
        <v>279</v>
      </c>
      <c r="E43" s="35"/>
      <c r="H43" s="35"/>
      <c r="K43" s="37">
        <f>SUM(K41:K42)</f>
        <v>237.26511000000002</v>
      </c>
    </row>
    <row r="45" spans="1:27" x14ac:dyDescent="0.25">
      <c r="A45" s="25" t="s">
        <v>283</v>
      </c>
      <c r="B45" s="25"/>
    </row>
    <row r="46" spans="1:27" ht="45" customHeight="1" x14ac:dyDescent="0.25">
      <c r="A46" s="27" t="s">
        <v>284</v>
      </c>
      <c r="B46" s="27" t="s">
        <v>78</v>
      </c>
      <c r="C46" s="28" t="s">
        <v>15</v>
      </c>
      <c r="D46" s="7" t="s">
        <v>79</v>
      </c>
      <c r="E46" s="6"/>
      <c r="F46" s="6"/>
      <c r="G46" s="28"/>
      <c r="H46" s="30" t="s">
        <v>250</v>
      </c>
      <c r="I46" s="5">
        <v>1</v>
      </c>
      <c r="J46" s="4"/>
      <c r="K46" s="31">
        <f>ROUND(K64,2)</f>
        <v>43.12</v>
      </c>
      <c r="L46" s="29" t="s">
        <v>285</v>
      </c>
      <c r="M46" s="28"/>
      <c r="N46" s="28"/>
      <c r="O46" s="28"/>
      <c r="P46" s="28"/>
      <c r="Q46" s="28"/>
      <c r="R46" s="28"/>
      <c r="S46" s="28"/>
      <c r="T46" s="28"/>
      <c r="U46" s="28"/>
      <c r="V46" s="28"/>
      <c r="W46" s="28"/>
      <c r="X46" s="28"/>
      <c r="Y46" s="28"/>
      <c r="Z46" s="28"/>
      <c r="AA46" s="28"/>
    </row>
    <row r="47" spans="1:27" x14ac:dyDescent="0.25">
      <c r="B47" s="23" t="s">
        <v>252</v>
      </c>
    </row>
    <row r="48" spans="1:27" x14ac:dyDescent="0.25">
      <c r="B48" t="s">
        <v>286</v>
      </c>
      <c r="C48" t="s">
        <v>254</v>
      </c>
      <c r="D48" t="s">
        <v>287</v>
      </c>
      <c r="E48" s="32">
        <v>0.33329999999999999</v>
      </c>
      <c r="F48" t="s">
        <v>256</v>
      </c>
      <c r="G48" t="s">
        <v>257</v>
      </c>
      <c r="H48" s="33">
        <v>25.4</v>
      </c>
      <c r="I48" t="s">
        <v>258</v>
      </c>
      <c r="J48" s="34">
        <f>ROUND(E48/I46* H48,5)</f>
        <v>8.4658200000000008</v>
      </c>
      <c r="K48" s="35"/>
    </row>
    <row r="49" spans="2:11" x14ac:dyDescent="0.25">
      <c r="B49" t="s">
        <v>288</v>
      </c>
      <c r="C49" t="s">
        <v>254</v>
      </c>
      <c r="D49" t="s">
        <v>289</v>
      </c>
      <c r="E49" s="32">
        <v>0.33329999999999999</v>
      </c>
      <c r="F49" t="s">
        <v>256</v>
      </c>
      <c r="G49" t="s">
        <v>257</v>
      </c>
      <c r="H49" s="33">
        <v>29.57</v>
      </c>
      <c r="I49" t="s">
        <v>258</v>
      </c>
      <c r="J49" s="34">
        <f>ROUND(E49/I46* H49,5)</f>
        <v>9.8556799999999996</v>
      </c>
      <c r="K49" s="35"/>
    </row>
    <row r="50" spans="2:11" x14ac:dyDescent="0.25">
      <c r="B50" t="s">
        <v>290</v>
      </c>
      <c r="C50" t="s">
        <v>254</v>
      </c>
      <c r="D50" t="s">
        <v>291</v>
      </c>
      <c r="E50" s="32">
        <v>8.3299999999999999E-2</v>
      </c>
      <c r="F50" t="s">
        <v>256</v>
      </c>
      <c r="G50" t="s">
        <v>257</v>
      </c>
      <c r="H50" s="33">
        <v>30.3</v>
      </c>
      <c r="I50" t="s">
        <v>258</v>
      </c>
      <c r="J50" s="34">
        <f>ROUND(E50/I46* H50,5)</f>
        <v>2.52399</v>
      </c>
      <c r="K50" s="35"/>
    </row>
    <row r="51" spans="2:11" x14ac:dyDescent="0.25">
      <c r="D51" s="36" t="s">
        <v>259</v>
      </c>
      <c r="E51" s="35"/>
      <c r="H51" s="35"/>
      <c r="K51" s="33">
        <f>SUM(J48:J50)</f>
        <v>20.845490000000002</v>
      </c>
    </row>
    <row r="52" spans="2:11" x14ac:dyDescent="0.25">
      <c r="B52" s="23" t="s">
        <v>260</v>
      </c>
      <c r="E52" s="35"/>
      <c r="H52" s="35"/>
      <c r="K52" s="35"/>
    </row>
    <row r="53" spans="2:11" x14ac:dyDescent="0.25">
      <c r="B53" t="s">
        <v>292</v>
      </c>
      <c r="C53" t="s">
        <v>254</v>
      </c>
      <c r="D53" t="s">
        <v>262</v>
      </c>
      <c r="E53" s="32">
        <v>0.33329999999999999</v>
      </c>
      <c r="F53" t="s">
        <v>256</v>
      </c>
      <c r="G53" t="s">
        <v>257</v>
      </c>
      <c r="H53" s="33">
        <v>2.1</v>
      </c>
      <c r="I53" t="s">
        <v>258</v>
      </c>
      <c r="J53" s="34">
        <f>ROUND(E53/I46* H53,5)</f>
        <v>0.69993000000000005</v>
      </c>
      <c r="K53" s="35"/>
    </row>
    <row r="54" spans="2:11" x14ac:dyDescent="0.25">
      <c r="B54" t="s">
        <v>293</v>
      </c>
      <c r="C54" t="s">
        <v>254</v>
      </c>
      <c r="D54" t="s">
        <v>294</v>
      </c>
      <c r="E54" s="32">
        <v>0.33329999999999999</v>
      </c>
      <c r="F54" t="s">
        <v>256</v>
      </c>
      <c r="G54" t="s">
        <v>257</v>
      </c>
      <c r="H54" s="33">
        <v>2.54</v>
      </c>
      <c r="I54" t="s">
        <v>258</v>
      </c>
      <c r="J54" s="34">
        <f>ROUND(E54/I46* H54,5)</f>
        <v>0.84658</v>
      </c>
      <c r="K54" s="35"/>
    </row>
    <row r="55" spans="2:11" x14ac:dyDescent="0.25">
      <c r="B55" t="s">
        <v>295</v>
      </c>
      <c r="C55" t="s">
        <v>254</v>
      </c>
      <c r="D55" t="s">
        <v>296</v>
      </c>
      <c r="E55" s="32">
        <v>0.33329999999999999</v>
      </c>
      <c r="F55" t="s">
        <v>256</v>
      </c>
      <c r="G55" t="s">
        <v>257</v>
      </c>
      <c r="H55" s="33">
        <v>60.9</v>
      </c>
      <c r="I55" t="s">
        <v>258</v>
      </c>
      <c r="J55" s="34">
        <f>ROUND(E55/I46* H55,5)</f>
        <v>20.297969999999999</v>
      </c>
      <c r="K55" s="35"/>
    </row>
    <row r="56" spans="2:11" x14ac:dyDescent="0.25">
      <c r="D56" s="36" t="s">
        <v>263</v>
      </c>
      <c r="E56" s="35"/>
      <c r="H56" s="35"/>
      <c r="K56" s="33">
        <f>SUM(J53:J55)</f>
        <v>21.844480000000001</v>
      </c>
    </row>
    <row r="57" spans="2:11" x14ac:dyDescent="0.25">
      <c r="B57" s="23" t="s">
        <v>264</v>
      </c>
      <c r="E57" s="35"/>
      <c r="H57" s="35"/>
      <c r="K57" s="35"/>
    </row>
    <row r="58" spans="2:11" x14ac:dyDescent="0.25">
      <c r="B58" t="s">
        <v>297</v>
      </c>
      <c r="C58" t="s">
        <v>268</v>
      </c>
      <c r="D58" t="s">
        <v>298</v>
      </c>
      <c r="E58" s="32">
        <v>2.0999999999999999E-3</v>
      </c>
      <c r="G58" t="s">
        <v>257</v>
      </c>
      <c r="H58" s="33">
        <v>54.84</v>
      </c>
      <c r="I58" t="s">
        <v>258</v>
      </c>
      <c r="J58" s="34">
        <f>ROUND(E58* H58,5)</f>
        <v>0.11516</v>
      </c>
      <c r="K58" s="35"/>
    </row>
    <row r="59" spans="2:11" x14ac:dyDescent="0.25">
      <c r="B59" t="s">
        <v>299</v>
      </c>
      <c r="C59" t="s">
        <v>24</v>
      </c>
      <c r="D59" t="s">
        <v>266</v>
      </c>
      <c r="E59" s="32">
        <v>2.9999999999999997E-4</v>
      </c>
      <c r="G59" t="s">
        <v>257</v>
      </c>
      <c r="H59" s="33">
        <v>1.62</v>
      </c>
      <c r="I59" t="s">
        <v>258</v>
      </c>
      <c r="J59" s="34">
        <f>ROUND(E59* H59,5)</f>
        <v>4.8999999999999998E-4</v>
      </c>
      <c r="K59" s="35"/>
    </row>
    <row r="60" spans="2:11" x14ac:dyDescent="0.25">
      <c r="D60" s="36" t="s">
        <v>275</v>
      </c>
      <c r="E60" s="35"/>
      <c r="H60" s="35"/>
      <c r="K60" s="33">
        <f>SUM(J58:J59)</f>
        <v>0.11565</v>
      </c>
    </row>
    <row r="61" spans="2:11" x14ac:dyDescent="0.25">
      <c r="E61" s="35"/>
      <c r="H61" s="35"/>
      <c r="K61" s="35"/>
    </row>
    <row r="62" spans="2:11" x14ac:dyDescent="0.25">
      <c r="D62" s="36" t="s">
        <v>277</v>
      </c>
      <c r="E62" s="35"/>
      <c r="H62" s="35">
        <v>1.5</v>
      </c>
      <c r="I62" t="s">
        <v>278</v>
      </c>
      <c r="J62">
        <f>ROUND(H62/100*K51,5)</f>
        <v>0.31268000000000001</v>
      </c>
      <c r="K62" s="35"/>
    </row>
    <row r="63" spans="2:11" x14ac:dyDescent="0.25">
      <c r="D63" s="36" t="s">
        <v>276</v>
      </c>
      <c r="E63" s="35"/>
      <c r="H63" s="35"/>
      <c r="K63" s="37">
        <f>SUM(J47:J62)</f>
        <v>43.118300000000005</v>
      </c>
    </row>
    <row r="64" spans="2:11" x14ac:dyDescent="0.25">
      <c r="D64" s="36" t="s">
        <v>279</v>
      </c>
      <c r="E64" s="35"/>
      <c r="H64" s="35"/>
      <c r="K64" s="37">
        <f>SUM(K63:K63)</f>
        <v>43.118300000000005</v>
      </c>
    </row>
    <row r="66" spans="1:27" ht="45" customHeight="1" x14ac:dyDescent="0.25">
      <c r="A66" s="27" t="s">
        <v>300</v>
      </c>
      <c r="B66" s="27" t="s">
        <v>76</v>
      </c>
      <c r="C66" s="28" t="s">
        <v>15</v>
      </c>
      <c r="D66" s="7" t="s">
        <v>77</v>
      </c>
      <c r="E66" s="6"/>
      <c r="F66" s="6"/>
      <c r="G66" s="28"/>
      <c r="H66" s="30" t="s">
        <v>250</v>
      </c>
      <c r="I66" s="5">
        <v>1</v>
      </c>
      <c r="J66" s="4"/>
      <c r="K66" s="31">
        <f>ROUND(K81,2)</f>
        <v>74.72</v>
      </c>
      <c r="L66" s="29" t="s">
        <v>301</v>
      </c>
      <c r="M66" s="28"/>
      <c r="N66" s="28"/>
      <c r="O66" s="28"/>
      <c r="P66" s="28"/>
      <c r="Q66" s="28"/>
      <c r="R66" s="28"/>
      <c r="S66" s="28"/>
      <c r="T66" s="28"/>
      <c r="U66" s="28"/>
      <c r="V66" s="28"/>
      <c r="W66" s="28"/>
      <c r="X66" s="28"/>
      <c r="Y66" s="28"/>
      <c r="Z66" s="28"/>
      <c r="AA66" s="28"/>
    </row>
    <row r="67" spans="1:27" x14ac:dyDescent="0.25">
      <c r="B67" s="23" t="s">
        <v>252</v>
      </c>
    </row>
    <row r="68" spans="1:27" x14ac:dyDescent="0.25">
      <c r="B68" t="s">
        <v>302</v>
      </c>
      <c r="C68" t="s">
        <v>254</v>
      </c>
      <c r="D68" t="s">
        <v>303</v>
      </c>
      <c r="E68" s="32">
        <v>0.9</v>
      </c>
      <c r="F68" t="s">
        <v>256</v>
      </c>
      <c r="G68" t="s">
        <v>257</v>
      </c>
      <c r="H68" s="33">
        <v>27.2</v>
      </c>
      <c r="I68" t="s">
        <v>258</v>
      </c>
      <c r="J68" s="34">
        <f>ROUND(E68/I66* H68,5)</f>
        <v>24.48</v>
      </c>
      <c r="K68" s="35"/>
    </row>
    <row r="69" spans="1:27" x14ac:dyDescent="0.25">
      <c r="B69" t="s">
        <v>304</v>
      </c>
      <c r="C69" t="s">
        <v>254</v>
      </c>
      <c r="D69" t="s">
        <v>305</v>
      </c>
      <c r="E69" s="32">
        <v>0.45</v>
      </c>
      <c r="F69" t="s">
        <v>256</v>
      </c>
      <c r="G69" t="s">
        <v>257</v>
      </c>
      <c r="H69" s="33">
        <v>32.590000000000003</v>
      </c>
      <c r="I69" t="s">
        <v>258</v>
      </c>
      <c r="J69" s="34">
        <f>ROUND(E69/I66* H69,5)</f>
        <v>14.6655</v>
      </c>
      <c r="K69" s="35"/>
    </row>
    <row r="70" spans="1:27" x14ac:dyDescent="0.25">
      <c r="D70" s="36" t="s">
        <v>259</v>
      </c>
      <c r="E70" s="35"/>
      <c r="H70" s="35"/>
      <c r="K70" s="33">
        <f>SUM(J68:J69)</f>
        <v>39.145499999999998</v>
      </c>
    </row>
    <row r="71" spans="1:27" x14ac:dyDescent="0.25">
      <c r="B71" s="23" t="s">
        <v>260</v>
      </c>
      <c r="E71" s="35"/>
      <c r="H71" s="35"/>
      <c r="K71" s="35"/>
    </row>
    <row r="72" spans="1:27" x14ac:dyDescent="0.25">
      <c r="B72" t="s">
        <v>306</v>
      </c>
      <c r="C72" t="s">
        <v>254</v>
      </c>
      <c r="D72" t="s">
        <v>307</v>
      </c>
      <c r="E72" s="32">
        <v>0.16600000000000001</v>
      </c>
      <c r="F72" t="s">
        <v>256</v>
      </c>
      <c r="G72" t="s">
        <v>257</v>
      </c>
      <c r="H72" s="33">
        <v>65.900000000000006</v>
      </c>
      <c r="I72" t="s">
        <v>258</v>
      </c>
      <c r="J72" s="34">
        <f>ROUND(E72/I66* H72,5)</f>
        <v>10.939399999999999</v>
      </c>
      <c r="K72" s="35"/>
    </row>
    <row r="73" spans="1:27" x14ac:dyDescent="0.25">
      <c r="D73" s="36" t="s">
        <v>263</v>
      </c>
      <c r="E73" s="35"/>
      <c r="H73" s="35"/>
      <c r="K73" s="33">
        <f>SUM(J72:J72)</f>
        <v>10.939399999999999</v>
      </c>
    </row>
    <row r="74" spans="1:27" x14ac:dyDescent="0.25">
      <c r="B74" s="23" t="s">
        <v>264</v>
      </c>
      <c r="E74" s="35"/>
      <c r="H74" s="35"/>
      <c r="K74" s="35"/>
    </row>
    <row r="75" spans="1:27" x14ac:dyDescent="0.25">
      <c r="B75" t="s">
        <v>308</v>
      </c>
      <c r="C75" t="s">
        <v>15</v>
      </c>
      <c r="D75" t="s">
        <v>309</v>
      </c>
      <c r="E75" s="32">
        <v>1</v>
      </c>
      <c r="G75" t="s">
        <v>257</v>
      </c>
      <c r="H75" s="33">
        <v>24.62</v>
      </c>
      <c r="I75" t="s">
        <v>258</v>
      </c>
      <c r="J75" s="34">
        <f>ROUND(E75* H75,5)</f>
        <v>24.62</v>
      </c>
      <c r="K75" s="35"/>
    </row>
    <row r="76" spans="1:27" x14ac:dyDescent="0.25">
      <c r="D76" s="36" t="s">
        <v>275</v>
      </c>
      <c r="E76" s="35"/>
      <c r="H76" s="35"/>
      <c r="K76" s="33">
        <f>SUM(J75:J75)</f>
        <v>24.62</v>
      </c>
    </row>
    <row r="77" spans="1:27" x14ac:dyDescent="0.25">
      <c r="B77" s="23" t="s">
        <v>310</v>
      </c>
      <c r="E77" s="35"/>
      <c r="H77" s="35"/>
      <c r="K77" s="35"/>
    </row>
    <row r="78" spans="1:27" x14ac:dyDescent="0.25">
      <c r="B78" t="s">
        <v>311</v>
      </c>
      <c r="C78" t="s">
        <v>278</v>
      </c>
      <c r="D78" t="s">
        <v>312</v>
      </c>
      <c r="E78" s="32">
        <v>1.4999999999999999E-2</v>
      </c>
      <c r="G78" t="s">
        <v>278</v>
      </c>
      <c r="H78" s="33">
        <v>74.733333333333306</v>
      </c>
      <c r="I78" t="s">
        <v>258</v>
      </c>
      <c r="J78" s="34">
        <f>ROUND(E78* H78/100,5)</f>
        <v>1.1209999999999999E-2</v>
      </c>
      <c r="K78" s="35"/>
    </row>
    <row r="79" spans="1:27" x14ac:dyDescent="0.25">
      <c r="D79" s="36" t="s">
        <v>313</v>
      </c>
      <c r="E79" s="35"/>
      <c r="H79" s="35"/>
      <c r="K79" s="33">
        <f>SUM(J78:J78)</f>
        <v>1.1209999999999999E-2</v>
      </c>
    </row>
    <row r="80" spans="1:27" x14ac:dyDescent="0.25">
      <c r="D80" s="36" t="s">
        <v>276</v>
      </c>
      <c r="E80" s="35"/>
      <c r="H80" s="35"/>
      <c r="K80" s="37">
        <f>SUM(J67:J79)</f>
        <v>74.71611</v>
      </c>
    </row>
    <row r="81" spans="1:27" x14ac:dyDescent="0.25">
      <c r="D81" s="36" t="s">
        <v>279</v>
      </c>
      <c r="E81" s="35"/>
      <c r="H81" s="35"/>
      <c r="K81" s="37">
        <f>SUM(K80:K80)</f>
        <v>74.71611</v>
      </c>
    </row>
    <row r="83" spans="1:27" ht="45" customHeight="1" x14ac:dyDescent="0.25">
      <c r="A83" s="27" t="s">
        <v>314</v>
      </c>
      <c r="B83" s="27" t="s">
        <v>74</v>
      </c>
      <c r="C83" s="28" t="s">
        <v>15</v>
      </c>
      <c r="D83" s="7" t="s">
        <v>75</v>
      </c>
      <c r="E83" s="6"/>
      <c r="F83" s="6"/>
      <c r="G83" s="28"/>
      <c r="H83" s="30" t="s">
        <v>250</v>
      </c>
      <c r="I83" s="5">
        <v>1</v>
      </c>
      <c r="J83" s="4"/>
      <c r="K83" s="31">
        <f>ROUND(K88,2)</f>
        <v>68.75</v>
      </c>
      <c r="L83" s="29" t="s">
        <v>315</v>
      </c>
      <c r="M83" s="28"/>
      <c r="N83" s="28"/>
      <c r="O83" s="28"/>
      <c r="P83" s="28"/>
      <c r="Q83" s="28"/>
      <c r="R83" s="28"/>
      <c r="S83" s="28"/>
      <c r="T83" s="28"/>
      <c r="U83" s="28"/>
      <c r="V83" s="28"/>
      <c r="W83" s="28"/>
      <c r="X83" s="28"/>
      <c r="Y83" s="28"/>
      <c r="Z83" s="28"/>
      <c r="AA83" s="28"/>
    </row>
    <row r="84" spans="1:27" x14ac:dyDescent="0.25">
      <c r="B84" s="23" t="s">
        <v>264</v>
      </c>
    </row>
    <row r="85" spans="1:27" x14ac:dyDescent="0.25">
      <c r="B85" t="s">
        <v>316</v>
      </c>
      <c r="C85" t="s">
        <v>15</v>
      </c>
      <c r="D85" t="s">
        <v>317</v>
      </c>
      <c r="E85" s="32">
        <v>1</v>
      </c>
      <c r="G85" t="s">
        <v>257</v>
      </c>
      <c r="H85" s="33">
        <v>68.75</v>
      </c>
      <c r="I85" t="s">
        <v>258</v>
      </c>
      <c r="J85" s="34">
        <f>ROUND(E85* H85,5)</f>
        <v>68.75</v>
      </c>
      <c r="K85" s="35"/>
    </row>
    <row r="86" spans="1:27" x14ac:dyDescent="0.25">
      <c r="D86" s="36" t="s">
        <v>275</v>
      </c>
      <c r="E86" s="35"/>
      <c r="H86" s="35"/>
      <c r="K86" s="33">
        <f>SUM(J85:J85)</f>
        <v>68.75</v>
      </c>
    </row>
    <row r="87" spans="1:27" x14ac:dyDescent="0.25">
      <c r="D87" s="36" t="s">
        <v>276</v>
      </c>
      <c r="E87" s="35"/>
      <c r="H87" s="35"/>
      <c r="K87" s="37">
        <f>SUM(J84:J86)</f>
        <v>68.75</v>
      </c>
    </row>
    <row r="88" spans="1:27" x14ac:dyDescent="0.25">
      <c r="D88" s="36" t="s">
        <v>279</v>
      </c>
      <c r="E88" s="35"/>
      <c r="H88" s="35"/>
      <c r="K88" s="37">
        <f>SUM(K87:K87)</f>
        <v>68.75</v>
      </c>
    </row>
    <row r="90" spans="1:27" ht="45" customHeight="1" x14ac:dyDescent="0.25">
      <c r="A90" s="27" t="s">
        <v>318</v>
      </c>
      <c r="B90" s="27" t="s">
        <v>172</v>
      </c>
      <c r="C90" s="28" t="s">
        <v>15</v>
      </c>
      <c r="D90" s="7" t="s">
        <v>173</v>
      </c>
      <c r="E90" s="6"/>
      <c r="F90" s="6"/>
      <c r="G90" s="28"/>
      <c r="H90" s="30" t="s">
        <v>250</v>
      </c>
      <c r="I90" s="5">
        <v>1</v>
      </c>
      <c r="J90" s="4"/>
      <c r="K90" s="31">
        <f>ROUND(K103,2)</f>
        <v>158.83000000000001</v>
      </c>
      <c r="L90" s="29" t="s">
        <v>319</v>
      </c>
      <c r="M90" s="28"/>
      <c r="N90" s="28"/>
      <c r="O90" s="28"/>
      <c r="P90" s="28"/>
      <c r="Q90" s="28"/>
      <c r="R90" s="28"/>
      <c r="S90" s="28"/>
      <c r="T90" s="28"/>
      <c r="U90" s="28"/>
      <c r="V90" s="28"/>
      <c r="W90" s="28"/>
      <c r="X90" s="28"/>
      <c r="Y90" s="28"/>
      <c r="Z90" s="28"/>
      <c r="AA90" s="28"/>
    </row>
    <row r="91" spans="1:27" x14ac:dyDescent="0.25">
      <c r="B91" s="23" t="s">
        <v>252</v>
      </c>
    </row>
    <row r="92" spans="1:27" x14ac:dyDescent="0.25">
      <c r="B92" t="s">
        <v>286</v>
      </c>
      <c r="C92" t="s">
        <v>254</v>
      </c>
      <c r="D92" t="s">
        <v>287</v>
      </c>
      <c r="E92" s="32">
        <v>2</v>
      </c>
      <c r="F92" t="s">
        <v>256</v>
      </c>
      <c r="G92" t="s">
        <v>257</v>
      </c>
      <c r="H92" s="33">
        <v>25.4</v>
      </c>
      <c r="I92" t="s">
        <v>258</v>
      </c>
      <c r="J92" s="34">
        <f>ROUND(E92/I90* H92,5)</f>
        <v>50.8</v>
      </c>
      <c r="K92" s="35"/>
    </row>
    <row r="93" spans="1:27" x14ac:dyDescent="0.25">
      <c r="B93" t="s">
        <v>290</v>
      </c>
      <c r="C93" t="s">
        <v>254</v>
      </c>
      <c r="D93" t="s">
        <v>291</v>
      </c>
      <c r="E93" s="32">
        <v>0.25</v>
      </c>
      <c r="F93" t="s">
        <v>256</v>
      </c>
      <c r="G93" t="s">
        <v>257</v>
      </c>
      <c r="H93" s="33">
        <v>30.3</v>
      </c>
      <c r="I93" t="s">
        <v>258</v>
      </c>
      <c r="J93" s="34">
        <f>ROUND(E93/I90* H93,5)</f>
        <v>7.5750000000000002</v>
      </c>
      <c r="K93" s="35"/>
    </row>
    <row r="94" spans="1:27" x14ac:dyDescent="0.25">
      <c r="B94" t="s">
        <v>288</v>
      </c>
      <c r="C94" t="s">
        <v>254</v>
      </c>
      <c r="D94" t="s">
        <v>289</v>
      </c>
      <c r="E94" s="32">
        <v>1</v>
      </c>
      <c r="F94" t="s">
        <v>256</v>
      </c>
      <c r="G94" t="s">
        <v>257</v>
      </c>
      <c r="H94" s="33">
        <v>29.57</v>
      </c>
      <c r="I94" t="s">
        <v>258</v>
      </c>
      <c r="J94" s="34">
        <f>ROUND(E94/I90* H94,5)</f>
        <v>29.57</v>
      </c>
      <c r="K94" s="35"/>
    </row>
    <row r="95" spans="1:27" x14ac:dyDescent="0.25">
      <c r="D95" s="36" t="s">
        <v>259</v>
      </c>
      <c r="E95" s="35"/>
      <c r="H95" s="35"/>
      <c r="K95" s="33">
        <f>SUM(J92:J94)</f>
        <v>87.944999999999993</v>
      </c>
    </row>
    <row r="96" spans="1:27" x14ac:dyDescent="0.25">
      <c r="B96" s="23" t="s">
        <v>260</v>
      </c>
      <c r="E96" s="35"/>
      <c r="H96" s="35"/>
      <c r="K96" s="35"/>
    </row>
    <row r="97" spans="1:27" x14ac:dyDescent="0.25">
      <c r="B97" t="s">
        <v>295</v>
      </c>
      <c r="C97" t="s">
        <v>254</v>
      </c>
      <c r="D97" t="s">
        <v>296</v>
      </c>
      <c r="E97" s="32">
        <v>0.25</v>
      </c>
      <c r="F97" t="s">
        <v>256</v>
      </c>
      <c r="G97" t="s">
        <v>257</v>
      </c>
      <c r="H97" s="33">
        <v>60.9</v>
      </c>
      <c r="I97" t="s">
        <v>258</v>
      </c>
      <c r="J97" s="34">
        <f>ROUND(E97/I90* H97,5)</f>
        <v>15.225</v>
      </c>
      <c r="K97" s="35"/>
    </row>
    <row r="98" spans="1:27" x14ac:dyDescent="0.25">
      <c r="B98" t="s">
        <v>320</v>
      </c>
      <c r="C98" t="s">
        <v>254</v>
      </c>
      <c r="D98" t="s">
        <v>321</v>
      </c>
      <c r="E98" s="32">
        <v>1</v>
      </c>
      <c r="F98" t="s">
        <v>256</v>
      </c>
      <c r="G98" t="s">
        <v>257</v>
      </c>
      <c r="H98" s="33">
        <v>54.34</v>
      </c>
      <c r="I98" t="s">
        <v>258</v>
      </c>
      <c r="J98" s="34">
        <f>ROUND(E98/I90* H98,5)</f>
        <v>54.34</v>
      </c>
      <c r="K98" s="35"/>
    </row>
    <row r="99" spans="1:27" x14ac:dyDescent="0.25">
      <c r="D99" s="36" t="s">
        <v>263</v>
      </c>
      <c r="E99" s="35"/>
      <c r="H99" s="35"/>
      <c r="K99" s="33">
        <f>SUM(J97:J98)</f>
        <v>69.564999999999998</v>
      </c>
    </row>
    <row r="100" spans="1:27" x14ac:dyDescent="0.25">
      <c r="E100" s="35"/>
      <c r="H100" s="35"/>
      <c r="K100" s="35"/>
    </row>
    <row r="101" spans="1:27" x14ac:dyDescent="0.25">
      <c r="D101" s="36" t="s">
        <v>277</v>
      </c>
      <c r="E101" s="35"/>
      <c r="H101" s="35">
        <v>1.5</v>
      </c>
      <c r="I101" t="s">
        <v>278</v>
      </c>
      <c r="J101">
        <f>ROUND(H101/100*K95,5)</f>
        <v>1.31918</v>
      </c>
      <c r="K101" s="35"/>
    </row>
    <row r="102" spans="1:27" x14ac:dyDescent="0.25">
      <c r="D102" s="36" t="s">
        <v>276</v>
      </c>
      <c r="E102" s="35"/>
      <c r="H102" s="35"/>
      <c r="K102" s="37">
        <f>SUM(J91:J101)</f>
        <v>158.82917999999998</v>
      </c>
    </row>
    <row r="103" spans="1:27" x14ac:dyDescent="0.25">
      <c r="D103" s="36" t="s">
        <v>279</v>
      </c>
      <c r="E103" s="35"/>
      <c r="H103" s="35"/>
      <c r="K103" s="37">
        <f>SUM(K102:K102)</f>
        <v>158.82917999999998</v>
      </c>
    </row>
    <row r="105" spans="1:27" ht="45" customHeight="1" x14ac:dyDescent="0.25">
      <c r="A105" s="27" t="s">
        <v>322</v>
      </c>
      <c r="B105" s="27" t="s">
        <v>62</v>
      </c>
      <c r="C105" s="28" t="s">
        <v>15</v>
      </c>
      <c r="D105" s="7" t="s">
        <v>63</v>
      </c>
      <c r="E105" s="6"/>
      <c r="F105" s="6"/>
      <c r="G105" s="28"/>
      <c r="H105" s="30" t="s">
        <v>250</v>
      </c>
      <c r="I105" s="5">
        <v>1</v>
      </c>
      <c r="J105" s="4"/>
      <c r="K105" s="31">
        <f>ROUND(K118,2)</f>
        <v>238.13</v>
      </c>
      <c r="L105" s="29" t="s">
        <v>323</v>
      </c>
      <c r="M105" s="28"/>
      <c r="N105" s="28"/>
      <c r="O105" s="28"/>
      <c r="P105" s="28"/>
      <c r="Q105" s="28"/>
      <c r="R105" s="28"/>
      <c r="S105" s="28"/>
      <c r="T105" s="28"/>
      <c r="U105" s="28"/>
      <c r="V105" s="28"/>
      <c r="W105" s="28"/>
      <c r="X105" s="28"/>
      <c r="Y105" s="28"/>
      <c r="Z105" s="28"/>
      <c r="AA105" s="28"/>
    </row>
    <row r="106" spans="1:27" x14ac:dyDescent="0.25">
      <c r="B106" s="23" t="s">
        <v>252</v>
      </c>
    </row>
    <row r="107" spans="1:27" x14ac:dyDescent="0.25">
      <c r="B107" t="s">
        <v>286</v>
      </c>
      <c r="C107" t="s">
        <v>254</v>
      </c>
      <c r="D107" t="s">
        <v>287</v>
      </c>
      <c r="E107" s="32">
        <v>2.9984999999999999</v>
      </c>
      <c r="F107" t="s">
        <v>256</v>
      </c>
      <c r="G107" t="s">
        <v>257</v>
      </c>
      <c r="H107" s="33">
        <v>25.4</v>
      </c>
      <c r="I107" t="s">
        <v>258</v>
      </c>
      <c r="J107" s="34">
        <f>ROUND(E107/I105* H107,5)</f>
        <v>76.161900000000003</v>
      </c>
      <c r="K107" s="35"/>
    </row>
    <row r="108" spans="1:27" x14ac:dyDescent="0.25">
      <c r="B108" t="s">
        <v>288</v>
      </c>
      <c r="C108" t="s">
        <v>254</v>
      </c>
      <c r="D108" t="s">
        <v>289</v>
      </c>
      <c r="E108" s="32">
        <v>1.4993000000000001</v>
      </c>
      <c r="F108" t="s">
        <v>256</v>
      </c>
      <c r="G108" t="s">
        <v>257</v>
      </c>
      <c r="H108" s="33">
        <v>29.57</v>
      </c>
      <c r="I108" t="s">
        <v>258</v>
      </c>
      <c r="J108" s="34">
        <f>ROUND(E108/I105* H108,5)</f>
        <v>44.334299999999999</v>
      </c>
      <c r="K108" s="35"/>
    </row>
    <row r="109" spans="1:27" x14ac:dyDescent="0.25">
      <c r="B109" t="s">
        <v>290</v>
      </c>
      <c r="C109" t="s">
        <v>254</v>
      </c>
      <c r="D109" t="s">
        <v>291</v>
      </c>
      <c r="E109" s="32">
        <v>0.37480000000000002</v>
      </c>
      <c r="F109" t="s">
        <v>256</v>
      </c>
      <c r="G109" t="s">
        <v>257</v>
      </c>
      <c r="H109" s="33">
        <v>30.3</v>
      </c>
      <c r="I109" t="s">
        <v>258</v>
      </c>
      <c r="J109" s="34">
        <f>ROUND(E109/I105* H109,5)</f>
        <v>11.356439999999999</v>
      </c>
      <c r="K109" s="35"/>
    </row>
    <row r="110" spans="1:27" x14ac:dyDescent="0.25">
      <c r="D110" s="36" t="s">
        <v>259</v>
      </c>
      <c r="E110" s="35"/>
      <c r="H110" s="35"/>
      <c r="K110" s="33">
        <f>SUM(J107:J109)</f>
        <v>131.85264000000001</v>
      </c>
    </row>
    <row r="111" spans="1:27" x14ac:dyDescent="0.25">
      <c r="B111" s="23" t="s">
        <v>260</v>
      </c>
      <c r="E111" s="35"/>
      <c r="H111" s="35"/>
      <c r="K111" s="35"/>
    </row>
    <row r="112" spans="1:27" x14ac:dyDescent="0.25">
      <c r="B112" t="s">
        <v>295</v>
      </c>
      <c r="C112" t="s">
        <v>254</v>
      </c>
      <c r="D112" t="s">
        <v>296</v>
      </c>
      <c r="E112" s="32">
        <v>0.37480000000000002</v>
      </c>
      <c r="F112" t="s">
        <v>256</v>
      </c>
      <c r="G112" t="s">
        <v>257</v>
      </c>
      <c r="H112" s="33">
        <v>60.9</v>
      </c>
      <c r="I112" t="s">
        <v>258</v>
      </c>
      <c r="J112" s="34">
        <f>ROUND(E112/I105* H112,5)</f>
        <v>22.825320000000001</v>
      </c>
      <c r="K112" s="35"/>
    </row>
    <row r="113" spans="1:27" x14ac:dyDescent="0.25">
      <c r="B113" t="s">
        <v>320</v>
      </c>
      <c r="C113" t="s">
        <v>254</v>
      </c>
      <c r="D113" t="s">
        <v>321</v>
      </c>
      <c r="E113" s="32">
        <v>1.4993000000000001</v>
      </c>
      <c r="F113" t="s">
        <v>256</v>
      </c>
      <c r="G113" t="s">
        <v>257</v>
      </c>
      <c r="H113" s="33">
        <v>54.34</v>
      </c>
      <c r="I113" t="s">
        <v>258</v>
      </c>
      <c r="J113" s="34">
        <f>ROUND(E113/I105* H113,5)</f>
        <v>81.471959999999996</v>
      </c>
      <c r="K113" s="35"/>
    </row>
    <row r="114" spans="1:27" x14ac:dyDescent="0.25">
      <c r="D114" s="36" t="s">
        <v>263</v>
      </c>
      <c r="E114" s="35"/>
      <c r="H114" s="35"/>
      <c r="K114" s="33">
        <f>SUM(J112:J113)</f>
        <v>104.29728</v>
      </c>
    </row>
    <row r="115" spans="1:27" x14ac:dyDescent="0.25">
      <c r="E115" s="35"/>
      <c r="H115" s="35"/>
      <c r="K115" s="35"/>
    </row>
    <row r="116" spans="1:27" x14ac:dyDescent="0.25">
      <c r="D116" s="36" t="s">
        <v>277</v>
      </c>
      <c r="E116" s="35"/>
      <c r="H116" s="35">
        <v>1.5</v>
      </c>
      <c r="I116" t="s">
        <v>278</v>
      </c>
      <c r="J116">
        <f>ROUND(H116/100*K110,5)</f>
        <v>1.9777899999999999</v>
      </c>
      <c r="K116" s="35"/>
    </row>
    <row r="117" spans="1:27" x14ac:dyDescent="0.25">
      <c r="D117" s="36" t="s">
        <v>276</v>
      </c>
      <c r="E117" s="35"/>
      <c r="H117" s="35"/>
      <c r="K117" s="37">
        <f>SUM(J106:J116)</f>
        <v>238.12771000000001</v>
      </c>
    </row>
    <row r="118" spans="1:27" x14ac:dyDescent="0.25">
      <c r="D118" s="36" t="s">
        <v>279</v>
      </c>
      <c r="E118" s="35"/>
      <c r="H118" s="35"/>
      <c r="K118" s="37">
        <f>SUM(K117:K117)</f>
        <v>238.12771000000001</v>
      </c>
    </row>
    <row r="120" spans="1:27" ht="45" customHeight="1" x14ac:dyDescent="0.25">
      <c r="A120" s="27" t="s">
        <v>324</v>
      </c>
      <c r="B120" s="27" t="s">
        <v>98</v>
      </c>
      <c r="C120" s="28" t="s">
        <v>15</v>
      </c>
      <c r="D120" s="7" t="s">
        <v>99</v>
      </c>
      <c r="E120" s="6"/>
      <c r="F120" s="6"/>
      <c r="G120" s="28"/>
      <c r="H120" s="30" t="s">
        <v>250</v>
      </c>
      <c r="I120" s="5">
        <v>1</v>
      </c>
      <c r="J120" s="4"/>
      <c r="K120" s="31">
        <f>ROUND(K132,2)</f>
        <v>515.23</v>
      </c>
      <c r="L120" s="29" t="s">
        <v>325</v>
      </c>
      <c r="M120" s="28"/>
      <c r="N120" s="28"/>
      <c r="O120" s="28"/>
      <c r="P120" s="28"/>
      <c r="Q120" s="28"/>
      <c r="R120" s="28"/>
      <c r="S120" s="28"/>
      <c r="T120" s="28"/>
      <c r="U120" s="28"/>
      <c r="V120" s="28"/>
      <c r="W120" s="28"/>
      <c r="X120" s="28"/>
      <c r="Y120" s="28"/>
      <c r="Z120" s="28"/>
      <c r="AA120" s="28"/>
    </row>
    <row r="121" spans="1:27" x14ac:dyDescent="0.25">
      <c r="B121" s="23" t="s">
        <v>252</v>
      </c>
    </row>
    <row r="122" spans="1:27" x14ac:dyDescent="0.25">
      <c r="B122" t="s">
        <v>286</v>
      </c>
      <c r="C122" t="s">
        <v>254</v>
      </c>
      <c r="D122" t="s">
        <v>287</v>
      </c>
      <c r="E122" s="32">
        <v>6.2305000000000001</v>
      </c>
      <c r="F122" t="s">
        <v>256</v>
      </c>
      <c r="G122" t="s">
        <v>257</v>
      </c>
      <c r="H122" s="33">
        <v>25.4</v>
      </c>
      <c r="I122" t="s">
        <v>258</v>
      </c>
      <c r="J122" s="34">
        <f>ROUND(E122/I120* H122,5)</f>
        <v>158.25470000000001</v>
      </c>
      <c r="K122" s="35"/>
    </row>
    <row r="123" spans="1:27" x14ac:dyDescent="0.25">
      <c r="B123" t="s">
        <v>288</v>
      </c>
      <c r="C123" t="s">
        <v>254</v>
      </c>
      <c r="D123" t="s">
        <v>289</v>
      </c>
      <c r="E123" s="32">
        <v>3.1153</v>
      </c>
      <c r="F123" t="s">
        <v>256</v>
      </c>
      <c r="G123" t="s">
        <v>257</v>
      </c>
      <c r="H123" s="33">
        <v>29.57</v>
      </c>
      <c r="I123" t="s">
        <v>258</v>
      </c>
      <c r="J123" s="34">
        <f>ROUND(E123/I120* H123,5)</f>
        <v>92.119420000000005</v>
      </c>
      <c r="K123" s="35"/>
    </row>
    <row r="124" spans="1:27" x14ac:dyDescent="0.25">
      <c r="B124" t="s">
        <v>290</v>
      </c>
      <c r="C124" t="s">
        <v>254</v>
      </c>
      <c r="D124" t="s">
        <v>291</v>
      </c>
      <c r="E124" s="32">
        <v>0.77880000000000005</v>
      </c>
      <c r="F124" t="s">
        <v>256</v>
      </c>
      <c r="G124" t="s">
        <v>257</v>
      </c>
      <c r="H124" s="33">
        <v>30.3</v>
      </c>
      <c r="I124" t="s">
        <v>258</v>
      </c>
      <c r="J124" s="34">
        <f>ROUND(E124/I120* H124,5)</f>
        <v>23.597639999999998</v>
      </c>
      <c r="K124" s="35"/>
    </row>
    <row r="125" spans="1:27" x14ac:dyDescent="0.25">
      <c r="D125" s="36" t="s">
        <v>259</v>
      </c>
      <c r="E125" s="35"/>
      <c r="H125" s="35"/>
      <c r="K125" s="33">
        <f>SUM(J122:J124)</f>
        <v>273.97176000000002</v>
      </c>
    </row>
    <row r="126" spans="1:27" x14ac:dyDescent="0.25">
      <c r="B126" s="23" t="s">
        <v>260</v>
      </c>
      <c r="E126" s="35"/>
      <c r="H126" s="35"/>
      <c r="K126" s="35"/>
    </row>
    <row r="127" spans="1:27" x14ac:dyDescent="0.25">
      <c r="B127" t="s">
        <v>295</v>
      </c>
      <c r="C127" t="s">
        <v>254</v>
      </c>
      <c r="D127" t="s">
        <v>296</v>
      </c>
      <c r="E127" s="32">
        <v>3.8940999999999999</v>
      </c>
      <c r="F127" t="s">
        <v>256</v>
      </c>
      <c r="G127" t="s">
        <v>257</v>
      </c>
      <c r="H127" s="33">
        <v>60.9</v>
      </c>
      <c r="I127" t="s">
        <v>258</v>
      </c>
      <c r="J127" s="34">
        <f>ROUND(E127/I120* H127,5)</f>
        <v>237.15069</v>
      </c>
      <c r="K127" s="35"/>
    </row>
    <row r="128" spans="1:27" x14ac:dyDescent="0.25">
      <c r="D128" s="36" t="s">
        <v>263</v>
      </c>
      <c r="E128" s="35"/>
      <c r="H128" s="35"/>
      <c r="K128" s="33">
        <f>SUM(J127:J127)</f>
        <v>237.15069</v>
      </c>
    </row>
    <row r="129" spans="1:27" x14ac:dyDescent="0.25">
      <c r="E129" s="35"/>
      <c r="H129" s="35"/>
      <c r="K129" s="35"/>
    </row>
    <row r="130" spans="1:27" x14ac:dyDescent="0.25">
      <c r="D130" s="36" t="s">
        <v>277</v>
      </c>
      <c r="E130" s="35"/>
      <c r="H130" s="35">
        <v>1.5</v>
      </c>
      <c r="I130" t="s">
        <v>278</v>
      </c>
      <c r="J130">
        <f>ROUND(H130/100*K125,5)</f>
        <v>4.1095800000000002</v>
      </c>
      <c r="K130" s="35"/>
    </row>
    <row r="131" spans="1:27" x14ac:dyDescent="0.25">
      <c r="D131" s="36" t="s">
        <v>276</v>
      </c>
      <c r="E131" s="35"/>
      <c r="H131" s="35"/>
      <c r="K131" s="37">
        <f>SUM(J121:J130)</f>
        <v>515.23203000000001</v>
      </c>
    </row>
    <row r="132" spans="1:27" x14ac:dyDescent="0.25">
      <c r="D132" s="36" t="s">
        <v>279</v>
      </c>
      <c r="E132" s="35"/>
      <c r="H132" s="35"/>
      <c r="K132" s="37">
        <f>SUM(K131:K131)</f>
        <v>515.23203000000001</v>
      </c>
    </row>
    <row r="134" spans="1:27" ht="45" customHeight="1" x14ac:dyDescent="0.25">
      <c r="A134" s="27" t="s">
        <v>326</v>
      </c>
      <c r="B134" s="27" t="s">
        <v>174</v>
      </c>
      <c r="C134" s="28" t="s">
        <v>15</v>
      </c>
      <c r="D134" s="7" t="s">
        <v>175</v>
      </c>
      <c r="E134" s="6"/>
      <c r="F134" s="6"/>
      <c r="G134" s="28"/>
      <c r="H134" s="30" t="s">
        <v>250</v>
      </c>
      <c r="I134" s="5">
        <v>1</v>
      </c>
      <c r="J134" s="4"/>
      <c r="K134" s="31">
        <f>ROUND(K147,2)</f>
        <v>119.15</v>
      </c>
      <c r="L134" s="29" t="s">
        <v>327</v>
      </c>
      <c r="M134" s="28"/>
      <c r="N134" s="28"/>
      <c r="O134" s="28"/>
      <c r="P134" s="28"/>
      <c r="Q134" s="28"/>
      <c r="R134" s="28"/>
      <c r="S134" s="28"/>
      <c r="T134" s="28"/>
      <c r="U134" s="28"/>
      <c r="V134" s="28"/>
      <c r="W134" s="28"/>
      <c r="X134" s="28"/>
      <c r="Y134" s="28"/>
      <c r="Z134" s="28"/>
      <c r="AA134" s="28"/>
    </row>
    <row r="135" spans="1:27" x14ac:dyDescent="0.25">
      <c r="B135" s="23" t="s">
        <v>252</v>
      </c>
    </row>
    <row r="136" spans="1:27" x14ac:dyDescent="0.25">
      <c r="B136" t="s">
        <v>286</v>
      </c>
      <c r="C136" t="s">
        <v>254</v>
      </c>
      <c r="D136" t="s">
        <v>287</v>
      </c>
      <c r="E136" s="32">
        <v>1.5004</v>
      </c>
      <c r="F136" t="s">
        <v>256</v>
      </c>
      <c r="G136" t="s">
        <v>257</v>
      </c>
      <c r="H136" s="33">
        <v>25.4</v>
      </c>
      <c r="I136" t="s">
        <v>258</v>
      </c>
      <c r="J136" s="34">
        <f>ROUND(E136/I134* H136,5)</f>
        <v>38.11016</v>
      </c>
      <c r="K136" s="35"/>
    </row>
    <row r="137" spans="1:27" x14ac:dyDescent="0.25">
      <c r="B137" t="s">
        <v>290</v>
      </c>
      <c r="C137" t="s">
        <v>254</v>
      </c>
      <c r="D137" t="s">
        <v>291</v>
      </c>
      <c r="E137" s="32">
        <v>0.1875</v>
      </c>
      <c r="F137" t="s">
        <v>256</v>
      </c>
      <c r="G137" t="s">
        <v>257</v>
      </c>
      <c r="H137" s="33">
        <v>30.3</v>
      </c>
      <c r="I137" t="s">
        <v>258</v>
      </c>
      <c r="J137" s="34">
        <f>ROUND(E137/I134* H137,5)</f>
        <v>5.6812500000000004</v>
      </c>
      <c r="K137" s="35"/>
    </row>
    <row r="138" spans="1:27" x14ac:dyDescent="0.25">
      <c r="B138" t="s">
        <v>288</v>
      </c>
      <c r="C138" t="s">
        <v>254</v>
      </c>
      <c r="D138" t="s">
        <v>289</v>
      </c>
      <c r="E138" s="32">
        <v>0.75019999999999998</v>
      </c>
      <c r="F138" t="s">
        <v>256</v>
      </c>
      <c r="G138" t="s">
        <v>257</v>
      </c>
      <c r="H138" s="33">
        <v>29.57</v>
      </c>
      <c r="I138" t="s">
        <v>258</v>
      </c>
      <c r="J138" s="34">
        <f>ROUND(E138/I134* H138,5)</f>
        <v>22.183409999999999</v>
      </c>
      <c r="K138" s="35"/>
    </row>
    <row r="139" spans="1:27" x14ac:dyDescent="0.25">
      <c r="D139" s="36" t="s">
        <v>259</v>
      </c>
      <c r="E139" s="35"/>
      <c r="H139" s="35"/>
      <c r="K139" s="33">
        <f>SUM(J136:J138)</f>
        <v>65.974819999999994</v>
      </c>
    </row>
    <row r="140" spans="1:27" x14ac:dyDescent="0.25">
      <c r="B140" s="23" t="s">
        <v>260</v>
      </c>
      <c r="E140" s="35"/>
      <c r="H140" s="35"/>
      <c r="K140" s="35"/>
    </row>
    <row r="141" spans="1:27" x14ac:dyDescent="0.25">
      <c r="B141" t="s">
        <v>320</v>
      </c>
      <c r="C141" t="s">
        <v>254</v>
      </c>
      <c r="D141" t="s">
        <v>321</v>
      </c>
      <c r="E141" s="32">
        <v>0.75019999999999998</v>
      </c>
      <c r="F141" t="s">
        <v>256</v>
      </c>
      <c r="G141" t="s">
        <v>257</v>
      </c>
      <c r="H141" s="33">
        <v>54.34</v>
      </c>
      <c r="I141" t="s">
        <v>258</v>
      </c>
      <c r="J141" s="34">
        <f>ROUND(E141/I134* H141,5)</f>
        <v>40.76587</v>
      </c>
      <c r="K141" s="35"/>
    </row>
    <row r="142" spans="1:27" x14ac:dyDescent="0.25">
      <c r="B142" t="s">
        <v>295</v>
      </c>
      <c r="C142" t="s">
        <v>254</v>
      </c>
      <c r="D142" t="s">
        <v>296</v>
      </c>
      <c r="E142" s="32">
        <v>0.1875</v>
      </c>
      <c r="F142" t="s">
        <v>256</v>
      </c>
      <c r="G142" t="s">
        <v>257</v>
      </c>
      <c r="H142" s="33">
        <v>60.9</v>
      </c>
      <c r="I142" t="s">
        <v>258</v>
      </c>
      <c r="J142" s="34">
        <f>ROUND(E142/I134* H142,5)</f>
        <v>11.418749999999999</v>
      </c>
      <c r="K142" s="35"/>
    </row>
    <row r="143" spans="1:27" x14ac:dyDescent="0.25">
      <c r="D143" s="36" t="s">
        <v>263</v>
      </c>
      <c r="E143" s="35"/>
      <c r="H143" s="35"/>
      <c r="K143" s="33">
        <f>SUM(J141:J142)</f>
        <v>52.184619999999995</v>
      </c>
    </row>
    <row r="144" spans="1:27" x14ac:dyDescent="0.25">
      <c r="E144" s="35"/>
      <c r="H144" s="35"/>
      <c r="K144" s="35"/>
    </row>
    <row r="145" spans="1:27" x14ac:dyDescent="0.25">
      <c r="D145" s="36" t="s">
        <v>277</v>
      </c>
      <c r="E145" s="35"/>
      <c r="H145" s="35">
        <v>1.5</v>
      </c>
      <c r="I145" t="s">
        <v>278</v>
      </c>
      <c r="J145">
        <f>ROUND(H145/100*K139,5)</f>
        <v>0.98962000000000006</v>
      </c>
      <c r="K145" s="35"/>
    </row>
    <row r="146" spans="1:27" x14ac:dyDescent="0.25">
      <c r="D146" s="36" t="s">
        <v>276</v>
      </c>
      <c r="E146" s="35"/>
      <c r="H146" s="35"/>
      <c r="K146" s="37">
        <f>SUM(J135:J145)</f>
        <v>119.14906000000001</v>
      </c>
    </row>
    <row r="147" spans="1:27" x14ac:dyDescent="0.25">
      <c r="D147" s="36" t="s">
        <v>279</v>
      </c>
      <c r="E147" s="35"/>
      <c r="H147" s="35"/>
      <c r="K147" s="37">
        <f>SUM(K146:K146)</f>
        <v>119.14906000000001</v>
      </c>
    </row>
    <row r="149" spans="1:27" ht="45" customHeight="1" x14ac:dyDescent="0.25">
      <c r="A149" s="27" t="s">
        <v>328</v>
      </c>
      <c r="B149" s="27" t="s">
        <v>64</v>
      </c>
      <c r="C149" s="28" t="s">
        <v>15</v>
      </c>
      <c r="D149" s="7" t="s">
        <v>65</v>
      </c>
      <c r="E149" s="6"/>
      <c r="F149" s="6"/>
      <c r="G149" s="28"/>
      <c r="H149" s="30" t="s">
        <v>250</v>
      </c>
      <c r="I149" s="5">
        <v>1</v>
      </c>
      <c r="J149" s="4"/>
      <c r="K149" s="31">
        <f>ROUND(K162,2)</f>
        <v>148.85</v>
      </c>
      <c r="L149" s="29" t="s">
        <v>329</v>
      </c>
      <c r="M149" s="28"/>
      <c r="N149" s="28"/>
      <c r="O149" s="28"/>
      <c r="P149" s="28"/>
      <c r="Q149" s="28"/>
      <c r="R149" s="28"/>
      <c r="S149" s="28"/>
      <c r="T149" s="28"/>
      <c r="U149" s="28"/>
      <c r="V149" s="28"/>
      <c r="W149" s="28"/>
      <c r="X149" s="28"/>
      <c r="Y149" s="28"/>
      <c r="Z149" s="28"/>
      <c r="AA149" s="28"/>
    </row>
    <row r="150" spans="1:27" x14ac:dyDescent="0.25">
      <c r="B150" s="23" t="s">
        <v>252</v>
      </c>
    </row>
    <row r="151" spans="1:27" x14ac:dyDescent="0.25">
      <c r="B151" t="s">
        <v>286</v>
      </c>
      <c r="C151" t="s">
        <v>254</v>
      </c>
      <c r="D151" t="s">
        <v>287</v>
      </c>
      <c r="E151" s="32">
        <v>1.8744000000000001</v>
      </c>
      <c r="F151" t="s">
        <v>256</v>
      </c>
      <c r="G151" t="s">
        <v>257</v>
      </c>
      <c r="H151" s="33">
        <v>25.4</v>
      </c>
      <c r="I151" t="s">
        <v>258</v>
      </c>
      <c r="J151" s="34">
        <f>ROUND(E151/I149* H151,5)</f>
        <v>47.609760000000001</v>
      </c>
      <c r="K151" s="35"/>
    </row>
    <row r="152" spans="1:27" x14ac:dyDescent="0.25">
      <c r="B152" t="s">
        <v>288</v>
      </c>
      <c r="C152" t="s">
        <v>254</v>
      </c>
      <c r="D152" t="s">
        <v>289</v>
      </c>
      <c r="E152" s="32">
        <v>0.93720000000000003</v>
      </c>
      <c r="F152" t="s">
        <v>256</v>
      </c>
      <c r="G152" t="s">
        <v>257</v>
      </c>
      <c r="H152" s="33">
        <v>29.57</v>
      </c>
      <c r="I152" t="s">
        <v>258</v>
      </c>
      <c r="J152" s="34">
        <f>ROUND(E152/I149* H152,5)</f>
        <v>27.713000000000001</v>
      </c>
      <c r="K152" s="35"/>
    </row>
    <row r="153" spans="1:27" x14ac:dyDescent="0.25">
      <c r="B153" t="s">
        <v>290</v>
      </c>
      <c r="C153" t="s">
        <v>254</v>
      </c>
      <c r="D153" t="s">
        <v>291</v>
      </c>
      <c r="E153" s="32">
        <v>0.23430000000000001</v>
      </c>
      <c r="F153" t="s">
        <v>256</v>
      </c>
      <c r="G153" t="s">
        <v>257</v>
      </c>
      <c r="H153" s="33">
        <v>30.3</v>
      </c>
      <c r="I153" t="s">
        <v>258</v>
      </c>
      <c r="J153" s="34">
        <f>ROUND(E153/I149* H153,5)</f>
        <v>7.0992899999999999</v>
      </c>
      <c r="K153" s="35"/>
    </row>
    <row r="154" spans="1:27" x14ac:dyDescent="0.25">
      <c r="D154" s="36" t="s">
        <v>259</v>
      </c>
      <c r="E154" s="35"/>
      <c r="H154" s="35"/>
      <c r="K154" s="33">
        <f>SUM(J151:J153)</f>
        <v>82.422049999999999</v>
      </c>
    </row>
    <row r="155" spans="1:27" x14ac:dyDescent="0.25">
      <c r="B155" s="23" t="s">
        <v>260</v>
      </c>
      <c r="E155" s="35"/>
      <c r="H155" s="35"/>
      <c r="K155" s="35"/>
    </row>
    <row r="156" spans="1:27" x14ac:dyDescent="0.25">
      <c r="B156" t="s">
        <v>295</v>
      </c>
      <c r="C156" t="s">
        <v>254</v>
      </c>
      <c r="D156" t="s">
        <v>296</v>
      </c>
      <c r="E156" s="32">
        <v>0.23430000000000001</v>
      </c>
      <c r="F156" t="s">
        <v>256</v>
      </c>
      <c r="G156" t="s">
        <v>257</v>
      </c>
      <c r="H156" s="33">
        <v>60.9</v>
      </c>
      <c r="I156" t="s">
        <v>258</v>
      </c>
      <c r="J156" s="34">
        <f>ROUND(E156/I149* H156,5)</f>
        <v>14.26887</v>
      </c>
      <c r="K156" s="35"/>
    </row>
    <row r="157" spans="1:27" x14ac:dyDescent="0.25">
      <c r="B157" t="s">
        <v>320</v>
      </c>
      <c r="C157" t="s">
        <v>254</v>
      </c>
      <c r="D157" t="s">
        <v>321</v>
      </c>
      <c r="E157" s="32">
        <v>0.93720000000000003</v>
      </c>
      <c r="F157" t="s">
        <v>256</v>
      </c>
      <c r="G157" t="s">
        <v>257</v>
      </c>
      <c r="H157" s="33">
        <v>54.34</v>
      </c>
      <c r="I157" t="s">
        <v>258</v>
      </c>
      <c r="J157" s="34">
        <f>ROUND(E157/I149* H157,5)</f>
        <v>50.92745</v>
      </c>
      <c r="K157" s="35"/>
    </row>
    <row r="158" spans="1:27" x14ac:dyDescent="0.25">
      <c r="D158" s="36" t="s">
        <v>263</v>
      </c>
      <c r="E158" s="35"/>
      <c r="H158" s="35"/>
      <c r="K158" s="33">
        <f>SUM(J156:J157)</f>
        <v>65.19632</v>
      </c>
    </row>
    <row r="159" spans="1:27" x14ac:dyDescent="0.25">
      <c r="E159" s="35"/>
      <c r="H159" s="35"/>
      <c r="K159" s="35"/>
    </row>
    <row r="160" spans="1:27" x14ac:dyDescent="0.25">
      <c r="D160" s="36" t="s">
        <v>277</v>
      </c>
      <c r="E160" s="35"/>
      <c r="H160" s="35">
        <v>1.5</v>
      </c>
      <c r="I160" t="s">
        <v>278</v>
      </c>
      <c r="J160">
        <f>ROUND(H160/100*K154,5)</f>
        <v>1.2363299999999999</v>
      </c>
      <c r="K160" s="35"/>
    </row>
    <row r="161" spans="1:27" x14ac:dyDescent="0.25">
      <c r="D161" s="36" t="s">
        <v>276</v>
      </c>
      <c r="E161" s="35"/>
      <c r="H161" s="35"/>
      <c r="K161" s="37">
        <f>SUM(J150:J160)</f>
        <v>148.85470000000001</v>
      </c>
    </row>
    <row r="162" spans="1:27" x14ac:dyDescent="0.25">
      <c r="D162" s="36" t="s">
        <v>279</v>
      </c>
      <c r="E162" s="35"/>
      <c r="H162" s="35"/>
      <c r="K162" s="37">
        <f>SUM(K161:K161)</f>
        <v>148.85470000000001</v>
      </c>
    </row>
    <row r="164" spans="1:27" ht="45" customHeight="1" x14ac:dyDescent="0.25">
      <c r="A164" s="27" t="s">
        <v>330</v>
      </c>
      <c r="B164" s="27" t="s">
        <v>100</v>
      </c>
      <c r="C164" s="28" t="s">
        <v>15</v>
      </c>
      <c r="D164" s="7" t="s">
        <v>101</v>
      </c>
      <c r="E164" s="6"/>
      <c r="F164" s="6"/>
      <c r="G164" s="28"/>
      <c r="H164" s="30" t="s">
        <v>250</v>
      </c>
      <c r="I164" s="5">
        <v>1</v>
      </c>
      <c r="J164" s="4"/>
      <c r="K164" s="31">
        <f>ROUND(K176,2)</f>
        <v>389.15</v>
      </c>
      <c r="L164" s="29" t="s">
        <v>331</v>
      </c>
      <c r="M164" s="28"/>
      <c r="N164" s="28"/>
      <c r="O164" s="28"/>
      <c r="P164" s="28"/>
      <c r="Q164" s="28"/>
      <c r="R164" s="28"/>
      <c r="S164" s="28"/>
      <c r="T164" s="28"/>
      <c r="U164" s="28"/>
      <c r="V164" s="28"/>
      <c r="W164" s="28"/>
      <c r="X164" s="28"/>
      <c r="Y164" s="28"/>
      <c r="Z164" s="28"/>
      <c r="AA164" s="28"/>
    </row>
    <row r="165" spans="1:27" x14ac:dyDescent="0.25">
      <c r="B165" s="23" t="s">
        <v>252</v>
      </c>
    </row>
    <row r="166" spans="1:27" x14ac:dyDescent="0.25">
      <c r="B166" t="s">
        <v>286</v>
      </c>
      <c r="C166" t="s">
        <v>254</v>
      </c>
      <c r="D166" t="s">
        <v>287</v>
      </c>
      <c r="E166" s="32">
        <v>4.7058999999999997</v>
      </c>
      <c r="F166" t="s">
        <v>256</v>
      </c>
      <c r="G166" t="s">
        <v>257</v>
      </c>
      <c r="H166" s="33">
        <v>25.4</v>
      </c>
      <c r="I166" t="s">
        <v>258</v>
      </c>
      <c r="J166" s="34">
        <f>ROUND(E166/I164* H166,5)</f>
        <v>119.52986</v>
      </c>
      <c r="K166" s="35"/>
    </row>
    <row r="167" spans="1:27" x14ac:dyDescent="0.25">
      <c r="B167" t="s">
        <v>288</v>
      </c>
      <c r="C167" t="s">
        <v>254</v>
      </c>
      <c r="D167" t="s">
        <v>289</v>
      </c>
      <c r="E167" s="32">
        <v>2.3529</v>
      </c>
      <c r="F167" t="s">
        <v>256</v>
      </c>
      <c r="G167" t="s">
        <v>257</v>
      </c>
      <c r="H167" s="33">
        <v>29.57</v>
      </c>
      <c r="I167" t="s">
        <v>258</v>
      </c>
      <c r="J167" s="34">
        <f>ROUND(E167/I164* H167,5)</f>
        <v>69.575249999999997</v>
      </c>
      <c r="K167" s="35"/>
    </row>
    <row r="168" spans="1:27" x14ac:dyDescent="0.25">
      <c r="B168" t="s">
        <v>290</v>
      </c>
      <c r="C168" t="s">
        <v>254</v>
      </c>
      <c r="D168" t="s">
        <v>291</v>
      </c>
      <c r="E168" s="32">
        <v>0.58819999999999995</v>
      </c>
      <c r="F168" t="s">
        <v>256</v>
      </c>
      <c r="G168" t="s">
        <v>257</v>
      </c>
      <c r="H168" s="33">
        <v>30.3</v>
      </c>
      <c r="I168" t="s">
        <v>258</v>
      </c>
      <c r="J168" s="34">
        <f>ROUND(E168/I164* H168,5)</f>
        <v>17.82246</v>
      </c>
      <c r="K168" s="35"/>
    </row>
    <row r="169" spans="1:27" x14ac:dyDescent="0.25">
      <c r="D169" s="36" t="s">
        <v>259</v>
      </c>
      <c r="E169" s="35"/>
      <c r="H169" s="35"/>
      <c r="K169" s="33">
        <f>SUM(J166:J168)</f>
        <v>206.92757</v>
      </c>
    </row>
    <row r="170" spans="1:27" x14ac:dyDescent="0.25">
      <c r="B170" s="23" t="s">
        <v>260</v>
      </c>
      <c r="E170" s="35"/>
      <c r="H170" s="35"/>
      <c r="K170" s="35"/>
    </row>
    <row r="171" spans="1:27" x14ac:dyDescent="0.25">
      <c r="B171" t="s">
        <v>295</v>
      </c>
      <c r="C171" t="s">
        <v>254</v>
      </c>
      <c r="D171" t="s">
        <v>296</v>
      </c>
      <c r="E171" s="32">
        <v>2.9411999999999998</v>
      </c>
      <c r="F171" t="s">
        <v>256</v>
      </c>
      <c r="G171" t="s">
        <v>257</v>
      </c>
      <c r="H171" s="33">
        <v>60.9</v>
      </c>
      <c r="I171" t="s">
        <v>258</v>
      </c>
      <c r="J171" s="34">
        <f>ROUND(E171/I164* H171,5)</f>
        <v>179.11908</v>
      </c>
      <c r="K171" s="35"/>
    </row>
    <row r="172" spans="1:27" x14ac:dyDescent="0.25">
      <c r="D172" s="36" t="s">
        <v>263</v>
      </c>
      <c r="E172" s="35"/>
      <c r="H172" s="35"/>
      <c r="K172" s="33">
        <f>SUM(J171:J171)</f>
        <v>179.11908</v>
      </c>
    </row>
    <row r="173" spans="1:27" x14ac:dyDescent="0.25">
      <c r="E173" s="35"/>
      <c r="H173" s="35"/>
      <c r="K173" s="35"/>
    </row>
    <row r="174" spans="1:27" x14ac:dyDescent="0.25">
      <c r="D174" s="36" t="s">
        <v>277</v>
      </c>
      <c r="E174" s="35"/>
      <c r="H174" s="35">
        <v>1.5</v>
      </c>
      <c r="I174" t="s">
        <v>278</v>
      </c>
      <c r="J174">
        <f>ROUND(H174/100*K169,5)</f>
        <v>3.1039099999999999</v>
      </c>
      <c r="K174" s="35"/>
    </row>
    <row r="175" spans="1:27" x14ac:dyDescent="0.25">
      <c r="D175" s="36" t="s">
        <v>276</v>
      </c>
      <c r="E175" s="35"/>
      <c r="H175" s="35"/>
      <c r="K175" s="37">
        <f>SUM(J165:J174)</f>
        <v>389.15055999999998</v>
      </c>
    </row>
    <row r="176" spans="1:27" x14ac:dyDescent="0.25">
      <c r="D176" s="36" t="s">
        <v>279</v>
      </c>
      <c r="E176" s="35"/>
      <c r="H176" s="35"/>
      <c r="K176" s="37">
        <f>SUM(K175:K175)</f>
        <v>389.15055999999998</v>
      </c>
    </row>
    <row r="178" spans="1:27" ht="45" customHeight="1" x14ac:dyDescent="0.25">
      <c r="A178" s="27" t="s">
        <v>332</v>
      </c>
      <c r="B178" s="27" t="s">
        <v>170</v>
      </c>
      <c r="C178" s="28" t="s">
        <v>15</v>
      </c>
      <c r="D178" s="7" t="s">
        <v>171</v>
      </c>
      <c r="E178" s="6"/>
      <c r="F178" s="6"/>
      <c r="G178" s="28"/>
      <c r="H178" s="30" t="s">
        <v>250</v>
      </c>
      <c r="I178" s="5">
        <v>1</v>
      </c>
      <c r="J178" s="4"/>
      <c r="K178" s="31">
        <f>ROUND(K185,2)</f>
        <v>86.81</v>
      </c>
      <c r="L178" s="29" t="s">
        <v>333</v>
      </c>
      <c r="M178" s="28"/>
      <c r="N178" s="28"/>
      <c r="O178" s="28"/>
      <c r="P178" s="28"/>
      <c r="Q178" s="28"/>
      <c r="R178" s="28"/>
      <c r="S178" s="28"/>
      <c r="T178" s="28"/>
      <c r="U178" s="28"/>
      <c r="V178" s="28"/>
      <c r="W178" s="28"/>
      <c r="X178" s="28"/>
      <c r="Y178" s="28"/>
      <c r="Z178" s="28"/>
      <c r="AA178" s="28"/>
    </row>
    <row r="179" spans="1:27" x14ac:dyDescent="0.25">
      <c r="B179" s="23" t="s">
        <v>264</v>
      </c>
    </row>
    <row r="180" spans="1:27" x14ac:dyDescent="0.25">
      <c r="B180" t="s">
        <v>334</v>
      </c>
      <c r="C180" t="s">
        <v>15</v>
      </c>
      <c r="D180" t="s">
        <v>335</v>
      </c>
      <c r="E180" s="32">
        <v>4</v>
      </c>
      <c r="G180" t="s">
        <v>257</v>
      </c>
      <c r="H180" s="33">
        <v>2.21</v>
      </c>
      <c r="I180" t="s">
        <v>258</v>
      </c>
      <c r="J180" s="34">
        <f>ROUND(E180* H180,5)</f>
        <v>8.84</v>
      </c>
      <c r="K180" s="35"/>
    </row>
    <row r="181" spans="1:27" x14ac:dyDescent="0.25">
      <c r="B181" t="s">
        <v>336</v>
      </c>
      <c r="C181" t="s">
        <v>15</v>
      </c>
      <c r="D181" t="s">
        <v>337</v>
      </c>
      <c r="E181" s="32">
        <v>1</v>
      </c>
      <c r="G181" t="s">
        <v>257</v>
      </c>
      <c r="H181" s="33">
        <v>76.989999999999995</v>
      </c>
      <c r="I181" t="s">
        <v>258</v>
      </c>
      <c r="J181" s="34">
        <f>ROUND(E181* H181,5)</f>
        <v>76.989999999999995</v>
      </c>
      <c r="K181" s="35"/>
    </row>
    <row r="182" spans="1:27" x14ac:dyDescent="0.25">
      <c r="B182" t="s">
        <v>338</v>
      </c>
      <c r="C182" t="s">
        <v>15</v>
      </c>
      <c r="D182" t="s">
        <v>339</v>
      </c>
      <c r="E182" s="32">
        <v>0.5</v>
      </c>
      <c r="G182" t="s">
        <v>257</v>
      </c>
      <c r="H182" s="33">
        <v>1.96</v>
      </c>
      <c r="I182" t="s">
        <v>258</v>
      </c>
      <c r="J182" s="34">
        <f>ROUND(E182* H182,5)</f>
        <v>0.98</v>
      </c>
      <c r="K182" s="35"/>
    </row>
    <row r="183" spans="1:27" x14ac:dyDescent="0.25">
      <c r="D183" s="36" t="s">
        <v>275</v>
      </c>
      <c r="E183" s="35"/>
      <c r="H183" s="35"/>
      <c r="K183" s="33">
        <f>SUM(J180:J182)</f>
        <v>86.81</v>
      </c>
    </row>
    <row r="184" spans="1:27" x14ac:dyDescent="0.25">
      <c r="D184" s="36" t="s">
        <v>276</v>
      </c>
      <c r="E184" s="35"/>
      <c r="H184" s="35"/>
      <c r="K184" s="37">
        <f>SUM(J179:J183)</f>
        <v>86.81</v>
      </c>
    </row>
    <row r="185" spans="1:27" x14ac:dyDescent="0.25">
      <c r="D185" s="36" t="s">
        <v>279</v>
      </c>
      <c r="E185" s="35"/>
      <c r="H185" s="35"/>
      <c r="K185" s="37">
        <f>SUM(K184:K184)</f>
        <v>86.81</v>
      </c>
    </row>
    <row r="187" spans="1:27" ht="45" customHeight="1" x14ac:dyDescent="0.25">
      <c r="A187" s="27" t="s">
        <v>340</v>
      </c>
      <c r="B187" s="27" t="s">
        <v>60</v>
      </c>
      <c r="C187" s="28" t="s">
        <v>15</v>
      </c>
      <c r="D187" s="7" t="s">
        <v>61</v>
      </c>
      <c r="E187" s="6"/>
      <c r="F187" s="6"/>
      <c r="G187" s="28"/>
      <c r="H187" s="30" t="s">
        <v>250</v>
      </c>
      <c r="I187" s="5">
        <v>1</v>
      </c>
      <c r="J187" s="4"/>
      <c r="K187" s="31">
        <f>ROUND(K194,2)</f>
        <v>122.25</v>
      </c>
      <c r="L187" s="29" t="s">
        <v>341</v>
      </c>
      <c r="M187" s="28"/>
      <c r="N187" s="28"/>
      <c r="O187" s="28"/>
      <c r="P187" s="28"/>
      <c r="Q187" s="28"/>
      <c r="R187" s="28"/>
      <c r="S187" s="28"/>
      <c r="T187" s="28"/>
      <c r="U187" s="28"/>
      <c r="V187" s="28"/>
      <c r="W187" s="28"/>
      <c r="X187" s="28"/>
      <c r="Y187" s="28"/>
      <c r="Z187" s="28"/>
      <c r="AA187" s="28"/>
    </row>
    <row r="188" spans="1:27" x14ac:dyDescent="0.25">
      <c r="B188" s="23" t="s">
        <v>264</v>
      </c>
    </row>
    <row r="189" spans="1:27" x14ac:dyDescent="0.25">
      <c r="B189" t="s">
        <v>342</v>
      </c>
      <c r="C189" t="s">
        <v>15</v>
      </c>
      <c r="D189" t="s">
        <v>343</v>
      </c>
      <c r="E189" s="32">
        <v>6</v>
      </c>
      <c r="G189" t="s">
        <v>257</v>
      </c>
      <c r="H189" s="33">
        <v>2.2999999999999998</v>
      </c>
      <c r="I189" t="s">
        <v>258</v>
      </c>
      <c r="J189" s="34">
        <f>ROUND(E189* H189,5)</f>
        <v>13.8</v>
      </c>
      <c r="K189" s="35"/>
    </row>
    <row r="190" spans="1:27" x14ac:dyDescent="0.25">
      <c r="B190" t="s">
        <v>344</v>
      </c>
      <c r="C190" t="s">
        <v>15</v>
      </c>
      <c r="D190" t="s">
        <v>345</v>
      </c>
      <c r="E190" s="32">
        <v>1</v>
      </c>
      <c r="G190" t="s">
        <v>257</v>
      </c>
      <c r="H190" s="33">
        <v>107.09</v>
      </c>
      <c r="I190" t="s">
        <v>258</v>
      </c>
      <c r="J190" s="34">
        <f>ROUND(E190* H190,5)</f>
        <v>107.09</v>
      </c>
      <c r="K190" s="35"/>
    </row>
    <row r="191" spans="1:27" x14ac:dyDescent="0.25">
      <c r="B191" t="s">
        <v>346</v>
      </c>
      <c r="C191" t="s">
        <v>15</v>
      </c>
      <c r="D191" t="s">
        <v>347</v>
      </c>
      <c r="E191" s="32">
        <v>0.5</v>
      </c>
      <c r="G191" t="s">
        <v>257</v>
      </c>
      <c r="H191" s="33">
        <v>2.72</v>
      </c>
      <c r="I191" t="s">
        <v>258</v>
      </c>
      <c r="J191" s="34">
        <f>ROUND(E191* H191,5)</f>
        <v>1.36</v>
      </c>
      <c r="K191" s="35"/>
    </row>
    <row r="192" spans="1:27" x14ac:dyDescent="0.25">
      <c r="D192" s="36" t="s">
        <v>275</v>
      </c>
      <c r="E192" s="35"/>
      <c r="H192" s="35"/>
      <c r="K192" s="33">
        <f>SUM(J189:J191)</f>
        <v>122.25</v>
      </c>
    </row>
    <row r="193" spans="1:27" x14ac:dyDescent="0.25">
      <c r="D193" s="36" t="s">
        <v>276</v>
      </c>
      <c r="E193" s="35"/>
      <c r="H193" s="35"/>
      <c r="K193" s="37">
        <f>SUM(J188:J192)</f>
        <v>122.25</v>
      </c>
    </row>
    <row r="194" spans="1:27" x14ac:dyDescent="0.25">
      <c r="D194" s="36" t="s">
        <v>279</v>
      </c>
      <c r="E194" s="35"/>
      <c r="H194" s="35"/>
      <c r="K194" s="37">
        <f>SUM(K193:K193)</f>
        <v>122.25</v>
      </c>
    </row>
    <row r="196" spans="1:27" ht="45" customHeight="1" x14ac:dyDescent="0.25">
      <c r="A196" s="27" t="s">
        <v>348</v>
      </c>
      <c r="B196" s="27" t="s">
        <v>96</v>
      </c>
      <c r="C196" s="28" t="s">
        <v>15</v>
      </c>
      <c r="D196" s="7" t="s">
        <v>97</v>
      </c>
      <c r="E196" s="6"/>
      <c r="F196" s="6"/>
      <c r="G196" s="28"/>
      <c r="H196" s="30" t="s">
        <v>250</v>
      </c>
      <c r="I196" s="5">
        <v>1</v>
      </c>
      <c r="J196" s="4"/>
      <c r="K196" s="31">
        <f>ROUND(K203,2)</f>
        <v>244.24</v>
      </c>
      <c r="L196" s="29" t="s">
        <v>349</v>
      </c>
      <c r="M196" s="28"/>
      <c r="N196" s="28"/>
      <c r="O196" s="28"/>
      <c r="P196" s="28"/>
      <c r="Q196" s="28"/>
      <c r="R196" s="28"/>
      <c r="S196" s="28"/>
      <c r="T196" s="28"/>
      <c r="U196" s="28"/>
      <c r="V196" s="28"/>
      <c r="W196" s="28"/>
      <c r="X196" s="28"/>
      <c r="Y196" s="28"/>
      <c r="Z196" s="28"/>
      <c r="AA196" s="28"/>
    </row>
    <row r="197" spans="1:27" x14ac:dyDescent="0.25">
      <c r="B197" s="23" t="s">
        <v>264</v>
      </c>
    </row>
    <row r="198" spans="1:27" x14ac:dyDescent="0.25">
      <c r="B198" t="s">
        <v>350</v>
      </c>
      <c r="C198" t="s">
        <v>15</v>
      </c>
      <c r="D198" t="s">
        <v>351</v>
      </c>
      <c r="E198" s="32">
        <v>0.5</v>
      </c>
      <c r="G198" t="s">
        <v>257</v>
      </c>
      <c r="H198" s="33">
        <v>4.8899999999999997</v>
      </c>
      <c r="I198" t="s">
        <v>258</v>
      </c>
      <c r="J198" s="34">
        <f>ROUND(E198* H198,5)</f>
        <v>2.4449999999999998</v>
      </c>
      <c r="K198" s="35"/>
    </row>
    <row r="199" spans="1:27" x14ac:dyDescent="0.25">
      <c r="B199" t="s">
        <v>352</v>
      </c>
      <c r="C199" t="s">
        <v>15</v>
      </c>
      <c r="D199" t="s">
        <v>353</v>
      </c>
      <c r="E199" s="32">
        <v>6</v>
      </c>
      <c r="G199" t="s">
        <v>257</v>
      </c>
      <c r="H199" s="33">
        <v>4.38</v>
      </c>
      <c r="I199" t="s">
        <v>258</v>
      </c>
      <c r="J199" s="34">
        <f>ROUND(E199* H199,5)</f>
        <v>26.28</v>
      </c>
      <c r="K199" s="35"/>
    </row>
    <row r="200" spans="1:27" x14ac:dyDescent="0.25">
      <c r="B200" t="s">
        <v>354</v>
      </c>
      <c r="C200" t="s">
        <v>15</v>
      </c>
      <c r="D200" t="s">
        <v>355</v>
      </c>
      <c r="E200" s="32">
        <v>1</v>
      </c>
      <c r="G200" t="s">
        <v>257</v>
      </c>
      <c r="H200" s="33">
        <v>215.51</v>
      </c>
      <c r="I200" t="s">
        <v>258</v>
      </c>
      <c r="J200" s="34">
        <f>ROUND(E200* H200,5)</f>
        <v>215.51</v>
      </c>
      <c r="K200" s="35"/>
    </row>
    <row r="201" spans="1:27" x14ac:dyDescent="0.25">
      <c r="D201" s="36" t="s">
        <v>275</v>
      </c>
      <c r="E201" s="35"/>
      <c r="H201" s="35"/>
      <c r="K201" s="33">
        <f>SUM(J198:J200)</f>
        <v>244.23499999999999</v>
      </c>
    </row>
    <row r="202" spans="1:27" x14ac:dyDescent="0.25">
      <c r="D202" s="36" t="s">
        <v>276</v>
      </c>
      <c r="E202" s="35"/>
      <c r="H202" s="35"/>
      <c r="K202" s="37">
        <f>SUM(J197:J201)</f>
        <v>244.23499999999999</v>
      </c>
    </row>
    <row r="203" spans="1:27" x14ac:dyDescent="0.25">
      <c r="D203" s="36" t="s">
        <v>279</v>
      </c>
      <c r="E203" s="35"/>
      <c r="H203" s="35"/>
      <c r="K203" s="37">
        <f>SUM(K202:K202)</f>
        <v>244.23499999999999</v>
      </c>
    </row>
    <row r="205" spans="1:27" ht="45" customHeight="1" x14ac:dyDescent="0.25">
      <c r="A205" s="27" t="s">
        <v>356</v>
      </c>
      <c r="B205" s="27" t="s">
        <v>154</v>
      </c>
      <c r="C205" s="28" t="s">
        <v>15</v>
      </c>
      <c r="D205" s="7" t="s">
        <v>155</v>
      </c>
      <c r="E205" s="6"/>
      <c r="F205" s="6"/>
      <c r="G205" s="28"/>
      <c r="H205" s="30" t="s">
        <v>250</v>
      </c>
      <c r="I205" s="5">
        <v>1</v>
      </c>
      <c r="J205" s="4"/>
      <c r="K205" s="31">
        <f>ROUND(K217,2)</f>
        <v>12.3</v>
      </c>
      <c r="L205" s="29" t="s">
        <v>357</v>
      </c>
      <c r="M205" s="28"/>
      <c r="N205" s="28"/>
      <c r="O205" s="28"/>
      <c r="P205" s="28"/>
      <c r="Q205" s="28"/>
      <c r="R205" s="28"/>
      <c r="S205" s="28"/>
      <c r="T205" s="28"/>
      <c r="U205" s="28"/>
      <c r="V205" s="28"/>
      <c r="W205" s="28"/>
      <c r="X205" s="28"/>
      <c r="Y205" s="28"/>
      <c r="Z205" s="28"/>
      <c r="AA205" s="28"/>
    </row>
    <row r="206" spans="1:27" x14ac:dyDescent="0.25">
      <c r="B206" s="23" t="s">
        <v>252</v>
      </c>
    </row>
    <row r="207" spans="1:27" x14ac:dyDescent="0.25">
      <c r="B207" t="s">
        <v>286</v>
      </c>
      <c r="C207" t="s">
        <v>254</v>
      </c>
      <c r="D207" t="s">
        <v>287</v>
      </c>
      <c r="E207" s="32">
        <v>0.15629999999999999</v>
      </c>
      <c r="F207" t="s">
        <v>256</v>
      </c>
      <c r="G207" t="s">
        <v>257</v>
      </c>
      <c r="H207" s="33">
        <v>25.4</v>
      </c>
      <c r="I207" t="s">
        <v>258</v>
      </c>
      <c r="J207" s="34">
        <f>ROUND(E207/I205* H207,5)</f>
        <v>3.9700199999999999</v>
      </c>
      <c r="K207" s="35"/>
    </row>
    <row r="208" spans="1:27" x14ac:dyDescent="0.25">
      <c r="B208" t="s">
        <v>288</v>
      </c>
      <c r="C208" t="s">
        <v>254</v>
      </c>
      <c r="D208" t="s">
        <v>289</v>
      </c>
      <c r="E208" s="32">
        <v>0.15629999999999999</v>
      </c>
      <c r="F208" t="s">
        <v>256</v>
      </c>
      <c r="G208" t="s">
        <v>257</v>
      </c>
      <c r="H208" s="33">
        <v>29.57</v>
      </c>
      <c r="I208" t="s">
        <v>258</v>
      </c>
      <c r="J208" s="34">
        <f>ROUND(E208/I205* H208,5)</f>
        <v>4.6217899999999998</v>
      </c>
      <c r="K208" s="35"/>
    </row>
    <row r="209" spans="1:27" x14ac:dyDescent="0.25">
      <c r="B209" t="s">
        <v>290</v>
      </c>
      <c r="C209" t="s">
        <v>254</v>
      </c>
      <c r="D209" t="s">
        <v>291</v>
      </c>
      <c r="E209" s="32">
        <v>3.9100000000000003E-2</v>
      </c>
      <c r="F209" t="s">
        <v>256</v>
      </c>
      <c r="G209" t="s">
        <v>257</v>
      </c>
      <c r="H209" s="33">
        <v>30.3</v>
      </c>
      <c r="I209" t="s">
        <v>258</v>
      </c>
      <c r="J209" s="34">
        <f>ROUND(E209/I205* H209,5)</f>
        <v>1.1847300000000001</v>
      </c>
      <c r="K209" s="35"/>
    </row>
    <row r="210" spans="1:27" x14ac:dyDescent="0.25">
      <c r="D210" s="36" t="s">
        <v>259</v>
      </c>
      <c r="E210" s="35"/>
      <c r="H210" s="35"/>
      <c r="K210" s="33">
        <f>SUM(J207:J209)</f>
        <v>9.7765399999999989</v>
      </c>
    </row>
    <row r="211" spans="1:27" x14ac:dyDescent="0.25">
      <c r="B211" s="23" t="s">
        <v>260</v>
      </c>
      <c r="E211" s="35"/>
      <c r="H211" s="35"/>
      <c r="K211" s="35"/>
    </row>
    <row r="212" spans="1:27" x14ac:dyDescent="0.25">
      <c r="B212" t="s">
        <v>295</v>
      </c>
      <c r="C212" t="s">
        <v>254</v>
      </c>
      <c r="D212" t="s">
        <v>296</v>
      </c>
      <c r="E212" s="32">
        <v>3.9100000000000003E-2</v>
      </c>
      <c r="F212" t="s">
        <v>256</v>
      </c>
      <c r="G212" t="s">
        <v>257</v>
      </c>
      <c r="H212" s="33">
        <v>60.9</v>
      </c>
      <c r="I212" t="s">
        <v>258</v>
      </c>
      <c r="J212" s="34">
        <f>ROUND(E212/I205* H212,5)</f>
        <v>2.3811900000000001</v>
      </c>
      <c r="K212" s="35"/>
    </row>
    <row r="213" spans="1:27" x14ac:dyDescent="0.25">
      <c r="D213" s="36" t="s">
        <v>263</v>
      </c>
      <c r="E213" s="35"/>
      <c r="H213" s="35"/>
      <c r="K213" s="33">
        <f>SUM(J212:J212)</f>
        <v>2.3811900000000001</v>
      </c>
    </row>
    <row r="214" spans="1:27" x14ac:dyDescent="0.25">
      <c r="E214" s="35"/>
      <c r="H214" s="35"/>
      <c r="K214" s="35"/>
    </row>
    <row r="215" spans="1:27" x14ac:dyDescent="0.25">
      <c r="D215" s="36" t="s">
        <v>277</v>
      </c>
      <c r="E215" s="35"/>
      <c r="H215" s="35">
        <v>1.5</v>
      </c>
      <c r="I215" t="s">
        <v>278</v>
      </c>
      <c r="J215">
        <f>ROUND(H215/100*K210,5)</f>
        <v>0.14665</v>
      </c>
      <c r="K215" s="35"/>
    </row>
    <row r="216" spans="1:27" x14ac:dyDescent="0.25">
      <c r="D216" s="36" t="s">
        <v>276</v>
      </c>
      <c r="E216" s="35"/>
      <c r="H216" s="35"/>
      <c r="K216" s="37">
        <f>SUM(J206:J215)</f>
        <v>12.304379999999998</v>
      </c>
    </row>
    <row r="217" spans="1:27" x14ac:dyDescent="0.25">
      <c r="D217" s="36" t="s">
        <v>279</v>
      </c>
      <c r="E217" s="35"/>
      <c r="H217" s="35"/>
      <c r="K217" s="37">
        <f>SUM(K216:K216)</f>
        <v>12.304379999999998</v>
      </c>
    </row>
    <row r="219" spans="1:27" ht="45" customHeight="1" x14ac:dyDescent="0.25">
      <c r="A219" s="27" t="s">
        <v>358</v>
      </c>
      <c r="B219" s="27" t="s">
        <v>136</v>
      </c>
      <c r="C219" s="28" t="s">
        <v>15</v>
      </c>
      <c r="D219" s="7" t="s">
        <v>137</v>
      </c>
      <c r="E219" s="6"/>
      <c r="F219" s="6"/>
      <c r="G219" s="28"/>
      <c r="H219" s="30" t="s">
        <v>250</v>
      </c>
      <c r="I219" s="5">
        <v>1</v>
      </c>
      <c r="J219" s="4"/>
      <c r="K219" s="31">
        <f>ROUND(K232,2)</f>
        <v>62.37</v>
      </c>
      <c r="L219" s="29" t="s">
        <v>359</v>
      </c>
      <c r="M219" s="28"/>
      <c r="N219" s="28"/>
      <c r="O219" s="28"/>
      <c r="P219" s="28"/>
      <c r="Q219" s="28"/>
      <c r="R219" s="28"/>
      <c r="S219" s="28"/>
      <c r="T219" s="28"/>
      <c r="U219" s="28"/>
      <c r="V219" s="28"/>
      <c r="W219" s="28"/>
      <c r="X219" s="28"/>
      <c r="Y219" s="28"/>
      <c r="Z219" s="28"/>
      <c r="AA219" s="28"/>
    </row>
    <row r="220" spans="1:27" x14ac:dyDescent="0.25">
      <c r="B220" s="23" t="s">
        <v>252</v>
      </c>
    </row>
    <row r="221" spans="1:27" x14ac:dyDescent="0.25">
      <c r="B221" t="s">
        <v>290</v>
      </c>
      <c r="C221" t="s">
        <v>254</v>
      </c>
      <c r="D221" t="s">
        <v>291</v>
      </c>
      <c r="E221" s="32">
        <v>0.1172</v>
      </c>
      <c r="F221" t="s">
        <v>256</v>
      </c>
      <c r="G221" t="s">
        <v>257</v>
      </c>
      <c r="H221" s="33">
        <v>30.3</v>
      </c>
      <c r="I221" t="s">
        <v>258</v>
      </c>
      <c r="J221" s="34">
        <f>ROUND(E221/I219* H221,5)</f>
        <v>3.5511599999999999</v>
      </c>
      <c r="K221" s="35"/>
    </row>
    <row r="222" spans="1:27" x14ac:dyDescent="0.25">
      <c r="B222" t="s">
        <v>288</v>
      </c>
      <c r="C222" t="s">
        <v>254</v>
      </c>
      <c r="D222" t="s">
        <v>289</v>
      </c>
      <c r="E222" s="32">
        <v>0.46879999999999999</v>
      </c>
      <c r="F222" t="s">
        <v>256</v>
      </c>
      <c r="G222" t="s">
        <v>257</v>
      </c>
      <c r="H222" s="33">
        <v>29.57</v>
      </c>
      <c r="I222" t="s">
        <v>258</v>
      </c>
      <c r="J222" s="34">
        <f>ROUND(E222/I219* H222,5)</f>
        <v>13.86242</v>
      </c>
      <c r="K222" s="35"/>
    </row>
    <row r="223" spans="1:27" x14ac:dyDescent="0.25">
      <c r="B223" t="s">
        <v>286</v>
      </c>
      <c r="C223" t="s">
        <v>254</v>
      </c>
      <c r="D223" t="s">
        <v>287</v>
      </c>
      <c r="E223" s="32">
        <v>0.46879999999999999</v>
      </c>
      <c r="F223" t="s">
        <v>256</v>
      </c>
      <c r="G223" t="s">
        <v>257</v>
      </c>
      <c r="H223" s="33">
        <v>25.4</v>
      </c>
      <c r="I223" t="s">
        <v>258</v>
      </c>
      <c r="J223" s="34">
        <f>ROUND(E223/I219* H223,5)</f>
        <v>11.90752</v>
      </c>
      <c r="K223" s="35"/>
    </row>
    <row r="224" spans="1:27" x14ac:dyDescent="0.25">
      <c r="D224" s="36" t="s">
        <v>259</v>
      </c>
      <c r="E224" s="35"/>
      <c r="H224" s="35"/>
      <c r="K224" s="33">
        <f>SUM(J221:J223)</f>
        <v>29.321100000000001</v>
      </c>
    </row>
    <row r="225" spans="1:27" x14ac:dyDescent="0.25">
      <c r="B225" s="23" t="s">
        <v>260</v>
      </c>
      <c r="E225" s="35"/>
      <c r="H225" s="35"/>
      <c r="K225" s="35"/>
    </row>
    <row r="226" spans="1:27" x14ac:dyDescent="0.25">
      <c r="B226" t="s">
        <v>320</v>
      </c>
      <c r="C226" t="s">
        <v>254</v>
      </c>
      <c r="D226" t="s">
        <v>321</v>
      </c>
      <c r="E226" s="32">
        <v>0.46879999999999999</v>
      </c>
      <c r="F226" t="s">
        <v>256</v>
      </c>
      <c r="G226" t="s">
        <v>257</v>
      </c>
      <c r="H226" s="33">
        <v>54.34</v>
      </c>
      <c r="I226" t="s">
        <v>258</v>
      </c>
      <c r="J226" s="34">
        <f>ROUND(E226/I219* H226,5)</f>
        <v>25.474589999999999</v>
      </c>
      <c r="K226" s="35"/>
    </row>
    <row r="227" spans="1:27" x14ac:dyDescent="0.25">
      <c r="B227" t="s">
        <v>295</v>
      </c>
      <c r="C227" t="s">
        <v>254</v>
      </c>
      <c r="D227" t="s">
        <v>296</v>
      </c>
      <c r="E227" s="32">
        <v>0.1172</v>
      </c>
      <c r="F227" t="s">
        <v>256</v>
      </c>
      <c r="G227" t="s">
        <v>257</v>
      </c>
      <c r="H227" s="33">
        <v>60.9</v>
      </c>
      <c r="I227" t="s">
        <v>258</v>
      </c>
      <c r="J227" s="34">
        <f>ROUND(E227/I219* H227,5)</f>
        <v>7.13748</v>
      </c>
      <c r="K227" s="35"/>
    </row>
    <row r="228" spans="1:27" x14ac:dyDescent="0.25">
      <c r="D228" s="36" t="s">
        <v>263</v>
      </c>
      <c r="E228" s="35"/>
      <c r="H228" s="35"/>
      <c r="K228" s="33">
        <f>SUM(J226:J227)</f>
        <v>32.612070000000003</v>
      </c>
    </row>
    <row r="229" spans="1:27" x14ac:dyDescent="0.25">
      <c r="E229" s="35"/>
      <c r="H229" s="35"/>
      <c r="K229" s="35"/>
    </row>
    <row r="230" spans="1:27" x14ac:dyDescent="0.25">
      <c r="D230" s="36" t="s">
        <v>277</v>
      </c>
      <c r="E230" s="35"/>
      <c r="H230" s="35">
        <v>1.5</v>
      </c>
      <c r="I230" t="s">
        <v>278</v>
      </c>
      <c r="J230">
        <f>ROUND(H230/100*K224,5)</f>
        <v>0.43981999999999999</v>
      </c>
      <c r="K230" s="35"/>
    </row>
    <row r="231" spans="1:27" x14ac:dyDescent="0.25">
      <c r="D231" s="36" t="s">
        <v>276</v>
      </c>
      <c r="E231" s="35"/>
      <c r="H231" s="35"/>
      <c r="K231" s="37">
        <f>SUM(J220:J230)</f>
        <v>62.372990000000001</v>
      </c>
    </row>
    <row r="232" spans="1:27" x14ac:dyDescent="0.25">
      <c r="D232" s="36" t="s">
        <v>279</v>
      </c>
      <c r="E232" s="35"/>
      <c r="H232" s="35"/>
      <c r="K232" s="37">
        <f>SUM(K231:K231)</f>
        <v>62.372990000000001</v>
      </c>
    </row>
    <row r="234" spans="1:27" ht="45" customHeight="1" x14ac:dyDescent="0.25">
      <c r="A234" s="27" t="s">
        <v>360</v>
      </c>
      <c r="B234" s="27" t="s">
        <v>152</v>
      </c>
      <c r="C234" s="28" t="s">
        <v>15</v>
      </c>
      <c r="D234" s="7" t="s">
        <v>153</v>
      </c>
      <c r="E234" s="6"/>
      <c r="F234" s="6"/>
      <c r="G234" s="28"/>
      <c r="H234" s="30" t="s">
        <v>250</v>
      </c>
      <c r="I234" s="5">
        <v>1</v>
      </c>
      <c r="J234" s="4"/>
      <c r="K234" s="31">
        <f>ROUND(K249,2)</f>
        <v>70.12</v>
      </c>
      <c r="L234" s="29" t="s">
        <v>361</v>
      </c>
      <c r="M234" s="28"/>
      <c r="N234" s="28"/>
      <c r="O234" s="28"/>
      <c r="P234" s="28"/>
      <c r="Q234" s="28"/>
      <c r="R234" s="28"/>
      <c r="S234" s="28"/>
      <c r="T234" s="28"/>
      <c r="U234" s="28"/>
      <c r="V234" s="28"/>
      <c r="W234" s="28"/>
      <c r="X234" s="28"/>
      <c r="Y234" s="28"/>
      <c r="Z234" s="28"/>
      <c r="AA234" s="28"/>
    </row>
    <row r="235" spans="1:27" x14ac:dyDescent="0.25">
      <c r="B235" s="23" t="s">
        <v>252</v>
      </c>
    </row>
    <row r="236" spans="1:27" x14ac:dyDescent="0.25">
      <c r="B236" t="s">
        <v>286</v>
      </c>
      <c r="C236" t="s">
        <v>254</v>
      </c>
      <c r="D236" t="s">
        <v>287</v>
      </c>
      <c r="E236" s="32">
        <v>0.5</v>
      </c>
      <c r="F236" t="s">
        <v>256</v>
      </c>
      <c r="G236" t="s">
        <v>257</v>
      </c>
      <c r="H236" s="33">
        <v>25.4</v>
      </c>
      <c r="I236" t="s">
        <v>258</v>
      </c>
      <c r="J236" s="34">
        <f>ROUND(E236/I234* H236,5)</f>
        <v>12.7</v>
      </c>
      <c r="K236" s="35"/>
    </row>
    <row r="237" spans="1:27" x14ac:dyDescent="0.25">
      <c r="B237" t="s">
        <v>288</v>
      </c>
      <c r="C237" t="s">
        <v>254</v>
      </c>
      <c r="D237" t="s">
        <v>289</v>
      </c>
      <c r="E237" s="32">
        <v>0.5</v>
      </c>
      <c r="F237" t="s">
        <v>256</v>
      </c>
      <c r="G237" t="s">
        <v>257</v>
      </c>
      <c r="H237" s="33">
        <v>29.57</v>
      </c>
      <c r="I237" t="s">
        <v>258</v>
      </c>
      <c r="J237" s="34">
        <f>ROUND(E237/I234* H237,5)</f>
        <v>14.785</v>
      </c>
      <c r="K237" s="35"/>
    </row>
    <row r="238" spans="1:27" x14ac:dyDescent="0.25">
      <c r="B238" t="s">
        <v>290</v>
      </c>
      <c r="C238" t="s">
        <v>254</v>
      </c>
      <c r="D238" t="s">
        <v>291</v>
      </c>
      <c r="E238" s="32">
        <v>0.125</v>
      </c>
      <c r="F238" t="s">
        <v>256</v>
      </c>
      <c r="G238" t="s">
        <v>257</v>
      </c>
      <c r="H238" s="33">
        <v>30.3</v>
      </c>
      <c r="I238" t="s">
        <v>258</v>
      </c>
      <c r="J238" s="34">
        <f>ROUND(E238/I234* H238,5)</f>
        <v>3.7875000000000001</v>
      </c>
      <c r="K238" s="35"/>
    </row>
    <row r="239" spans="1:27" x14ac:dyDescent="0.25">
      <c r="D239" s="36" t="s">
        <v>259</v>
      </c>
      <c r="E239" s="35"/>
      <c r="H239" s="35"/>
      <c r="K239" s="33">
        <f>SUM(J236:J238)</f>
        <v>31.272500000000001</v>
      </c>
    </row>
    <row r="240" spans="1:27" x14ac:dyDescent="0.25">
      <c r="B240" s="23" t="s">
        <v>260</v>
      </c>
      <c r="E240" s="35"/>
      <c r="H240" s="35"/>
      <c r="K240" s="35"/>
    </row>
    <row r="241" spans="1:27" x14ac:dyDescent="0.25">
      <c r="B241" t="s">
        <v>293</v>
      </c>
      <c r="C241" t="s">
        <v>254</v>
      </c>
      <c r="D241" t="s">
        <v>294</v>
      </c>
      <c r="E241" s="32">
        <v>0.5</v>
      </c>
      <c r="F241" t="s">
        <v>256</v>
      </c>
      <c r="G241" t="s">
        <v>257</v>
      </c>
      <c r="H241" s="33">
        <v>2.54</v>
      </c>
      <c r="I241" t="s">
        <v>258</v>
      </c>
      <c r="J241" s="34">
        <f>ROUND(E241/I234* H241,5)</f>
        <v>1.27</v>
      </c>
      <c r="K241" s="35"/>
    </row>
    <row r="242" spans="1:27" x14ac:dyDescent="0.25">
      <c r="B242" t="s">
        <v>362</v>
      </c>
      <c r="C242" t="s">
        <v>254</v>
      </c>
      <c r="D242" t="s">
        <v>363</v>
      </c>
      <c r="E242" s="32">
        <v>0.5</v>
      </c>
      <c r="F242" t="s">
        <v>256</v>
      </c>
      <c r="G242" t="s">
        <v>257</v>
      </c>
      <c r="H242" s="33">
        <v>4.66</v>
      </c>
      <c r="I242" t="s">
        <v>258</v>
      </c>
      <c r="J242" s="34">
        <f>ROUND(E242/I234* H242,5)</f>
        <v>2.33</v>
      </c>
      <c r="K242" s="35"/>
    </row>
    <row r="243" spans="1:27" x14ac:dyDescent="0.25">
      <c r="B243" t="s">
        <v>295</v>
      </c>
      <c r="C243" t="s">
        <v>254</v>
      </c>
      <c r="D243" t="s">
        <v>296</v>
      </c>
      <c r="E243" s="32">
        <v>0.125</v>
      </c>
      <c r="F243" t="s">
        <v>256</v>
      </c>
      <c r="G243" t="s">
        <v>257</v>
      </c>
      <c r="H243" s="33">
        <v>60.9</v>
      </c>
      <c r="I243" t="s">
        <v>258</v>
      </c>
      <c r="J243" s="34">
        <f>ROUND(E243/I234* H243,5)</f>
        <v>7.6124999999999998</v>
      </c>
      <c r="K243" s="35"/>
    </row>
    <row r="244" spans="1:27" x14ac:dyDescent="0.25">
      <c r="B244" t="s">
        <v>320</v>
      </c>
      <c r="C244" t="s">
        <v>254</v>
      </c>
      <c r="D244" t="s">
        <v>321</v>
      </c>
      <c r="E244" s="32">
        <v>0.5</v>
      </c>
      <c r="F244" t="s">
        <v>256</v>
      </c>
      <c r="G244" t="s">
        <v>257</v>
      </c>
      <c r="H244" s="33">
        <v>54.34</v>
      </c>
      <c r="I244" t="s">
        <v>258</v>
      </c>
      <c r="J244" s="34">
        <f>ROUND(E244/I234* H244,5)</f>
        <v>27.17</v>
      </c>
      <c r="K244" s="35"/>
    </row>
    <row r="245" spans="1:27" x14ac:dyDescent="0.25">
      <c r="D245" s="36" t="s">
        <v>263</v>
      </c>
      <c r="E245" s="35"/>
      <c r="H245" s="35"/>
      <c r="K245" s="33">
        <f>SUM(J241:J244)</f>
        <v>38.3825</v>
      </c>
    </row>
    <row r="246" spans="1:27" x14ac:dyDescent="0.25">
      <c r="E246" s="35"/>
      <c r="H246" s="35"/>
      <c r="K246" s="35"/>
    </row>
    <row r="247" spans="1:27" x14ac:dyDescent="0.25">
      <c r="D247" s="36" t="s">
        <v>277</v>
      </c>
      <c r="E247" s="35"/>
      <c r="H247" s="35">
        <v>1.5</v>
      </c>
      <c r="I247" t="s">
        <v>278</v>
      </c>
      <c r="J247">
        <f>ROUND(H247/100*K239,5)</f>
        <v>0.46909000000000001</v>
      </c>
      <c r="K247" s="35"/>
    </row>
    <row r="248" spans="1:27" x14ac:dyDescent="0.25">
      <c r="D248" s="36" t="s">
        <v>276</v>
      </c>
      <c r="E248" s="35"/>
      <c r="H248" s="35"/>
      <c r="K248" s="37">
        <f>SUM(J235:J247)</f>
        <v>70.124089999999995</v>
      </c>
    </row>
    <row r="249" spans="1:27" x14ac:dyDescent="0.25">
      <c r="D249" s="36" t="s">
        <v>279</v>
      </c>
      <c r="E249" s="35"/>
      <c r="H249" s="35"/>
      <c r="K249" s="37">
        <f>SUM(K248:K248)</f>
        <v>70.124089999999995</v>
      </c>
    </row>
    <row r="251" spans="1:27" ht="45" customHeight="1" x14ac:dyDescent="0.25">
      <c r="A251" s="27" t="s">
        <v>364</v>
      </c>
      <c r="B251" s="27" t="s">
        <v>134</v>
      </c>
      <c r="C251" s="28" t="s">
        <v>15</v>
      </c>
      <c r="D251" s="7" t="s">
        <v>135</v>
      </c>
      <c r="E251" s="6"/>
      <c r="F251" s="6"/>
      <c r="G251" s="28"/>
      <c r="H251" s="30" t="s">
        <v>250</v>
      </c>
      <c r="I251" s="5">
        <v>1</v>
      </c>
      <c r="J251" s="4"/>
      <c r="K251" s="31">
        <f>ROUND(K266,2)</f>
        <v>116.87</v>
      </c>
      <c r="L251" s="29" t="s">
        <v>365</v>
      </c>
      <c r="M251" s="28"/>
      <c r="N251" s="28"/>
      <c r="O251" s="28"/>
      <c r="P251" s="28"/>
      <c r="Q251" s="28"/>
      <c r="R251" s="28"/>
      <c r="S251" s="28"/>
      <c r="T251" s="28"/>
      <c r="U251" s="28"/>
      <c r="V251" s="28"/>
      <c r="W251" s="28"/>
      <c r="X251" s="28"/>
      <c r="Y251" s="28"/>
      <c r="Z251" s="28"/>
      <c r="AA251" s="28"/>
    </row>
    <row r="252" spans="1:27" x14ac:dyDescent="0.25">
      <c r="B252" s="23" t="s">
        <v>252</v>
      </c>
    </row>
    <row r="253" spans="1:27" x14ac:dyDescent="0.25">
      <c r="B253" t="s">
        <v>290</v>
      </c>
      <c r="C253" t="s">
        <v>254</v>
      </c>
      <c r="D253" t="s">
        <v>291</v>
      </c>
      <c r="E253" s="32">
        <v>0.20830000000000001</v>
      </c>
      <c r="F253" t="s">
        <v>256</v>
      </c>
      <c r="G253" t="s">
        <v>257</v>
      </c>
      <c r="H253" s="33">
        <v>30.3</v>
      </c>
      <c r="I253" t="s">
        <v>258</v>
      </c>
      <c r="J253" s="34">
        <f>ROUND(E253/I251* H253,5)</f>
        <v>6.31149</v>
      </c>
      <c r="K253" s="35"/>
    </row>
    <row r="254" spans="1:27" x14ac:dyDescent="0.25">
      <c r="B254" t="s">
        <v>288</v>
      </c>
      <c r="C254" t="s">
        <v>254</v>
      </c>
      <c r="D254" t="s">
        <v>289</v>
      </c>
      <c r="E254" s="32">
        <v>0.83330000000000004</v>
      </c>
      <c r="F254" t="s">
        <v>256</v>
      </c>
      <c r="G254" t="s">
        <v>257</v>
      </c>
      <c r="H254" s="33">
        <v>29.57</v>
      </c>
      <c r="I254" t="s">
        <v>258</v>
      </c>
      <c r="J254" s="34">
        <f>ROUND(E254/I251* H254,5)</f>
        <v>24.64068</v>
      </c>
      <c r="K254" s="35"/>
    </row>
    <row r="255" spans="1:27" x14ac:dyDescent="0.25">
      <c r="B255" t="s">
        <v>286</v>
      </c>
      <c r="C255" t="s">
        <v>254</v>
      </c>
      <c r="D255" t="s">
        <v>287</v>
      </c>
      <c r="E255" s="32">
        <v>0.83330000000000004</v>
      </c>
      <c r="F255" t="s">
        <v>256</v>
      </c>
      <c r="G255" t="s">
        <v>257</v>
      </c>
      <c r="H255" s="33">
        <v>25.4</v>
      </c>
      <c r="I255" t="s">
        <v>258</v>
      </c>
      <c r="J255" s="34">
        <f>ROUND(E255/I251* H255,5)</f>
        <v>21.16582</v>
      </c>
      <c r="K255" s="35"/>
    </row>
    <row r="256" spans="1:27" x14ac:dyDescent="0.25">
      <c r="D256" s="36" t="s">
        <v>259</v>
      </c>
      <c r="E256" s="35"/>
      <c r="H256" s="35"/>
      <c r="K256" s="33">
        <f>SUM(J253:J255)</f>
        <v>52.117989999999999</v>
      </c>
    </row>
    <row r="257" spans="1:27" x14ac:dyDescent="0.25">
      <c r="B257" s="23" t="s">
        <v>260</v>
      </c>
      <c r="E257" s="35"/>
      <c r="H257" s="35"/>
      <c r="K257" s="35"/>
    </row>
    <row r="258" spans="1:27" x14ac:dyDescent="0.25">
      <c r="B258" t="s">
        <v>362</v>
      </c>
      <c r="C258" t="s">
        <v>254</v>
      </c>
      <c r="D258" t="s">
        <v>363</v>
      </c>
      <c r="E258" s="32">
        <v>0.83330000000000004</v>
      </c>
      <c r="F258" t="s">
        <v>256</v>
      </c>
      <c r="G258" t="s">
        <v>257</v>
      </c>
      <c r="H258" s="33">
        <v>4.66</v>
      </c>
      <c r="I258" t="s">
        <v>258</v>
      </c>
      <c r="J258" s="34">
        <f>ROUND(E258/I251* H258,5)</f>
        <v>3.8831799999999999</v>
      </c>
      <c r="K258" s="35"/>
    </row>
    <row r="259" spans="1:27" x14ac:dyDescent="0.25">
      <c r="B259" t="s">
        <v>293</v>
      </c>
      <c r="C259" t="s">
        <v>254</v>
      </c>
      <c r="D259" t="s">
        <v>294</v>
      </c>
      <c r="E259" s="32">
        <v>0.83330000000000004</v>
      </c>
      <c r="F259" t="s">
        <v>256</v>
      </c>
      <c r="G259" t="s">
        <v>257</v>
      </c>
      <c r="H259" s="33">
        <v>2.54</v>
      </c>
      <c r="I259" t="s">
        <v>258</v>
      </c>
      <c r="J259" s="34">
        <f>ROUND(E259/I251* H259,5)</f>
        <v>2.1165799999999999</v>
      </c>
      <c r="K259" s="35"/>
    </row>
    <row r="260" spans="1:27" x14ac:dyDescent="0.25">
      <c r="B260" t="s">
        <v>295</v>
      </c>
      <c r="C260" t="s">
        <v>254</v>
      </c>
      <c r="D260" t="s">
        <v>296</v>
      </c>
      <c r="E260" s="32">
        <v>0.20830000000000001</v>
      </c>
      <c r="F260" t="s">
        <v>256</v>
      </c>
      <c r="G260" t="s">
        <v>257</v>
      </c>
      <c r="H260" s="33">
        <v>60.9</v>
      </c>
      <c r="I260" t="s">
        <v>258</v>
      </c>
      <c r="J260" s="34">
        <f>ROUND(E260/I251* H260,5)</f>
        <v>12.68547</v>
      </c>
      <c r="K260" s="35"/>
    </row>
    <row r="261" spans="1:27" x14ac:dyDescent="0.25">
      <c r="B261" t="s">
        <v>320</v>
      </c>
      <c r="C261" t="s">
        <v>254</v>
      </c>
      <c r="D261" t="s">
        <v>321</v>
      </c>
      <c r="E261" s="32">
        <v>0.83330000000000004</v>
      </c>
      <c r="F261" t="s">
        <v>256</v>
      </c>
      <c r="G261" t="s">
        <v>257</v>
      </c>
      <c r="H261" s="33">
        <v>54.34</v>
      </c>
      <c r="I261" t="s">
        <v>258</v>
      </c>
      <c r="J261" s="34">
        <f>ROUND(E261/I251* H261,5)</f>
        <v>45.28152</v>
      </c>
      <c r="K261" s="35"/>
    </row>
    <row r="262" spans="1:27" x14ac:dyDescent="0.25">
      <c r="D262" s="36" t="s">
        <v>263</v>
      </c>
      <c r="E262" s="35"/>
      <c r="H262" s="35"/>
      <c r="K262" s="33">
        <f>SUM(J258:J261)</f>
        <v>63.966750000000005</v>
      </c>
    </row>
    <row r="263" spans="1:27" x14ac:dyDescent="0.25">
      <c r="E263" s="35"/>
      <c r="H263" s="35"/>
      <c r="K263" s="35"/>
    </row>
    <row r="264" spans="1:27" x14ac:dyDescent="0.25">
      <c r="D264" s="36" t="s">
        <v>277</v>
      </c>
      <c r="E264" s="35"/>
      <c r="H264" s="35">
        <v>1.5</v>
      </c>
      <c r="I264" t="s">
        <v>278</v>
      </c>
      <c r="J264">
        <f>ROUND(H264/100*K256,5)</f>
        <v>0.78176999999999996</v>
      </c>
      <c r="K264" s="35"/>
    </row>
    <row r="265" spans="1:27" x14ac:dyDescent="0.25">
      <c r="D265" s="36" t="s">
        <v>276</v>
      </c>
      <c r="E265" s="35"/>
      <c r="H265" s="35"/>
      <c r="K265" s="37">
        <f>SUM(J252:J264)</f>
        <v>116.86650999999999</v>
      </c>
    </row>
    <row r="266" spans="1:27" x14ac:dyDescent="0.25">
      <c r="D266" s="36" t="s">
        <v>279</v>
      </c>
      <c r="E266" s="35"/>
      <c r="H266" s="35"/>
      <c r="K266" s="37">
        <f>SUM(K265:K265)</f>
        <v>116.86650999999999</v>
      </c>
    </row>
    <row r="268" spans="1:27" ht="45" customHeight="1" x14ac:dyDescent="0.25">
      <c r="A268" s="27" t="s">
        <v>366</v>
      </c>
      <c r="B268" s="27" t="s">
        <v>117</v>
      </c>
      <c r="C268" s="28" t="s">
        <v>15</v>
      </c>
      <c r="D268" s="7" t="s">
        <v>118</v>
      </c>
      <c r="E268" s="6"/>
      <c r="F268" s="6"/>
      <c r="G268" s="28"/>
      <c r="H268" s="30" t="s">
        <v>250</v>
      </c>
      <c r="I268" s="5">
        <v>1</v>
      </c>
      <c r="J268" s="4"/>
      <c r="K268" s="31">
        <f>ROUND(K282,2)</f>
        <v>137.59</v>
      </c>
      <c r="L268" s="29" t="s">
        <v>367</v>
      </c>
      <c r="M268" s="28"/>
      <c r="N268" s="28"/>
      <c r="O268" s="28"/>
      <c r="P268" s="28"/>
      <c r="Q268" s="28"/>
      <c r="R268" s="28"/>
      <c r="S268" s="28"/>
      <c r="T268" s="28"/>
      <c r="U268" s="28"/>
      <c r="V268" s="28"/>
      <c r="W268" s="28"/>
      <c r="X268" s="28"/>
      <c r="Y268" s="28"/>
      <c r="Z268" s="28"/>
      <c r="AA268" s="28"/>
    </row>
    <row r="269" spans="1:27" x14ac:dyDescent="0.25">
      <c r="B269" s="23" t="s">
        <v>252</v>
      </c>
    </row>
    <row r="270" spans="1:27" x14ac:dyDescent="0.25">
      <c r="B270" t="s">
        <v>286</v>
      </c>
      <c r="C270" t="s">
        <v>254</v>
      </c>
      <c r="D270" t="s">
        <v>287</v>
      </c>
      <c r="E270" s="32">
        <v>0.93720000000000003</v>
      </c>
      <c r="F270" t="s">
        <v>256</v>
      </c>
      <c r="G270" t="s">
        <v>257</v>
      </c>
      <c r="H270" s="33">
        <v>25.4</v>
      </c>
      <c r="I270" t="s">
        <v>258</v>
      </c>
      <c r="J270" s="34">
        <f>ROUND(E270/I268* H270,5)</f>
        <v>23.804880000000001</v>
      </c>
      <c r="K270" s="35"/>
    </row>
    <row r="271" spans="1:27" x14ac:dyDescent="0.25">
      <c r="B271" t="s">
        <v>288</v>
      </c>
      <c r="C271" t="s">
        <v>254</v>
      </c>
      <c r="D271" t="s">
        <v>289</v>
      </c>
      <c r="E271" s="32">
        <v>0.93720000000000003</v>
      </c>
      <c r="F271" t="s">
        <v>256</v>
      </c>
      <c r="G271" t="s">
        <v>257</v>
      </c>
      <c r="H271" s="33">
        <v>29.57</v>
      </c>
      <c r="I271" t="s">
        <v>258</v>
      </c>
      <c r="J271" s="34">
        <f>ROUND(E271/I268* H271,5)</f>
        <v>27.713000000000001</v>
      </c>
      <c r="K271" s="35"/>
    </row>
    <row r="272" spans="1:27" x14ac:dyDescent="0.25">
      <c r="B272" t="s">
        <v>290</v>
      </c>
      <c r="C272" t="s">
        <v>254</v>
      </c>
      <c r="D272" t="s">
        <v>291</v>
      </c>
      <c r="E272" s="32">
        <v>0.23430000000000001</v>
      </c>
      <c r="F272" t="s">
        <v>256</v>
      </c>
      <c r="G272" t="s">
        <v>257</v>
      </c>
      <c r="H272" s="33">
        <v>30.3</v>
      </c>
      <c r="I272" t="s">
        <v>258</v>
      </c>
      <c r="J272" s="34">
        <f>ROUND(E272/I268* H272,5)</f>
        <v>7.0992899999999999</v>
      </c>
      <c r="K272" s="35"/>
    </row>
    <row r="273" spans="1:27" x14ac:dyDescent="0.25">
      <c r="D273" s="36" t="s">
        <v>259</v>
      </c>
      <c r="E273" s="35"/>
      <c r="H273" s="35"/>
      <c r="K273" s="33">
        <f>SUM(J270:J272)</f>
        <v>58.617170000000002</v>
      </c>
    </row>
    <row r="274" spans="1:27" x14ac:dyDescent="0.25">
      <c r="B274" s="23" t="s">
        <v>260</v>
      </c>
      <c r="E274" s="35"/>
      <c r="H274" s="35"/>
      <c r="K274" s="35"/>
    </row>
    <row r="275" spans="1:27" x14ac:dyDescent="0.25">
      <c r="B275" t="s">
        <v>362</v>
      </c>
      <c r="C275" t="s">
        <v>254</v>
      </c>
      <c r="D275" t="s">
        <v>363</v>
      </c>
      <c r="E275" s="32">
        <v>0.93720000000000003</v>
      </c>
      <c r="F275" t="s">
        <v>256</v>
      </c>
      <c r="G275" t="s">
        <v>257</v>
      </c>
      <c r="H275" s="33">
        <v>4.66</v>
      </c>
      <c r="I275" t="s">
        <v>258</v>
      </c>
      <c r="J275" s="34">
        <f>ROUND(E275/I268* H275,5)</f>
        <v>4.3673500000000001</v>
      </c>
      <c r="K275" s="35"/>
    </row>
    <row r="276" spans="1:27" x14ac:dyDescent="0.25">
      <c r="B276" t="s">
        <v>293</v>
      </c>
      <c r="C276" t="s">
        <v>254</v>
      </c>
      <c r="D276" t="s">
        <v>294</v>
      </c>
      <c r="E276" s="32">
        <v>0.93720000000000003</v>
      </c>
      <c r="F276" t="s">
        <v>256</v>
      </c>
      <c r="G276" t="s">
        <v>257</v>
      </c>
      <c r="H276" s="33">
        <v>2.54</v>
      </c>
      <c r="I276" t="s">
        <v>258</v>
      </c>
      <c r="J276" s="34">
        <f>ROUND(E276/I268* H276,5)</f>
        <v>2.38049</v>
      </c>
      <c r="K276" s="35"/>
    </row>
    <row r="277" spans="1:27" x14ac:dyDescent="0.25">
      <c r="B277" t="s">
        <v>295</v>
      </c>
      <c r="C277" t="s">
        <v>254</v>
      </c>
      <c r="D277" t="s">
        <v>296</v>
      </c>
      <c r="E277" s="32">
        <v>1.1715</v>
      </c>
      <c r="F277" t="s">
        <v>256</v>
      </c>
      <c r="G277" t="s">
        <v>257</v>
      </c>
      <c r="H277" s="33">
        <v>60.9</v>
      </c>
      <c r="I277" t="s">
        <v>258</v>
      </c>
      <c r="J277" s="34">
        <f>ROUND(E277/I268* H277,5)</f>
        <v>71.344350000000006</v>
      </c>
      <c r="K277" s="35"/>
    </row>
    <row r="278" spans="1:27" x14ac:dyDescent="0.25">
      <c r="D278" s="36" t="s">
        <v>263</v>
      </c>
      <c r="E278" s="35"/>
      <c r="H278" s="35"/>
      <c r="K278" s="33">
        <f>SUM(J275:J277)</f>
        <v>78.092190000000002</v>
      </c>
    </row>
    <row r="279" spans="1:27" x14ac:dyDescent="0.25">
      <c r="E279" s="35"/>
      <c r="H279" s="35"/>
      <c r="K279" s="35"/>
    </row>
    <row r="280" spans="1:27" x14ac:dyDescent="0.25">
      <c r="D280" s="36" t="s">
        <v>277</v>
      </c>
      <c r="E280" s="35"/>
      <c r="H280" s="35">
        <v>1.5</v>
      </c>
      <c r="I280" t="s">
        <v>278</v>
      </c>
      <c r="J280">
        <f>ROUND(H280/100*K273,5)</f>
        <v>0.87926000000000004</v>
      </c>
      <c r="K280" s="35"/>
    </row>
    <row r="281" spans="1:27" x14ac:dyDescent="0.25">
      <c r="D281" s="36" t="s">
        <v>276</v>
      </c>
      <c r="E281" s="35"/>
      <c r="H281" s="35"/>
      <c r="K281" s="37">
        <f>SUM(J269:J280)</f>
        <v>137.58861999999999</v>
      </c>
    </row>
    <row r="282" spans="1:27" x14ac:dyDescent="0.25">
      <c r="D282" s="36" t="s">
        <v>279</v>
      </c>
      <c r="E282" s="35"/>
      <c r="H282" s="35"/>
      <c r="K282" s="37">
        <f>SUM(K281:K281)</f>
        <v>137.58861999999999</v>
      </c>
    </row>
    <row r="284" spans="1:27" ht="45" customHeight="1" x14ac:dyDescent="0.25">
      <c r="A284" s="27" t="s">
        <v>368</v>
      </c>
      <c r="B284" s="27" t="s">
        <v>148</v>
      </c>
      <c r="C284" s="28" t="s">
        <v>15</v>
      </c>
      <c r="D284" s="7" t="s">
        <v>149</v>
      </c>
      <c r="E284" s="6"/>
      <c r="F284" s="6"/>
      <c r="G284" s="28"/>
      <c r="H284" s="30" t="s">
        <v>250</v>
      </c>
      <c r="I284" s="5">
        <v>1</v>
      </c>
      <c r="J284" s="4"/>
      <c r="K284" s="31">
        <f>ROUND(K292,2)</f>
        <v>21.03</v>
      </c>
      <c r="L284" s="29" t="s">
        <v>369</v>
      </c>
      <c r="M284" s="28"/>
      <c r="N284" s="28"/>
      <c r="O284" s="28"/>
      <c r="P284" s="28"/>
      <c r="Q284" s="28"/>
      <c r="R284" s="28"/>
      <c r="S284" s="28"/>
      <c r="T284" s="28"/>
      <c r="U284" s="28"/>
      <c r="V284" s="28"/>
      <c r="W284" s="28"/>
      <c r="X284" s="28"/>
      <c r="Y284" s="28"/>
      <c r="Z284" s="28"/>
      <c r="AA284" s="28"/>
    </row>
    <row r="285" spans="1:27" x14ac:dyDescent="0.25">
      <c r="B285" s="23" t="s">
        <v>264</v>
      </c>
    </row>
    <row r="286" spans="1:27" x14ac:dyDescent="0.25">
      <c r="B286" t="s">
        <v>370</v>
      </c>
      <c r="C286" t="s">
        <v>15</v>
      </c>
      <c r="D286" t="s">
        <v>371</v>
      </c>
      <c r="E286" s="32">
        <v>1</v>
      </c>
      <c r="G286" t="s">
        <v>257</v>
      </c>
      <c r="H286" s="33">
        <v>1.1299999999999999</v>
      </c>
      <c r="I286" t="s">
        <v>258</v>
      </c>
      <c r="J286" s="34">
        <f>ROUND(E286* H286,5)</f>
        <v>1.1299999999999999</v>
      </c>
      <c r="K286" s="35"/>
    </row>
    <row r="287" spans="1:27" x14ac:dyDescent="0.25">
      <c r="B287" t="s">
        <v>372</v>
      </c>
      <c r="C287" t="s">
        <v>15</v>
      </c>
      <c r="D287" t="s">
        <v>373</v>
      </c>
      <c r="E287" s="32">
        <v>1</v>
      </c>
      <c r="G287" t="s">
        <v>257</v>
      </c>
      <c r="H287" s="33">
        <v>13.55</v>
      </c>
      <c r="I287" t="s">
        <v>258</v>
      </c>
      <c r="J287" s="34">
        <f>ROUND(E287* H287,5)</f>
        <v>13.55</v>
      </c>
      <c r="K287" s="35"/>
    </row>
    <row r="288" spans="1:27" x14ac:dyDescent="0.25">
      <c r="B288" t="s">
        <v>374</v>
      </c>
      <c r="C288" t="s">
        <v>15</v>
      </c>
      <c r="D288" t="s">
        <v>375</v>
      </c>
      <c r="E288" s="32">
        <v>2</v>
      </c>
      <c r="G288" t="s">
        <v>257</v>
      </c>
      <c r="H288" s="33">
        <v>1.1000000000000001</v>
      </c>
      <c r="I288" t="s">
        <v>258</v>
      </c>
      <c r="J288" s="34">
        <f>ROUND(E288* H288,5)</f>
        <v>2.2000000000000002</v>
      </c>
      <c r="K288" s="35"/>
    </row>
    <row r="289" spans="1:27" x14ac:dyDescent="0.25">
      <c r="B289" t="s">
        <v>376</v>
      </c>
      <c r="C289" t="s">
        <v>15</v>
      </c>
      <c r="D289" t="s">
        <v>377</v>
      </c>
      <c r="E289" s="32">
        <v>1</v>
      </c>
      <c r="G289" t="s">
        <v>257</v>
      </c>
      <c r="H289" s="33">
        <v>4.1500000000000004</v>
      </c>
      <c r="I289" t="s">
        <v>258</v>
      </c>
      <c r="J289" s="34">
        <f>ROUND(E289* H289,5)</f>
        <v>4.1500000000000004</v>
      </c>
      <c r="K289" s="35"/>
    </row>
    <row r="290" spans="1:27" x14ac:dyDescent="0.25">
      <c r="D290" s="36" t="s">
        <v>275</v>
      </c>
      <c r="E290" s="35"/>
      <c r="H290" s="35"/>
      <c r="K290" s="33">
        <f>SUM(J286:J289)</f>
        <v>21.03</v>
      </c>
    </row>
    <row r="291" spans="1:27" x14ac:dyDescent="0.25">
      <c r="D291" s="36" t="s">
        <v>276</v>
      </c>
      <c r="E291" s="35"/>
      <c r="H291" s="35"/>
      <c r="K291" s="37">
        <f>SUM(J285:J290)</f>
        <v>21.03</v>
      </c>
    </row>
    <row r="292" spans="1:27" x14ac:dyDescent="0.25">
      <c r="D292" s="36" t="s">
        <v>279</v>
      </c>
      <c r="E292" s="35"/>
      <c r="H292" s="35"/>
      <c r="K292" s="37">
        <f>SUM(K291:K291)</f>
        <v>21.03</v>
      </c>
    </row>
    <row r="294" spans="1:27" ht="45" customHeight="1" x14ac:dyDescent="0.25">
      <c r="A294" s="27" t="s">
        <v>378</v>
      </c>
      <c r="B294" s="27" t="s">
        <v>130</v>
      </c>
      <c r="C294" s="28" t="s">
        <v>15</v>
      </c>
      <c r="D294" s="7" t="s">
        <v>131</v>
      </c>
      <c r="E294" s="6"/>
      <c r="F294" s="6"/>
      <c r="G294" s="28"/>
      <c r="H294" s="30" t="s">
        <v>250</v>
      </c>
      <c r="I294" s="5">
        <v>1</v>
      </c>
      <c r="J294" s="4"/>
      <c r="K294" s="31">
        <f>ROUND(K302,2)</f>
        <v>35.83</v>
      </c>
      <c r="L294" s="29" t="s">
        <v>379</v>
      </c>
      <c r="M294" s="28"/>
      <c r="N294" s="28"/>
      <c r="O294" s="28"/>
      <c r="P294" s="28"/>
      <c r="Q294" s="28"/>
      <c r="R294" s="28"/>
      <c r="S294" s="28"/>
      <c r="T294" s="28"/>
      <c r="U294" s="28"/>
      <c r="V294" s="28"/>
      <c r="W294" s="28"/>
      <c r="X294" s="28"/>
      <c r="Y294" s="28"/>
      <c r="Z294" s="28"/>
      <c r="AA294" s="28"/>
    </row>
    <row r="295" spans="1:27" x14ac:dyDescent="0.25">
      <c r="B295" s="23" t="s">
        <v>264</v>
      </c>
    </row>
    <row r="296" spans="1:27" x14ac:dyDescent="0.25">
      <c r="B296" t="s">
        <v>380</v>
      </c>
      <c r="C296" t="s">
        <v>15</v>
      </c>
      <c r="D296" t="s">
        <v>381</v>
      </c>
      <c r="E296" s="32">
        <v>1</v>
      </c>
      <c r="G296" t="s">
        <v>257</v>
      </c>
      <c r="H296" s="33">
        <v>9.14</v>
      </c>
      <c r="I296" t="s">
        <v>258</v>
      </c>
      <c r="J296" s="34">
        <f>ROUND(E296* H296,5)</f>
        <v>9.14</v>
      </c>
      <c r="K296" s="35"/>
    </row>
    <row r="297" spans="1:27" x14ac:dyDescent="0.25">
      <c r="B297" t="s">
        <v>382</v>
      </c>
      <c r="C297" t="s">
        <v>15</v>
      </c>
      <c r="D297" t="s">
        <v>383</v>
      </c>
      <c r="E297" s="32">
        <v>1</v>
      </c>
      <c r="G297" t="s">
        <v>257</v>
      </c>
      <c r="H297" s="33">
        <v>21.28</v>
      </c>
      <c r="I297" t="s">
        <v>258</v>
      </c>
      <c r="J297" s="34">
        <f>ROUND(E297* H297,5)</f>
        <v>21.28</v>
      </c>
      <c r="K297" s="35"/>
    </row>
    <row r="298" spans="1:27" x14ac:dyDescent="0.25">
      <c r="B298" t="s">
        <v>384</v>
      </c>
      <c r="C298" t="s">
        <v>15</v>
      </c>
      <c r="D298" t="s">
        <v>385</v>
      </c>
      <c r="E298" s="32">
        <v>0.5</v>
      </c>
      <c r="G298" t="s">
        <v>257</v>
      </c>
      <c r="H298" s="33">
        <v>1.38</v>
      </c>
      <c r="I298" t="s">
        <v>258</v>
      </c>
      <c r="J298" s="34">
        <f>ROUND(E298* H298,5)</f>
        <v>0.69</v>
      </c>
      <c r="K298" s="35"/>
    </row>
    <row r="299" spans="1:27" x14ac:dyDescent="0.25">
      <c r="B299" t="s">
        <v>386</v>
      </c>
      <c r="C299" t="s">
        <v>15</v>
      </c>
      <c r="D299" t="s">
        <v>387</v>
      </c>
      <c r="E299" s="32">
        <v>4</v>
      </c>
      <c r="G299" t="s">
        <v>257</v>
      </c>
      <c r="H299" s="33">
        <v>1.18</v>
      </c>
      <c r="I299" t="s">
        <v>258</v>
      </c>
      <c r="J299" s="34">
        <f>ROUND(E299* H299,5)</f>
        <v>4.72</v>
      </c>
      <c r="K299" s="35"/>
    </row>
    <row r="300" spans="1:27" x14ac:dyDescent="0.25">
      <c r="D300" s="36" t="s">
        <v>275</v>
      </c>
      <c r="E300" s="35"/>
      <c r="H300" s="35"/>
      <c r="K300" s="33">
        <f>SUM(J296:J299)</f>
        <v>35.830000000000005</v>
      </c>
    </row>
    <row r="301" spans="1:27" x14ac:dyDescent="0.25">
      <c r="D301" s="36" t="s">
        <v>276</v>
      </c>
      <c r="E301" s="35"/>
      <c r="H301" s="35"/>
      <c r="K301" s="37">
        <f>SUM(J295:J300)</f>
        <v>35.830000000000005</v>
      </c>
    </row>
    <row r="302" spans="1:27" x14ac:dyDescent="0.25">
      <c r="D302" s="36" t="s">
        <v>279</v>
      </c>
      <c r="E302" s="35"/>
      <c r="H302" s="35"/>
      <c r="K302" s="37">
        <f>SUM(K301:K301)</f>
        <v>35.830000000000005</v>
      </c>
    </row>
    <row r="304" spans="1:27" ht="45" customHeight="1" x14ac:dyDescent="0.25">
      <c r="A304" s="27" t="s">
        <v>388</v>
      </c>
      <c r="B304" s="27" t="s">
        <v>113</v>
      </c>
      <c r="C304" s="28" t="s">
        <v>15</v>
      </c>
      <c r="D304" s="7" t="s">
        <v>114</v>
      </c>
      <c r="E304" s="6"/>
      <c r="F304" s="6"/>
      <c r="G304" s="28"/>
      <c r="H304" s="30" t="s">
        <v>250</v>
      </c>
      <c r="I304" s="5">
        <v>1</v>
      </c>
      <c r="J304" s="4"/>
      <c r="K304" s="31">
        <f>ROUND(K312,2)</f>
        <v>67.84</v>
      </c>
      <c r="L304" s="29" t="s">
        <v>389</v>
      </c>
      <c r="M304" s="28"/>
      <c r="N304" s="28"/>
      <c r="O304" s="28"/>
      <c r="P304" s="28"/>
      <c r="Q304" s="28"/>
      <c r="R304" s="28"/>
      <c r="S304" s="28"/>
      <c r="T304" s="28"/>
      <c r="U304" s="28"/>
      <c r="V304" s="28"/>
      <c r="W304" s="28"/>
      <c r="X304" s="28"/>
      <c r="Y304" s="28"/>
      <c r="Z304" s="28"/>
      <c r="AA304" s="28"/>
    </row>
    <row r="305" spans="1:27" x14ac:dyDescent="0.25">
      <c r="B305" s="23" t="s">
        <v>264</v>
      </c>
    </row>
    <row r="306" spans="1:27" x14ac:dyDescent="0.25">
      <c r="B306" t="s">
        <v>338</v>
      </c>
      <c r="C306" t="s">
        <v>15</v>
      </c>
      <c r="D306" t="s">
        <v>339</v>
      </c>
      <c r="E306" s="32">
        <v>0.5</v>
      </c>
      <c r="G306" t="s">
        <v>257</v>
      </c>
      <c r="H306" s="33">
        <v>1.96</v>
      </c>
      <c r="I306" t="s">
        <v>258</v>
      </c>
      <c r="J306" s="34">
        <f>ROUND(E306* H306,5)</f>
        <v>0.98</v>
      </c>
      <c r="K306" s="35"/>
    </row>
    <row r="307" spans="1:27" x14ac:dyDescent="0.25">
      <c r="B307" t="s">
        <v>334</v>
      </c>
      <c r="C307" t="s">
        <v>15</v>
      </c>
      <c r="D307" t="s">
        <v>335</v>
      </c>
      <c r="E307" s="32">
        <v>4</v>
      </c>
      <c r="G307" t="s">
        <v>257</v>
      </c>
      <c r="H307" s="33">
        <v>2.21</v>
      </c>
      <c r="I307" t="s">
        <v>258</v>
      </c>
      <c r="J307" s="34">
        <f>ROUND(E307* H307,5)</f>
        <v>8.84</v>
      </c>
      <c r="K307" s="35"/>
    </row>
    <row r="308" spans="1:27" x14ac:dyDescent="0.25">
      <c r="B308" t="s">
        <v>390</v>
      </c>
      <c r="C308" t="s">
        <v>15</v>
      </c>
      <c r="D308" t="s">
        <v>391</v>
      </c>
      <c r="E308" s="32">
        <v>1</v>
      </c>
      <c r="G308" t="s">
        <v>257</v>
      </c>
      <c r="H308" s="33">
        <v>20.03</v>
      </c>
      <c r="I308" t="s">
        <v>258</v>
      </c>
      <c r="J308" s="34">
        <f>ROUND(E308* H308,5)</f>
        <v>20.03</v>
      </c>
      <c r="K308" s="35"/>
    </row>
    <row r="309" spans="1:27" x14ac:dyDescent="0.25">
      <c r="B309" t="s">
        <v>392</v>
      </c>
      <c r="C309" t="s">
        <v>15</v>
      </c>
      <c r="D309" t="s">
        <v>393</v>
      </c>
      <c r="E309" s="32">
        <v>1</v>
      </c>
      <c r="G309" t="s">
        <v>257</v>
      </c>
      <c r="H309" s="33">
        <v>37.99</v>
      </c>
      <c r="I309" t="s">
        <v>258</v>
      </c>
      <c r="J309" s="34">
        <f>ROUND(E309* H309,5)</f>
        <v>37.99</v>
      </c>
      <c r="K309" s="35"/>
    </row>
    <row r="310" spans="1:27" x14ac:dyDescent="0.25">
      <c r="D310" s="36" t="s">
        <v>275</v>
      </c>
      <c r="E310" s="35"/>
      <c r="H310" s="35"/>
      <c r="K310" s="33">
        <f>SUM(J306:J309)</f>
        <v>67.84</v>
      </c>
    </row>
    <row r="311" spans="1:27" x14ac:dyDescent="0.25">
      <c r="D311" s="36" t="s">
        <v>276</v>
      </c>
      <c r="E311" s="35"/>
      <c r="H311" s="35"/>
      <c r="K311" s="37">
        <f>SUM(J305:J310)</f>
        <v>67.84</v>
      </c>
    </row>
    <row r="312" spans="1:27" x14ac:dyDescent="0.25">
      <c r="D312" s="36" t="s">
        <v>279</v>
      </c>
      <c r="E312" s="35"/>
      <c r="H312" s="35"/>
      <c r="K312" s="37">
        <f>SUM(K311:K311)</f>
        <v>67.84</v>
      </c>
    </row>
    <row r="314" spans="1:27" ht="45" customHeight="1" x14ac:dyDescent="0.25">
      <c r="A314" s="27" t="s">
        <v>394</v>
      </c>
      <c r="B314" s="27" t="s">
        <v>150</v>
      </c>
      <c r="C314" s="28" t="s">
        <v>15</v>
      </c>
      <c r="D314" s="7" t="s">
        <v>151</v>
      </c>
      <c r="E314" s="6"/>
      <c r="F314" s="6"/>
      <c r="G314" s="28"/>
      <c r="H314" s="30" t="s">
        <v>250</v>
      </c>
      <c r="I314" s="5">
        <v>1</v>
      </c>
      <c r="J314" s="4"/>
      <c r="K314" s="31">
        <f>ROUND(K319,2)</f>
        <v>3.9</v>
      </c>
      <c r="L314" s="29" t="s">
        <v>395</v>
      </c>
      <c r="M314" s="28"/>
      <c r="N314" s="28"/>
      <c r="O314" s="28"/>
      <c r="P314" s="28"/>
      <c r="Q314" s="28"/>
      <c r="R314" s="28"/>
      <c r="S314" s="28"/>
      <c r="T314" s="28"/>
      <c r="U314" s="28"/>
      <c r="V314" s="28"/>
      <c r="W314" s="28"/>
      <c r="X314" s="28"/>
      <c r="Y314" s="28"/>
      <c r="Z314" s="28"/>
      <c r="AA314" s="28"/>
    </row>
    <row r="315" spans="1:27" x14ac:dyDescent="0.25">
      <c r="B315" s="23" t="s">
        <v>264</v>
      </c>
    </row>
    <row r="316" spans="1:27" x14ac:dyDescent="0.25">
      <c r="B316" t="s">
        <v>396</v>
      </c>
      <c r="C316" t="s">
        <v>15</v>
      </c>
      <c r="D316" t="s">
        <v>397</v>
      </c>
      <c r="E316" s="32">
        <v>1</v>
      </c>
      <c r="G316" t="s">
        <v>257</v>
      </c>
      <c r="H316" s="33">
        <v>3.9</v>
      </c>
      <c r="I316" t="s">
        <v>258</v>
      </c>
      <c r="J316" s="34">
        <f>ROUND(E316* H316,5)</f>
        <v>3.9</v>
      </c>
      <c r="K316" s="35"/>
    </row>
    <row r="317" spans="1:27" x14ac:dyDescent="0.25">
      <c r="D317" s="36" t="s">
        <v>275</v>
      </c>
      <c r="E317" s="35"/>
      <c r="H317" s="35"/>
      <c r="K317" s="33">
        <f>SUM(J316:J316)</f>
        <v>3.9</v>
      </c>
    </row>
    <row r="318" spans="1:27" x14ac:dyDescent="0.25">
      <c r="D318" s="36" t="s">
        <v>276</v>
      </c>
      <c r="E318" s="35"/>
      <c r="H318" s="35"/>
      <c r="K318" s="37">
        <f>SUM(J315:J317)</f>
        <v>3.9</v>
      </c>
    </row>
    <row r="319" spans="1:27" x14ac:dyDescent="0.25">
      <c r="D319" s="36" t="s">
        <v>279</v>
      </c>
      <c r="E319" s="35"/>
      <c r="H319" s="35"/>
      <c r="K319" s="37">
        <f>SUM(K318:K318)</f>
        <v>3.9</v>
      </c>
    </row>
    <row r="321" spans="1:27" ht="45" customHeight="1" x14ac:dyDescent="0.25">
      <c r="A321" s="27" t="s">
        <v>398</v>
      </c>
      <c r="B321" s="27" t="s">
        <v>132</v>
      </c>
      <c r="C321" s="28" t="s">
        <v>15</v>
      </c>
      <c r="D321" s="7" t="s">
        <v>133</v>
      </c>
      <c r="E321" s="6"/>
      <c r="F321" s="6"/>
      <c r="G321" s="28"/>
      <c r="H321" s="30" t="s">
        <v>250</v>
      </c>
      <c r="I321" s="5">
        <v>1</v>
      </c>
      <c r="J321" s="4"/>
      <c r="K321" s="31">
        <f>ROUND(K326,2)</f>
        <v>8.9600000000000009</v>
      </c>
      <c r="L321" s="29" t="s">
        <v>399</v>
      </c>
      <c r="M321" s="28"/>
      <c r="N321" s="28"/>
      <c r="O321" s="28"/>
      <c r="P321" s="28"/>
      <c r="Q321" s="28"/>
      <c r="R321" s="28"/>
      <c r="S321" s="28"/>
      <c r="T321" s="28"/>
      <c r="U321" s="28"/>
      <c r="V321" s="28"/>
      <c r="W321" s="28"/>
      <c r="X321" s="28"/>
      <c r="Y321" s="28"/>
      <c r="Z321" s="28"/>
      <c r="AA321" s="28"/>
    </row>
    <row r="322" spans="1:27" x14ac:dyDescent="0.25">
      <c r="B322" s="23" t="s">
        <v>264</v>
      </c>
    </row>
    <row r="323" spans="1:27" x14ac:dyDescent="0.25">
      <c r="B323" t="s">
        <v>400</v>
      </c>
      <c r="C323" t="s">
        <v>15</v>
      </c>
      <c r="D323" t="s">
        <v>401</v>
      </c>
      <c r="E323" s="32">
        <v>1</v>
      </c>
      <c r="G323" t="s">
        <v>257</v>
      </c>
      <c r="H323" s="33">
        <v>8.9600000000000009</v>
      </c>
      <c r="I323" t="s">
        <v>258</v>
      </c>
      <c r="J323" s="34">
        <f>ROUND(E323* H323,5)</f>
        <v>8.9600000000000009</v>
      </c>
      <c r="K323" s="35"/>
    </row>
    <row r="324" spans="1:27" x14ac:dyDescent="0.25">
      <c r="D324" s="36" t="s">
        <v>275</v>
      </c>
      <c r="E324" s="35"/>
      <c r="H324" s="35"/>
      <c r="K324" s="33">
        <f>SUM(J323:J323)</f>
        <v>8.9600000000000009</v>
      </c>
    </row>
    <row r="325" spans="1:27" x14ac:dyDescent="0.25">
      <c r="D325" s="36" t="s">
        <v>276</v>
      </c>
      <c r="E325" s="35"/>
      <c r="H325" s="35"/>
      <c r="K325" s="37">
        <f>SUM(J322:J324)</f>
        <v>8.9600000000000009</v>
      </c>
    </row>
    <row r="326" spans="1:27" x14ac:dyDescent="0.25">
      <c r="D326" s="36" t="s">
        <v>279</v>
      </c>
      <c r="E326" s="35"/>
      <c r="H326" s="35"/>
      <c r="K326" s="37">
        <f>SUM(K325:K325)</f>
        <v>8.9600000000000009</v>
      </c>
    </row>
    <row r="328" spans="1:27" ht="45" customHeight="1" x14ac:dyDescent="0.25">
      <c r="A328" s="27" t="s">
        <v>402</v>
      </c>
      <c r="B328" s="27" t="s">
        <v>115</v>
      </c>
      <c r="C328" s="28" t="s">
        <v>15</v>
      </c>
      <c r="D328" s="7" t="s">
        <v>116</v>
      </c>
      <c r="E328" s="6"/>
      <c r="F328" s="6"/>
      <c r="G328" s="28"/>
      <c r="H328" s="30" t="s">
        <v>250</v>
      </c>
      <c r="I328" s="5">
        <v>1</v>
      </c>
      <c r="J328" s="4"/>
      <c r="K328" s="31">
        <f>ROUND(K333,2)</f>
        <v>16.98</v>
      </c>
      <c r="L328" s="29" t="s">
        <v>403</v>
      </c>
      <c r="M328" s="28"/>
      <c r="N328" s="28"/>
      <c r="O328" s="28"/>
      <c r="P328" s="28"/>
      <c r="Q328" s="28"/>
      <c r="R328" s="28"/>
      <c r="S328" s="28"/>
      <c r="T328" s="28"/>
      <c r="U328" s="28"/>
      <c r="V328" s="28"/>
      <c r="W328" s="28"/>
      <c r="X328" s="28"/>
      <c r="Y328" s="28"/>
      <c r="Z328" s="28"/>
      <c r="AA328" s="28"/>
    </row>
    <row r="329" spans="1:27" x14ac:dyDescent="0.25">
      <c r="B329" s="23" t="s">
        <v>264</v>
      </c>
    </row>
    <row r="330" spans="1:27" x14ac:dyDescent="0.25">
      <c r="B330" t="s">
        <v>404</v>
      </c>
      <c r="C330" t="s">
        <v>15</v>
      </c>
      <c r="D330" t="s">
        <v>405</v>
      </c>
      <c r="E330" s="32">
        <v>1</v>
      </c>
      <c r="G330" t="s">
        <v>257</v>
      </c>
      <c r="H330" s="33">
        <v>16.98</v>
      </c>
      <c r="I330" t="s">
        <v>258</v>
      </c>
      <c r="J330" s="34">
        <f>ROUND(E330* H330,5)</f>
        <v>16.98</v>
      </c>
      <c r="K330" s="35"/>
    </row>
    <row r="331" spans="1:27" x14ac:dyDescent="0.25">
      <c r="D331" s="36" t="s">
        <v>275</v>
      </c>
      <c r="E331" s="35"/>
      <c r="H331" s="35"/>
      <c r="K331" s="33">
        <f>SUM(J330:J330)</f>
        <v>16.98</v>
      </c>
    </row>
    <row r="332" spans="1:27" x14ac:dyDescent="0.25">
      <c r="D332" s="36" t="s">
        <v>276</v>
      </c>
      <c r="E332" s="35"/>
      <c r="H332" s="35"/>
      <c r="K332" s="37">
        <f>SUM(J329:J331)</f>
        <v>16.98</v>
      </c>
    </row>
    <row r="333" spans="1:27" x14ac:dyDescent="0.25">
      <c r="D333" s="36" t="s">
        <v>279</v>
      </c>
      <c r="E333" s="35"/>
      <c r="H333" s="35"/>
      <c r="K333" s="37">
        <f>SUM(K332:K332)</f>
        <v>16.98</v>
      </c>
    </row>
    <row r="335" spans="1:27" ht="45" customHeight="1" x14ac:dyDescent="0.25">
      <c r="A335" s="27" t="s">
        <v>406</v>
      </c>
      <c r="B335" s="27" t="s">
        <v>140</v>
      </c>
      <c r="C335" s="28" t="s">
        <v>15</v>
      </c>
      <c r="D335" s="7" t="s">
        <v>141</v>
      </c>
      <c r="E335" s="6"/>
      <c r="F335" s="6"/>
      <c r="G335" s="28"/>
      <c r="H335" s="30" t="s">
        <v>250</v>
      </c>
      <c r="I335" s="5">
        <v>1</v>
      </c>
      <c r="J335" s="4"/>
      <c r="K335" s="31">
        <f>ROUND(K347,2)</f>
        <v>70.84</v>
      </c>
      <c r="L335" s="29" t="s">
        <v>407</v>
      </c>
      <c r="M335" s="28"/>
      <c r="N335" s="28"/>
      <c r="O335" s="28"/>
      <c r="P335" s="28"/>
      <c r="Q335" s="28"/>
      <c r="R335" s="28"/>
      <c r="S335" s="28"/>
      <c r="T335" s="28"/>
      <c r="U335" s="28"/>
      <c r="V335" s="28"/>
      <c r="W335" s="28"/>
      <c r="X335" s="28"/>
      <c r="Y335" s="28"/>
      <c r="Z335" s="28"/>
      <c r="AA335" s="28"/>
    </row>
    <row r="336" spans="1:27" x14ac:dyDescent="0.25">
      <c r="B336" s="23" t="s">
        <v>252</v>
      </c>
    </row>
    <row r="337" spans="1:27" x14ac:dyDescent="0.25">
      <c r="B337" t="s">
        <v>286</v>
      </c>
      <c r="C337" t="s">
        <v>254</v>
      </c>
      <c r="D337" t="s">
        <v>287</v>
      </c>
      <c r="E337" s="32">
        <v>0.90010000000000001</v>
      </c>
      <c r="F337" t="s">
        <v>256</v>
      </c>
      <c r="G337" t="s">
        <v>257</v>
      </c>
      <c r="H337" s="33">
        <v>25.4</v>
      </c>
      <c r="I337" t="s">
        <v>258</v>
      </c>
      <c r="J337" s="34">
        <f>ROUND(E337/I335* H337,5)</f>
        <v>22.862539999999999</v>
      </c>
      <c r="K337" s="35"/>
    </row>
    <row r="338" spans="1:27" x14ac:dyDescent="0.25">
      <c r="B338" t="s">
        <v>290</v>
      </c>
      <c r="C338" t="s">
        <v>254</v>
      </c>
      <c r="D338" t="s">
        <v>291</v>
      </c>
      <c r="E338" s="32">
        <v>0.22500000000000001</v>
      </c>
      <c r="F338" t="s">
        <v>256</v>
      </c>
      <c r="G338" t="s">
        <v>257</v>
      </c>
      <c r="H338" s="33">
        <v>30.3</v>
      </c>
      <c r="I338" t="s">
        <v>258</v>
      </c>
      <c r="J338" s="34">
        <f>ROUND(E338/I335* H338,5)</f>
        <v>6.8174999999999999</v>
      </c>
      <c r="K338" s="35"/>
    </row>
    <row r="339" spans="1:27" x14ac:dyDescent="0.25">
      <c r="B339" t="s">
        <v>288</v>
      </c>
      <c r="C339" t="s">
        <v>254</v>
      </c>
      <c r="D339" t="s">
        <v>289</v>
      </c>
      <c r="E339" s="32">
        <v>0.90010000000000001</v>
      </c>
      <c r="F339" t="s">
        <v>256</v>
      </c>
      <c r="G339" t="s">
        <v>257</v>
      </c>
      <c r="H339" s="33">
        <v>29.57</v>
      </c>
      <c r="I339" t="s">
        <v>258</v>
      </c>
      <c r="J339" s="34">
        <f>ROUND(E339/I335* H339,5)</f>
        <v>26.615960000000001</v>
      </c>
      <c r="K339" s="35"/>
    </row>
    <row r="340" spans="1:27" x14ac:dyDescent="0.25">
      <c r="D340" s="36" t="s">
        <v>259</v>
      </c>
      <c r="E340" s="35"/>
      <c r="H340" s="35"/>
      <c r="K340" s="33">
        <f>SUM(J337:J339)</f>
        <v>56.295999999999999</v>
      </c>
    </row>
    <row r="341" spans="1:27" x14ac:dyDescent="0.25">
      <c r="B341" s="23" t="s">
        <v>260</v>
      </c>
      <c r="E341" s="35"/>
      <c r="H341" s="35"/>
      <c r="K341" s="35"/>
    </row>
    <row r="342" spans="1:27" x14ac:dyDescent="0.25">
      <c r="B342" t="s">
        <v>295</v>
      </c>
      <c r="C342" t="s">
        <v>254</v>
      </c>
      <c r="D342" t="s">
        <v>296</v>
      </c>
      <c r="E342" s="32">
        <v>0.22500000000000001</v>
      </c>
      <c r="F342" t="s">
        <v>256</v>
      </c>
      <c r="G342" t="s">
        <v>257</v>
      </c>
      <c r="H342" s="33">
        <v>60.9</v>
      </c>
      <c r="I342" t="s">
        <v>258</v>
      </c>
      <c r="J342" s="34">
        <f>ROUND(E342/I335* H342,5)</f>
        <v>13.702500000000001</v>
      </c>
      <c r="K342" s="35"/>
    </row>
    <row r="343" spans="1:27" x14ac:dyDescent="0.25">
      <c r="D343" s="36" t="s">
        <v>263</v>
      </c>
      <c r="E343" s="35"/>
      <c r="H343" s="35"/>
      <c r="K343" s="33">
        <f>SUM(J342:J342)</f>
        <v>13.702500000000001</v>
      </c>
    </row>
    <row r="344" spans="1:27" x14ac:dyDescent="0.25">
      <c r="E344" s="35"/>
      <c r="H344" s="35"/>
      <c r="K344" s="35"/>
    </row>
    <row r="345" spans="1:27" x14ac:dyDescent="0.25">
      <c r="D345" s="36" t="s">
        <v>277</v>
      </c>
      <c r="E345" s="35"/>
      <c r="H345" s="35">
        <v>1.5</v>
      </c>
      <c r="I345" t="s">
        <v>278</v>
      </c>
      <c r="J345">
        <f>ROUND(H345/100*K340,5)</f>
        <v>0.84443999999999997</v>
      </c>
      <c r="K345" s="35"/>
    </row>
    <row r="346" spans="1:27" x14ac:dyDescent="0.25">
      <c r="D346" s="36" t="s">
        <v>276</v>
      </c>
      <c r="E346" s="35"/>
      <c r="H346" s="35"/>
      <c r="K346" s="37">
        <f>SUM(J336:J345)</f>
        <v>70.842940000000013</v>
      </c>
    </row>
    <row r="347" spans="1:27" x14ac:dyDescent="0.25">
      <c r="D347" s="36" t="s">
        <v>279</v>
      </c>
      <c r="E347" s="35"/>
      <c r="H347" s="35"/>
      <c r="K347" s="37">
        <f>SUM(K346:K346)</f>
        <v>70.842940000000013</v>
      </c>
    </row>
    <row r="349" spans="1:27" ht="45" customHeight="1" x14ac:dyDescent="0.25">
      <c r="A349" s="27" t="s">
        <v>408</v>
      </c>
      <c r="B349" s="27" t="s">
        <v>185</v>
      </c>
      <c r="C349" s="28" t="s">
        <v>15</v>
      </c>
      <c r="D349" s="7" t="s">
        <v>186</v>
      </c>
      <c r="E349" s="6"/>
      <c r="F349" s="6"/>
      <c r="G349" s="28"/>
      <c r="H349" s="30" t="s">
        <v>250</v>
      </c>
      <c r="I349" s="5">
        <v>1</v>
      </c>
      <c r="J349" s="4"/>
      <c r="K349" s="31">
        <f>ROUND(K361,2)</f>
        <v>153.41999999999999</v>
      </c>
      <c r="L349" s="29" t="s">
        <v>409</v>
      </c>
      <c r="M349" s="28"/>
      <c r="N349" s="28"/>
      <c r="O349" s="28"/>
      <c r="P349" s="28"/>
      <c r="Q349" s="28"/>
      <c r="R349" s="28"/>
      <c r="S349" s="28"/>
      <c r="T349" s="28"/>
      <c r="U349" s="28"/>
      <c r="V349" s="28"/>
      <c r="W349" s="28"/>
      <c r="X349" s="28"/>
      <c r="Y349" s="28"/>
      <c r="Z349" s="28"/>
      <c r="AA349" s="28"/>
    </row>
    <row r="350" spans="1:27" x14ac:dyDescent="0.25">
      <c r="B350" s="23" t="s">
        <v>252</v>
      </c>
    </row>
    <row r="351" spans="1:27" x14ac:dyDescent="0.25">
      <c r="B351" t="s">
        <v>286</v>
      </c>
      <c r="C351" t="s">
        <v>254</v>
      </c>
      <c r="D351" t="s">
        <v>287</v>
      </c>
      <c r="E351" s="32">
        <v>1.9493</v>
      </c>
      <c r="F351" t="s">
        <v>256</v>
      </c>
      <c r="G351" t="s">
        <v>257</v>
      </c>
      <c r="H351" s="33">
        <v>25.4</v>
      </c>
      <c r="I351" t="s">
        <v>258</v>
      </c>
      <c r="J351" s="34">
        <f>ROUND(E351/I349* H351,5)</f>
        <v>49.512219999999999</v>
      </c>
      <c r="K351" s="35"/>
    </row>
    <row r="352" spans="1:27" x14ac:dyDescent="0.25">
      <c r="B352" t="s">
        <v>288</v>
      </c>
      <c r="C352" t="s">
        <v>254</v>
      </c>
      <c r="D352" t="s">
        <v>289</v>
      </c>
      <c r="E352" s="32">
        <v>1.9493</v>
      </c>
      <c r="F352" t="s">
        <v>256</v>
      </c>
      <c r="G352" t="s">
        <v>257</v>
      </c>
      <c r="H352" s="33">
        <v>29.57</v>
      </c>
      <c r="I352" t="s">
        <v>258</v>
      </c>
      <c r="J352" s="34">
        <f>ROUND(E352/I349* H352,5)</f>
        <v>57.640799999999999</v>
      </c>
      <c r="K352" s="35"/>
    </row>
    <row r="353" spans="1:27" x14ac:dyDescent="0.25">
      <c r="B353" t="s">
        <v>290</v>
      </c>
      <c r="C353" t="s">
        <v>254</v>
      </c>
      <c r="D353" t="s">
        <v>291</v>
      </c>
      <c r="E353" s="32">
        <v>0.48730000000000001</v>
      </c>
      <c r="F353" t="s">
        <v>256</v>
      </c>
      <c r="G353" t="s">
        <v>257</v>
      </c>
      <c r="H353" s="33">
        <v>30.3</v>
      </c>
      <c r="I353" t="s">
        <v>258</v>
      </c>
      <c r="J353" s="34">
        <f>ROUND(E353/I349* H353,5)</f>
        <v>14.76519</v>
      </c>
      <c r="K353" s="35"/>
    </row>
    <row r="354" spans="1:27" x14ac:dyDescent="0.25">
      <c r="D354" s="36" t="s">
        <v>259</v>
      </c>
      <c r="E354" s="35"/>
      <c r="H354" s="35"/>
      <c r="K354" s="33">
        <f>SUM(J351:J353)</f>
        <v>121.91821</v>
      </c>
    </row>
    <row r="355" spans="1:27" x14ac:dyDescent="0.25">
      <c r="B355" s="23" t="s">
        <v>260</v>
      </c>
      <c r="E355" s="35"/>
      <c r="H355" s="35"/>
      <c r="K355" s="35"/>
    </row>
    <row r="356" spans="1:27" x14ac:dyDescent="0.25">
      <c r="B356" t="s">
        <v>295</v>
      </c>
      <c r="C356" t="s">
        <v>254</v>
      </c>
      <c r="D356" t="s">
        <v>296</v>
      </c>
      <c r="E356" s="32">
        <v>0.48730000000000001</v>
      </c>
      <c r="F356" t="s">
        <v>256</v>
      </c>
      <c r="G356" t="s">
        <v>257</v>
      </c>
      <c r="H356" s="33">
        <v>60.9</v>
      </c>
      <c r="I356" t="s">
        <v>258</v>
      </c>
      <c r="J356" s="34">
        <f>ROUND(E356/I349* H356,5)</f>
        <v>29.676570000000002</v>
      </c>
      <c r="K356" s="35"/>
    </row>
    <row r="357" spans="1:27" x14ac:dyDescent="0.25">
      <c r="D357" s="36" t="s">
        <v>263</v>
      </c>
      <c r="E357" s="35"/>
      <c r="H357" s="35"/>
      <c r="K357" s="33">
        <f>SUM(J356:J356)</f>
        <v>29.676570000000002</v>
      </c>
    </row>
    <row r="358" spans="1:27" x14ac:dyDescent="0.25">
      <c r="E358" s="35"/>
      <c r="H358" s="35"/>
      <c r="K358" s="35"/>
    </row>
    <row r="359" spans="1:27" x14ac:dyDescent="0.25">
      <c r="D359" s="36" t="s">
        <v>277</v>
      </c>
      <c r="E359" s="35"/>
      <c r="H359" s="35">
        <v>1.5</v>
      </c>
      <c r="I359" t="s">
        <v>278</v>
      </c>
      <c r="J359">
        <f>ROUND(H359/100*K354,5)</f>
        <v>1.82877</v>
      </c>
      <c r="K359" s="35"/>
    </row>
    <row r="360" spans="1:27" x14ac:dyDescent="0.25">
      <c r="D360" s="36" t="s">
        <v>276</v>
      </c>
      <c r="E360" s="35"/>
      <c r="H360" s="35"/>
      <c r="K360" s="37">
        <f>SUM(J350:J359)</f>
        <v>153.42355000000001</v>
      </c>
    </row>
    <row r="361" spans="1:27" x14ac:dyDescent="0.25">
      <c r="D361" s="36" t="s">
        <v>279</v>
      </c>
      <c r="E361" s="35"/>
      <c r="H361" s="35"/>
      <c r="K361" s="37">
        <f>SUM(K360:K360)</f>
        <v>153.42355000000001</v>
      </c>
    </row>
    <row r="363" spans="1:27" ht="45" customHeight="1" x14ac:dyDescent="0.25">
      <c r="A363" s="27" t="s">
        <v>410</v>
      </c>
      <c r="B363" s="27" t="s">
        <v>194</v>
      </c>
      <c r="C363" s="28" t="s">
        <v>15</v>
      </c>
      <c r="D363" s="7" t="s">
        <v>195</v>
      </c>
      <c r="E363" s="6"/>
      <c r="F363" s="6"/>
      <c r="G363" s="28"/>
      <c r="H363" s="30" t="s">
        <v>250</v>
      </c>
      <c r="I363" s="5">
        <v>1</v>
      </c>
      <c r="J363" s="4"/>
      <c r="K363" s="31">
        <f>ROUND(K376,2)</f>
        <v>332.62</v>
      </c>
      <c r="L363" s="29" t="s">
        <v>411</v>
      </c>
      <c r="M363" s="28"/>
      <c r="N363" s="28"/>
      <c r="O363" s="28"/>
      <c r="P363" s="28"/>
      <c r="Q363" s="28"/>
      <c r="R363" s="28"/>
      <c r="S363" s="28"/>
      <c r="T363" s="28"/>
      <c r="U363" s="28"/>
      <c r="V363" s="28"/>
      <c r="W363" s="28"/>
      <c r="X363" s="28"/>
      <c r="Y363" s="28"/>
      <c r="Z363" s="28"/>
      <c r="AA363" s="28"/>
    </row>
    <row r="364" spans="1:27" x14ac:dyDescent="0.25">
      <c r="B364" s="23" t="s">
        <v>252</v>
      </c>
    </row>
    <row r="365" spans="1:27" x14ac:dyDescent="0.25">
      <c r="B365" t="s">
        <v>286</v>
      </c>
      <c r="C365" t="s">
        <v>254</v>
      </c>
      <c r="D365" t="s">
        <v>287</v>
      </c>
      <c r="E365" s="32">
        <v>2.5</v>
      </c>
      <c r="F365" t="s">
        <v>256</v>
      </c>
      <c r="G365" t="s">
        <v>257</v>
      </c>
      <c r="H365" s="33">
        <v>25.4</v>
      </c>
      <c r="I365" t="s">
        <v>258</v>
      </c>
      <c r="J365" s="34">
        <f>ROUND(E365/I363* H365,5)</f>
        <v>63.5</v>
      </c>
      <c r="K365" s="35"/>
    </row>
    <row r="366" spans="1:27" x14ac:dyDescent="0.25">
      <c r="B366" t="s">
        <v>290</v>
      </c>
      <c r="C366" t="s">
        <v>254</v>
      </c>
      <c r="D366" t="s">
        <v>291</v>
      </c>
      <c r="E366" s="32">
        <v>0.625</v>
      </c>
      <c r="F366" t="s">
        <v>256</v>
      </c>
      <c r="G366" t="s">
        <v>257</v>
      </c>
      <c r="H366" s="33">
        <v>30.3</v>
      </c>
      <c r="I366" t="s">
        <v>258</v>
      </c>
      <c r="J366" s="34">
        <f>ROUND(E366/I363* H366,5)</f>
        <v>18.9375</v>
      </c>
      <c r="K366" s="35"/>
    </row>
    <row r="367" spans="1:27" x14ac:dyDescent="0.25">
      <c r="B367" t="s">
        <v>288</v>
      </c>
      <c r="C367" t="s">
        <v>254</v>
      </c>
      <c r="D367" t="s">
        <v>289</v>
      </c>
      <c r="E367" s="32">
        <v>2.5</v>
      </c>
      <c r="F367" t="s">
        <v>256</v>
      </c>
      <c r="G367" t="s">
        <v>257</v>
      </c>
      <c r="H367" s="33">
        <v>29.57</v>
      </c>
      <c r="I367" t="s">
        <v>258</v>
      </c>
      <c r="J367" s="34">
        <f>ROUND(E367/I363* H367,5)</f>
        <v>73.924999999999997</v>
      </c>
      <c r="K367" s="35"/>
    </row>
    <row r="368" spans="1:27" x14ac:dyDescent="0.25">
      <c r="D368" s="36" t="s">
        <v>259</v>
      </c>
      <c r="E368" s="35"/>
      <c r="H368" s="35"/>
      <c r="K368" s="33">
        <f>SUM(J365:J367)</f>
        <v>156.36250000000001</v>
      </c>
    </row>
    <row r="369" spans="1:27" x14ac:dyDescent="0.25">
      <c r="B369" s="23" t="s">
        <v>260</v>
      </c>
      <c r="E369" s="35"/>
      <c r="H369" s="35"/>
      <c r="K369" s="35"/>
    </row>
    <row r="370" spans="1:27" x14ac:dyDescent="0.25">
      <c r="B370" t="s">
        <v>295</v>
      </c>
      <c r="C370" t="s">
        <v>254</v>
      </c>
      <c r="D370" t="s">
        <v>296</v>
      </c>
      <c r="E370" s="32">
        <v>0.625</v>
      </c>
      <c r="F370" t="s">
        <v>256</v>
      </c>
      <c r="G370" t="s">
        <v>257</v>
      </c>
      <c r="H370" s="33">
        <v>60.9</v>
      </c>
      <c r="I370" t="s">
        <v>258</v>
      </c>
      <c r="J370" s="34">
        <f>ROUND(E370/I363* H370,5)</f>
        <v>38.0625</v>
      </c>
      <c r="K370" s="35"/>
    </row>
    <row r="371" spans="1:27" x14ac:dyDescent="0.25">
      <c r="B371" t="s">
        <v>320</v>
      </c>
      <c r="C371" t="s">
        <v>254</v>
      </c>
      <c r="D371" t="s">
        <v>321</v>
      </c>
      <c r="E371" s="32">
        <v>2.5</v>
      </c>
      <c r="F371" t="s">
        <v>256</v>
      </c>
      <c r="G371" t="s">
        <v>257</v>
      </c>
      <c r="H371" s="33">
        <v>54.34</v>
      </c>
      <c r="I371" t="s">
        <v>258</v>
      </c>
      <c r="J371" s="34">
        <f>ROUND(E371/I363* H371,5)</f>
        <v>135.85</v>
      </c>
      <c r="K371" s="35"/>
    </row>
    <row r="372" spans="1:27" x14ac:dyDescent="0.25">
      <c r="D372" s="36" t="s">
        <v>263</v>
      </c>
      <c r="E372" s="35"/>
      <c r="H372" s="35"/>
      <c r="K372" s="33">
        <f>SUM(J370:J371)</f>
        <v>173.91249999999999</v>
      </c>
    </row>
    <row r="373" spans="1:27" x14ac:dyDescent="0.25">
      <c r="E373" s="35"/>
      <c r="H373" s="35"/>
      <c r="K373" s="35"/>
    </row>
    <row r="374" spans="1:27" x14ac:dyDescent="0.25">
      <c r="D374" s="36" t="s">
        <v>277</v>
      </c>
      <c r="E374" s="35"/>
      <c r="H374" s="35">
        <v>1.5</v>
      </c>
      <c r="I374" t="s">
        <v>278</v>
      </c>
      <c r="J374">
        <f>ROUND(H374/100*K368,5)</f>
        <v>2.34544</v>
      </c>
      <c r="K374" s="35"/>
    </row>
    <row r="375" spans="1:27" x14ac:dyDescent="0.25">
      <c r="D375" s="36" t="s">
        <v>276</v>
      </c>
      <c r="E375" s="35"/>
      <c r="H375" s="35"/>
      <c r="K375" s="37">
        <f>SUM(J364:J374)</f>
        <v>332.62043999999997</v>
      </c>
    </row>
    <row r="376" spans="1:27" x14ac:dyDescent="0.25">
      <c r="D376" s="36" t="s">
        <v>279</v>
      </c>
      <c r="E376" s="35"/>
      <c r="H376" s="35"/>
      <c r="K376" s="37">
        <f>SUM(K375:K375)</f>
        <v>332.62043999999997</v>
      </c>
    </row>
    <row r="378" spans="1:27" ht="45" customHeight="1" x14ac:dyDescent="0.25">
      <c r="A378" s="27" t="s">
        <v>412</v>
      </c>
      <c r="B378" s="27" t="s">
        <v>138</v>
      </c>
      <c r="C378" s="28" t="s">
        <v>15</v>
      </c>
      <c r="D378" s="7" t="s">
        <v>139</v>
      </c>
      <c r="E378" s="6"/>
      <c r="F378" s="6"/>
      <c r="G378" s="28"/>
      <c r="H378" s="30" t="s">
        <v>250</v>
      </c>
      <c r="I378" s="5">
        <v>1</v>
      </c>
      <c r="J378" s="4"/>
      <c r="K378" s="31">
        <f>ROUND(K385,2)</f>
        <v>2346.7600000000002</v>
      </c>
      <c r="L378" s="29" t="s">
        <v>413</v>
      </c>
      <c r="M378" s="28"/>
      <c r="N378" s="28"/>
      <c r="O378" s="28"/>
      <c r="P378" s="28"/>
      <c r="Q378" s="28"/>
      <c r="R378" s="28"/>
      <c r="S378" s="28"/>
      <c r="T378" s="28"/>
      <c r="U378" s="28"/>
      <c r="V378" s="28"/>
      <c r="W378" s="28"/>
      <c r="X378" s="28"/>
      <c r="Y378" s="28"/>
      <c r="Z378" s="28"/>
      <c r="AA378" s="28"/>
    </row>
    <row r="379" spans="1:27" x14ac:dyDescent="0.25">
      <c r="B379" s="23" t="s">
        <v>264</v>
      </c>
    </row>
    <row r="380" spans="1:27" x14ac:dyDescent="0.25">
      <c r="B380" t="s">
        <v>414</v>
      </c>
      <c r="C380" t="s">
        <v>15</v>
      </c>
      <c r="D380" t="s">
        <v>415</v>
      </c>
      <c r="E380" s="32">
        <v>1</v>
      </c>
      <c r="G380" t="s">
        <v>257</v>
      </c>
      <c r="H380" s="33">
        <v>2341.19</v>
      </c>
      <c r="I380" t="s">
        <v>258</v>
      </c>
      <c r="J380" s="34">
        <f>ROUND(E380* H380,5)</f>
        <v>2341.19</v>
      </c>
      <c r="K380" s="35"/>
    </row>
    <row r="381" spans="1:27" x14ac:dyDescent="0.25">
      <c r="B381" t="s">
        <v>416</v>
      </c>
      <c r="C381" t="s">
        <v>15</v>
      </c>
      <c r="D381" t="s">
        <v>417</v>
      </c>
      <c r="E381" s="32">
        <v>1</v>
      </c>
      <c r="G381" t="s">
        <v>257</v>
      </c>
      <c r="H381" s="33">
        <v>1.17</v>
      </c>
      <c r="I381" t="s">
        <v>258</v>
      </c>
      <c r="J381" s="34">
        <f>ROUND(E381* H381,5)</f>
        <v>1.17</v>
      </c>
      <c r="K381" s="35"/>
    </row>
    <row r="382" spans="1:27" x14ac:dyDescent="0.25">
      <c r="B382" t="s">
        <v>374</v>
      </c>
      <c r="C382" t="s">
        <v>15</v>
      </c>
      <c r="D382" t="s">
        <v>375</v>
      </c>
      <c r="E382" s="32">
        <v>4</v>
      </c>
      <c r="G382" t="s">
        <v>257</v>
      </c>
      <c r="H382" s="33">
        <v>1.1000000000000001</v>
      </c>
      <c r="I382" t="s">
        <v>258</v>
      </c>
      <c r="J382" s="34">
        <f>ROUND(E382* H382,5)</f>
        <v>4.4000000000000004</v>
      </c>
      <c r="K382" s="35"/>
    </row>
    <row r="383" spans="1:27" x14ac:dyDescent="0.25">
      <c r="D383" s="36" t="s">
        <v>275</v>
      </c>
      <c r="E383" s="35"/>
      <c r="H383" s="35"/>
      <c r="K383" s="33">
        <f>SUM(J380:J382)</f>
        <v>2346.7600000000002</v>
      </c>
    </row>
    <row r="384" spans="1:27" x14ac:dyDescent="0.25">
      <c r="D384" s="36" t="s">
        <v>276</v>
      </c>
      <c r="E384" s="35"/>
      <c r="H384" s="35"/>
      <c r="K384" s="37">
        <f>SUM(J379:J383)</f>
        <v>2346.7600000000002</v>
      </c>
    </row>
    <row r="385" spans="1:27" x14ac:dyDescent="0.25">
      <c r="D385" s="36" t="s">
        <v>279</v>
      </c>
      <c r="E385" s="35"/>
      <c r="H385" s="35"/>
      <c r="K385" s="37">
        <f>SUM(K384:K384)</f>
        <v>2346.7600000000002</v>
      </c>
    </row>
    <row r="387" spans="1:27" ht="45" customHeight="1" x14ac:dyDescent="0.25">
      <c r="A387" s="27"/>
      <c r="B387" s="27" t="s">
        <v>418</v>
      </c>
      <c r="C387" s="28" t="s">
        <v>15</v>
      </c>
      <c r="D387" s="7" t="s">
        <v>419</v>
      </c>
      <c r="E387" s="6"/>
      <c r="F387" s="6"/>
      <c r="G387" s="28"/>
      <c r="H387" s="30" t="s">
        <v>250</v>
      </c>
      <c r="I387" s="5">
        <v>1</v>
      </c>
      <c r="J387" s="4"/>
      <c r="K387" s="31">
        <f>ROUND(K405,2)</f>
        <v>2478.23</v>
      </c>
      <c r="L387" s="29" t="s">
        <v>420</v>
      </c>
      <c r="M387" s="28"/>
      <c r="N387" s="28"/>
      <c r="O387" s="28"/>
      <c r="P387" s="28"/>
      <c r="Q387" s="28"/>
      <c r="R387" s="28"/>
      <c r="S387" s="28"/>
      <c r="T387" s="28"/>
      <c r="U387" s="28"/>
      <c r="V387" s="28"/>
      <c r="W387" s="28"/>
      <c r="X387" s="28"/>
      <c r="Y387" s="28"/>
      <c r="Z387" s="28"/>
      <c r="AA387" s="28"/>
    </row>
    <row r="388" spans="1:27" x14ac:dyDescent="0.25">
      <c r="B388" s="23" t="s">
        <v>252</v>
      </c>
    </row>
    <row r="389" spans="1:27" x14ac:dyDescent="0.25">
      <c r="B389" t="s">
        <v>290</v>
      </c>
      <c r="C389" t="s">
        <v>254</v>
      </c>
      <c r="D389" t="s">
        <v>291</v>
      </c>
      <c r="E389" s="32">
        <v>0.33779999999999999</v>
      </c>
      <c r="F389" t="s">
        <v>256</v>
      </c>
      <c r="G389" t="s">
        <v>257</v>
      </c>
      <c r="H389" s="33">
        <v>30.3</v>
      </c>
      <c r="I389" t="s">
        <v>258</v>
      </c>
      <c r="J389" s="34">
        <f>ROUND(E389/I387* H389,5)</f>
        <v>10.235340000000001</v>
      </c>
      <c r="K389" s="35"/>
    </row>
    <row r="390" spans="1:27" x14ac:dyDescent="0.25">
      <c r="B390" t="s">
        <v>421</v>
      </c>
      <c r="C390" t="s">
        <v>254</v>
      </c>
      <c r="D390" t="s">
        <v>287</v>
      </c>
      <c r="E390" s="32">
        <v>1.3512999999999999</v>
      </c>
      <c r="F390" t="s">
        <v>256</v>
      </c>
      <c r="G390" t="s">
        <v>257</v>
      </c>
      <c r="H390" s="33">
        <v>28.93</v>
      </c>
      <c r="I390" t="s">
        <v>258</v>
      </c>
      <c r="J390" s="34">
        <f>ROUND(E390/I387* H390,5)</f>
        <v>39.093110000000003</v>
      </c>
      <c r="K390" s="35"/>
    </row>
    <row r="391" spans="1:27" x14ac:dyDescent="0.25">
      <c r="B391" t="s">
        <v>422</v>
      </c>
      <c r="C391" t="s">
        <v>254</v>
      </c>
      <c r="D391" t="s">
        <v>289</v>
      </c>
      <c r="E391" s="32">
        <v>1.3512999999999999</v>
      </c>
      <c r="F391" t="s">
        <v>256</v>
      </c>
      <c r="G391" t="s">
        <v>257</v>
      </c>
      <c r="H391" s="33">
        <v>33.68</v>
      </c>
      <c r="I391" t="s">
        <v>258</v>
      </c>
      <c r="J391" s="34">
        <f>ROUND(E391/I387* H391,5)</f>
        <v>45.511780000000002</v>
      </c>
      <c r="K391" s="35"/>
    </row>
    <row r="392" spans="1:27" x14ac:dyDescent="0.25">
      <c r="D392" s="36" t="s">
        <v>259</v>
      </c>
      <c r="E392" s="35"/>
      <c r="H392" s="35"/>
      <c r="K392" s="33">
        <f>SUM(J389:J391)</f>
        <v>94.840230000000005</v>
      </c>
    </row>
    <row r="393" spans="1:27" x14ac:dyDescent="0.25">
      <c r="B393" s="23" t="s">
        <v>260</v>
      </c>
      <c r="E393" s="35"/>
      <c r="H393" s="35"/>
      <c r="K393" s="35"/>
    </row>
    <row r="394" spans="1:27" x14ac:dyDescent="0.25">
      <c r="B394" t="s">
        <v>306</v>
      </c>
      <c r="C394" t="s">
        <v>254</v>
      </c>
      <c r="D394" t="s">
        <v>307</v>
      </c>
      <c r="E394" s="32">
        <v>0.33779999999999999</v>
      </c>
      <c r="F394" t="s">
        <v>256</v>
      </c>
      <c r="G394" t="s">
        <v>257</v>
      </c>
      <c r="H394" s="33">
        <v>65.900000000000006</v>
      </c>
      <c r="I394" t="s">
        <v>258</v>
      </c>
      <c r="J394" s="34">
        <f>ROUND(E394/I387* H394,5)</f>
        <v>22.261019999999998</v>
      </c>
      <c r="K394" s="35"/>
    </row>
    <row r="395" spans="1:27" x14ac:dyDescent="0.25">
      <c r="D395" s="36" t="s">
        <v>263</v>
      </c>
      <c r="E395" s="35"/>
      <c r="H395" s="35"/>
      <c r="K395" s="33">
        <f>SUM(J394:J394)</f>
        <v>22.261019999999998</v>
      </c>
    </row>
    <row r="396" spans="1:27" x14ac:dyDescent="0.25">
      <c r="B396" s="23" t="s">
        <v>264</v>
      </c>
      <c r="E396" s="35"/>
      <c r="H396" s="35"/>
      <c r="K396" s="35"/>
    </row>
    <row r="397" spans="1:27" x14ac:dyDescent="0.25">
      <c r="B397" t="s">
        <v>423</v>
      </c>
      <c r="C397" t="s">
        <v>15</v>
      </c>
      <c r="D397" t="s">
        <v>424</v>
      </c>
      <c r="E397" s="32">
        <v>1</v>
      </c>
      <c r="G397" t="s">
        <v>257</v>
      </c>
      <c r="H397" s="33">
        <v>1.34</v>
      </c>
      <c r="I397" t="s">
        <v>258</v>
      </c>
      <c r="J397" s="34">
        <f>ROUND(E397* H397,5)</f>
        <v>1.34</v>
      </c>
      <c r="K397" s="35"/>
    </row>
    <row r="398" spans="1:27" x14ac:dyDescent="0.25">
      <c r="B398" t="s">
        <v>425</v>
      </c>
      <c r="C398" t="s">
        <v>15</v>
      </c>
      <c r="D398" t="s">
        <v>426</v>
      </c>
      <c r="E398" s="32">
        <v>1</v>
      </c>
      <c r="G398" t="s">
        <v>257</v>
      </c>
      <c r="H398" s="33">
        <v>2349.98</v>
      </c>
      <c r="I398" t="s">
        <v>258</v>
      </c>
      <c r="J398" s="34">
        <f>ROUND(E398* H398,5)</f>
        <v>2349.98</v>
      </c>
      <c r="K398" s="35"/>
    </row>
    <row r="399" spans="1:27" x14ac:dyDescent="0.25">
      <c r="B399" t="s">
        <v>386</v>
      </c>
      <c r="C399" t="s">
        <v>15</v>
      </c>
      <c r="D399" t="s">
        <v>387</v>
      </c>
      <c r="E399" s="32">
        <v>8</v>
      </c>
      <c r="G399" t="s">
        <v>257</v>
      </c>
      <c r="H399" s="33">
        <v>1.18</v>
      </c>
      <c r="I399" t="s">
        <v>258</v>
      </c>
      <c r="J399" s="34">
        <f>ROUND(E399* H399,5)</f>
        <v>9.44</v>
      </c>
      <c r="K399" s="35"/>
    </row>
    <row r="400" spans="1:27" x14ac:dyDescent="0.25">
      <c r="D400" s="36" t="s">
        <v>275</v>
      </c>
      <c r="E400" s="35"/>
      <c r="H400" s="35"/>
      <c r="K400" s="33">
        <f>SUM(J397:J399)</f>
        <v>2360.7600000000002</v>
      </c>
    </row>
    <row r="401" spans="1:27" x14ac:dyDescent="0.25">
      <c r="B401" s="23" t="s">
        <v>310</v>
      </c>
      <c r="E401" s="35"/>
      <c r="H401" s="35"/>
      <c r="K401" s="35"/>
    </row>
    <row r="402" spans="1:27" x14ac:dyDescent="0.25">
      <c r="B402" t="s">
        <v>311</v>
      </c>
      <c r="C402" t="s">
        <v>278</v>
      </c>
      <c r="D402" t="s">
        <v>312</v>
      </c>
      <c r="E402" s="32">
        <v>1.4999999999999999E-2</v>
      </c>
      <c r="G402" t="s">
        <v>278</v>
      </c>
      <c r="H402" s="33">
        <v>2477.86666666667</v>
      </c>
      <c r="I402" t="s">
        <v>258</v>
      </c>
      <c r="J402" s="34">
        <f>ROUND(E402* H402/100,5)</f>
        <v>0.37168000000000001</v>
      </c>
      <c r="K402" s="35"/>
    </row>
    <row r="403" spans="1:27" x14ac:dyDescent="0.25">
      <c r="D403" s="36" t="s">
        <v>313</v>
      </c>
      <c r="E403" s="35"/>
      <c r="H403" s="35"/>
      <c r="K403" s="33">
        <f>SUM(J402:J402)</f>
        <v>0.37168000000000001</v>
      </c>
    </row>
    <row r="404" spans="1:27" x14ac:dyDescent="0.25">
      <c r="D404" s="36" t="s">
        <v>276</v>
      </c>
      <c r="E404" s="35"/>
      <c r="H404" s="35"/>
      <c r="K404" s="37">
        <f>SUM(J388:J403)</f>
        <v>2478.2329300000001</v>
      </c>
    </row>
    <row r="405" spans="1:27" x14ac:dyDescent="0.25">
      <c r="D405" s="36" t="s">
        <v>279</v>
      </c>
      <c r="E405" s="35"/>
      <c r="H405" s="35"/>
      <c r="K405" s="37">
        <f>SUM(K404:K404)</f>
        <v>2478.2329300000001</v>
      </c>
    </row>
    <row r="407" spans="1:27" ht="45" customHeight="1" x14ac:dyDescent="0.25">
      <c r="A407" s="27" t="s">
        <v>427</v>
      </c>
      <c r="B407" s="27" t="s">
        <v>183</v>
      </c>
      <c r="C407" s="28" t="s">
        <v>15</v>
      </c>
      <c r="D407" s="7" t="s">
        <v>184</v>
      </c>
      <c r="E407" s="6"/>
      <c r="F407" s="6"/>
      <c r="G407" s="28"/>
      <c r="H407" s="30" t="s">
        <v>250</v>
      </c>
      <c r="I407" s="5">
        <v>1</v>
      </c>
      <c r="J407" s="4"/>
      <c r="K407" s="31">
        <f>ROUND(K414,2)</f>
        <v>2400.31</v>
      </c>
      <c r="L407" s="29" t="s">
        <v>428</v>
      </c>
      <c r="M407" s="28"/>
      <c r="N407" s="28"/>
      <c r="O407" s="28"/>
      <c r="P407" s="28"/>
      <c r="Q407" s="28"/>
      <c r="R407" s="28"/>
      <c r="S407" s="28"/>
      <c r="T407" s="28"/>
      <c r="U407" s="28"/>
      <c r="V407" s="28"/>
      <c r="W407" s="28"/>
      <c r="X407" s="28"/>
      <c r="Y407" s="28"/>
      <c r="Z407" s="28"/>
      <c r="AA407" s="28"/>
    </row>
    <row r="408" spans="1:27" x14ac:dyDescent="0.25">
      <c r="B408" s="23" t="s">
        <v>264</v>
      </c>
    </row>
    <row r="409" spans="1:27" x14ac:dyDescent="0.25">
      <c r="B409" t="s">
        <v>429</v>
      </c>
      <c r="C409" t="s">
        <v>15</v>
      </c>
      <c r="D409" t="s">
        <v>430</v>
      </c>
      <c r="E409" s="32">
        <v>1</v>
      </c>
      <c r="G409" t="s">
        <v>257</v>
      </c>
      <c r="H409" s="33">
        <v>2389.4899999999998</v>
      </c>
      <c r="I409" t="s">
        <v>258</v>
      </c>
      <c r="J409" s="34">
        <f>ROUND(E409* H409,5)</f>
        <v>2389.4899999999998</v>
      </c>
      <c r="K409" s="35"/>
    </row>
    <row r="410" spans="1:27" x14ac:dyDescent="0.25">
      <c r="B410" t="s">
        <v>384</v>
      </c>
      <c r="C410" t="s">
        <v>15</v>
      </c>
      <c r="D410" t="s">
        <v>385</v>
      </c>
      <c r="E410" s="32">
        <v>1</v>
      </c>
      <c r="G410" t="s">
        <v>257</v>
      </c>
      <c r="H410" s="33">
        <v>1.38</v>
      </c>
      <c r="I410" t="s">
        <v>258</v>
      </c>
      <c r="J410" s="34">
        <f>ROUND(E410* H410,5)</f>
        <v>1.38</v>
      </c>
      <c r="K410" s="35"/>
    </row>
    <row r="411" spans="1:27" x14ac:dyDescent="0.25">
      <c r="B411" t="s">
        <v>386</v>
      </c>
      <c r="C411" t="s">
        <v>15</v>
      </c>
      <c r="D411" t="s">
        <v>387</v>
      </c>
      <c r="E411" s="32">
        <v>8</v>
      </c>
      <c r="G411" t="s">
        <v>257</v>
      </c>
      <c r="H411" s="33">
        <v>1.18</v>
      </c>
      <c r="I411" t="s">
        <v>258</v>
      </c>
      <c r="J411" s="34">
        <f>ROUND(E411* H411,5)</f>
        <v>9.44</v>
      </c>
      <c r="K411" s="35"/>
    </row>
    <row r="412" spans="1:27" x14ac:dyDescent="0.25">
      <c r="D412" s="36" t="s">
        <v>275</v>
      </c>
      <c r="E412" s="35"/>
      <c r="H412" s="35"/>
      <c r="K412" s="33">
        <f>SUM(J409:J411)</f>
        <v>2400.31</v>
      </c>
    </row>
    <row r="413" spans="1:27" x14ac:dyDescent="0.25">
      <c r="D413" s="36" t="s">
        <v>276</v>
      </c>
      <c r="E413" s="35"/>
      <c r="H413" s="35"/>
      <c r="K413" s="37">
        <f>SUM(J408:J412)</f>
        <v>2400.31</v>
      </c>
    </row>
    <row r="414" spans="1:27" x14ac:dyDescent="0.25">
      <c r="D414" s="36" t="s">
        <v>279</v>
      </c>
      <c r="E414" s="35"/>
      <c r="H414" s="35"/>
      <c r="K414" s="37">
        <f>SUM(K413:K413)</f>
        <v>2400.31</v>
      </c>
    </row>
    <row r="416" spans="1:27" ht="45" customHeight="1" x14ac:dyDescent="0.25">
      <c r="A416" s="27" t="s">
        <v>431</v>
      </c>
      <c r="B416" s="27" t="s">
        <v>196</v>
      </c>
      <c r="C416" s="28" t="s">
        <v>15</v>
      </c>
      <c r="D416" s="7" t="s">
        <v>197</v>
      </c>
      <c r="E416" s="6"/>
      <c r="F416" s="6"/>
      <c r="G416" s="28"/>
      <c r="H416" s="30" t="s">
        <v>250</v>
      </c>
      <c r="I416" s="5">
        <v>1</v>
      </c>
      <c r="J416" s="4"/>
      <c r="K416" s="31">
        <f>ROUND(K423,2)</f>
        <v>2724.56</v>
      </c>
      <c r="L416" s="29" t="s">
        <v>432</v>
      </c>
      <c r="M416" s="28"/>
      <c r="N416" s="28"/>
      <c r="O416" s="28"/>
      <c r="P416" s="28"/>
      <c r="Q416" s="28"/>
      <c r="R416" s="28"/>
      <c r="S416" s="28"/>
      <c r="T416" s="28"/>
      <c r="U416" s="28"/>
      <c r="V416" s="28"/>
      <c r="W416" s="28"/>
      <c r="X416" s="28"/>
      <c r="Y416" s="28"/>
      <c r="Z416" s="28"/>
      <c r="AA416" s="28"/>
    </row>
    <row r="417" spans="1:27" x14ac:dyDescent="0.25">
      <c r="B417" s="23" t="s">
        <v>264</v>
      </c>
    </row>
    <row r="418" spans="1:27" x14ac:dyDescent="0.25">
      <c r="B418" t="s">
        <v>433</v>
      </c>
      <c r="C418" t="s">
        <v>15</v>
      </c>
      <c r="D418" t="s">
        <v>434</v>
      </c>
      <c r="E418" s="32">
        <v>1</v>
      </c>
      <c r="G418" t="s">
        <v>257</v>
      </c>
      <c r="H418" s="33">
        <v>2704.92</v>
      </c>
      <c r="I418" t="s">
        <v>258</v>
      </c>
      <c r="J418" s="34">
        <f>ROUND(E418* H418,5)</f>
        <v>2704.92</v>
      </c>
      <c r="K418" s="35"/>
    </row>
    <row r="419" spans="1:27" x14ac:dyDescent="0.25">
      <c r="B419" t="s">
        <v>338</v>
      </c>
      <c r="C419" t="s">
        <v>15</v>
      </c>
      <c r="D419" t="s">
        <v>339</v>
      </c>
      <c r="E419" s="32">
        <v>1</v>
      </c>
      <c r="G419" t="s">
        <v>257</v>
      </c>
      <c r="H419" s="33">
        <v>1.96</v>
      </c>
      <c r="I419" t="s">
        <v>258</v>
      </c>
      <c r="J419" s="34">
        <f>ROUND(E419* H419,5)</f>
        <v>1.96</v>
      </c>
      <c r="K419" s="35"/>
    </row>
    <row r="420" spans="1:27" x14ac:dyDescent="0.25">
      <c r="B420" t="s">
        <v>334</v>
      </c>
      <c r="C420" t="s">
        <v>15</v>
      </c>
      <c r="D420" t="s">
        <v>335</v>
      </c>
      <c r="E420" s="32">
        <v>8</v>
      </c>
      <c r="G420" t="s">
        <v>257</v>
      </c>
      <c r="H420" s="33">
        <v>2.21</v>
      </c>
      <c r="I420" t="s">
        <v>258</v>
      </c>
      <c r="J420" s="34">
        <f>ROUND(E420* H420,5)</f>
        <v>17.68</v>
      </c>
      <c r="K420" s="35"/>
    </row>
    <row r="421" spans="1:27" x14ac:dyDescent="0.25">
      <c r="D421" s="36" t="s">
        <v>275</v>
      </c>
      <c r="E421" s="35"/>
      <c r="H421" s="35"/>
      <c r="K421" s="33">
        <f>SUM(J418:J420)</f>
        <v>2724.56</v>
      </c>
    </row>
    <row r="422" spans="1:27" x14ac:dyDescent="0.25">
      <c r="D422" s="36" t="s">
        <v>276</v>
      </c>
      <c r="E422" s="35"/>
      <c r="H422" s="35"/>
      <c r="K422" s="37">
        <f>SUM(J417:J421)</f>
        <v>2724.56</v>
      </c>
    </row>
    <row r="423" spans="1:27" x14ac:dyDescent="0.25">
      <c r="D423" s="36" t="s">
        <v>279</v>
      </c>
      <c r="E423" s="35"/>
      <c r="H423" s="35"/>
      <c r="K423" s="37">
        <f>SUM(K422:K422)</f>
        <v>2724.56</v>
      </c>
    </row>
    <row r="425" spans="1:27" ht="45" customHeight="1" x14ac:dyDescent="0.25">
      <c r="A425" s="27"/>
      <c r="B425" s="27" t="s">
        <v>435</v>
      </c>
      <c r="C425" s="28" t="s">
        <v>15</v>
      </c>
      <c r="D425" s="7" t="s">
        <v>436</v>
      </c>
      <c r="E425" s="6"/>
      <c r="F425" s="6"/>
      <c r="G425" s="28"/>
      <c r="H425" s="30" t="s">
        <v>250</v>
      </c>
      <c r="I425" s="5">
        <v>1</v>
      </c>
      <c r="J425" s="4"/>
      <c r="K425" s="31">
        <f>ROUND(K432,2)</f>
        <v>529.48</v>
      </c>
      <c r="L425" s="29" t="s">
        <v>437</v>
      </c>
      <c r="M425" s="28"/>
      <c r="N425" s="28"/>
      <c r="O425" s="28"/>
      <c r="P425" s="28"/>
      <c r="Q425" s="28"/>
      <c r="R425" s="28"/>
      <c r="S425" s="28"/>
      <c r="T425" s="28"/>
      <c r="U425" s="28"/>
      <c r="V425" s="28"/>
      <c r="W425" s="28"/>
      <c r="X425" s="28"/>
      <c r="Y425" s="28"/>
      <c r="Z425" s="28"/>
      <c r="AA425" s="28"/>
    </row>
    <row r="426" spans="1:27" x14ac:dyDescent="0.25">
      <c r="B426" s="23" t="s">
        <v>264</v>
      </c>
    </row>
    <row r="427" spans="1:27" x14ac:dyDescent="0.25">
      <c r="B427" t="s">
        <v>438</v>
      </c>
      <c r="C427" t="s">
        <v>15</v>
      </c>
      <c r="D427" t="s">
        <v>439</v>
      </c>
      <c r="E427" s="32">
        <v>1</v>
      </c>
      <c r="G427" t="s">
        <v>257</v>
      </c>
      <c r="H427" s="33">
        <v>518.70000000000005</v>
      </c>
      <c r="I427" t="s">
        <v>258</v>
      </c>
      <c r="J427" s="34">
        <f>ROUND(E427* H427,5)</f>
        <v>518.70000000000005</v>
      </c>
      <c r="K427" s="35"/>
    </row>
    <row r="428" spans="1:27" x14ac:dyDescent="0.25">
      <c r="B428" t="s">
        <v>423</v>
      </c>
      <c r="C428" t="s">
        <v>15</v>
      </c>
      <c r="D428" t="s">
        <v>424</v>
      </c>
      <c r="E428" s="32">
        <v>1</v>
      </c>
      <c r="G428" t="s">
        <v>257</v>
      </c>
      <c r="H428" s="33">
        <v>1.34</v>
      </c>
      <c r="I428" t="s">
        <v>258</v>
      </c>
      <c r="J428" s="34">
        <f>ROUND(E428* H428,5)</f>
        <v>1.34</v>
      </c>
      <c r="K428" s="35"/>
    </row>
    <row r="429" spans="1:27" x14ac:dyDescent="0.25">
      <c r="B429" t="s">
        <v>386</v>
      </c>
      <c r="C429" t="s">
        <v>15</v>
      </c>
      <c r="D429" t="s">
        <v>387</v>
      </c>
      <c r="E429" s="32">
        <v>8</v>
      </c>
      <c r="G429" t="s">
        <v>257</v>
      </c>
      <c r="H429" s="33">
        <v>1.18</v>
      </c>
      <c r="I429" t="s">
        <v>258</v>
      </c>
      <c r="J429" s="34">
        <f>ROUND(E429* H429,5)</f>
        <v>9.44</v>
      </c>
      <c r="K429" s="35"/>
    </row>
    <row r="430" spans="1:27" x14ac:dyDescent="0.25">
      <c r="D430" s="36" t="s">
        <v>275</v>
      </c>
      <c r="E430" s="35"/>
      <c r="H430" s="35"/>
      <c r="K430" s="33">
        <f>SUM(J427:J429)</f>
        <v>529.48000000000013</v>
      </c>
    </row>
    <row r="431" spans="1:27" x14ac:dyDescent="0.25">
      <c r="D431" s="36" t="s">
        <v>276</v>
      </c>
      <c r="E431" s="35"/>
      <c r="H431" s="35"/>
      <c r="K431" s="37">
        <f>SUM(J426:J430)</f>
        <v>529.48000000000013</v>
      </c>
    </row>
    <row r="432" spans="1:27" x14ac:dyDescent="0.25">
      <c r="D432" s="36" t="s">
        <v>279</v>
      </c>
      <c r="E432" s="35"/>
      <c r="H432" s="35"/>
      <c r="K432" s="37">
        <f>SUM(K431:K431)</f>
        <v>529.48000000000013</v>
      </c>
    </row>
    <row r="434" spans="1:27" ht="45" customHeight="1" x14ac:dyDescent="0.25">
      <c r="A434" s="27" t="s">
        <v>440</v>
      </c>
      <c r="B434" s="27" t="s">
        <v>52</v>
      </c>
      <c r="C434" s="28" t="s">
        <v>15</v>
      </c>
      <c r="D434" s="7" t="s">
        <v>53</v>
      </c>
      <c r="E434" s="6"/>
      <c r="F434" s="6"/>
      <c r="G434" s="28"/>
      <c r="H434" s="30" t="s">
        <v>250</v>
      </c>
      <c r="I434" s="5">
        <v>1</v>
      </c>
      <c r="J434" s="4"/>
      <c r="K434" s="31">
        <f>ROUND(K441,2)</f>
        <v>753.52</v>
      </c>
      <c r="L434" s="29" t="s">
        <v>441</v>
      </c>
      <c r="M434" s="28"/>
      <c r="N434" s="28"/>
      <c r="O434" s="28"/>
      <c r="P434" s="28"/>
      <c r="Q434" s="28"/>
      <c r="R434" s="28"/>
      <c r="S434" s="28"/>
      <c r="T434" s="28"/>
      <c r="U434" s="28"/>
      <c r="V434" s="28"/>
      <c r="W434" s="28"/>
      <c r="X434" s="28"/>
      <c r="Y434" s="28"/>
      <c r="Z434" s="28"/>
      <c r="AA434" s="28"/>
    </row>
    <row r="435" spans="1:27" x14ac:dyDescent="0.25">
      <c r="B435" s="23" t="s">
        <v>264</v>
      </c>
    </row>
    <row r="436" spans="1:27" x14ac:dyDescent="0.25">
      <c r="B436" t="s">
        <v>442</v>
      </c>
      <c r="C436" t="s">
        <v>15</v>
      </c>
      <c r="D436" t="s">
        <v>443</v>
      </c>
      <c r="E436" s="32">
        <v>1</v>
      </c>
      <c r="G436" t="s">
        <v>257</v>
      </c>
      <c r="H436" s="33">
        <v>742.7</v>
      </c>
      <c r="I436" t="s">
        <v>258</v>
      </c>
      <c r="J436" s="34">
        <f>ROUND(E436* H436,5)</f>
        <v>742.7</v>
      </c>
      <c r="K436" s="35"/>
    </row>
    <row r="437" spans="1:27" x14ac:dyDescent="0.25">
      <c r="B437" t="s">
        <v>384</v>
      </c>
      <c r="C437" t="s">
        <v>15</v>
      </c>
      <c r="D437" t="s">
        <v>385</v>
      </c>
      <c r="E437" s="32">
        <v>1</v>
      </c>
      <c r="G437" t="s">
        <v>257</v>
      </c>
      <c r="H437" s="33">
        <v>1.38</v>
      </c>
      <c r="I437" t="s">
        <v>258</v>
      </c>
      <c r="J437" s="34">
        <f>ROUND(E437* H437,5)</f>
        <v>1.38</v>
      </c>
      <c r="K437" s="35"/>
    </row>
    <row r="438" spans="1:27" x14ac:dyDescent="0.25">
      <c r="B438" t="s">
        <v>386</v>
      </c>
      <c r="C438" t="s">
        <v>15</v>
      </c>
      <c r="D438" t="s">
        <v>387</v>
      </c>
      <c r="E438" s="32">
        <v>8</v>
      </c>
      <c r="G438" t="s">
        <v>257</v>
      </c>
      <c r="H438" s="33">
        <v>1.18</v>
      </c>
      <c r="I438" t="s">
        <v>258</v>
      </c>
      <c r="J438" s="34">
        <f>ROUND(E438* H438,5)</f>
        <v>9.44</v>
      </c>
      <c r="K438" s="35"/>
    </row>
    <row r="439" spans="1:27" x14ac:dyDescent="0.25">
      <c r="D439" s="36" t="s">
        <v>275</v>
      </c>
      <c r="E439" s="35"/>
      <c r="H439" s="35"/>
      <c r="K439" s="33">
        <f>SUM(J436:J438)</f>
        <v>753.5200000000001</v>
      </c>
    </row>
    <row r="440" spans="1:27" x14ac:dyDescent="0.25">
      <c r="D440" s="36" t="s">
        <v>276</v>
      </c>
      <c r="E440" s="35"/>
      <c r="H440" s="35"/>
      <c r="K440" s="37">
        <f>SUM(J435:J439)</f>
        <v>753.5200000000001</v>
      </c>
    </row>
    <row r="441" spans="1:27" x14ac:dyDescent="0.25">
      <c r="D441" s="36" t="s">
        <v>279</v>
      </c>
      <c r="E441" s="35"/>
      <c r="H441" s="35"/>
      <c r="K441" s="37">
        <f>SUM(K440:K440)</f>
        <v>753.5200000000001</v>
      </c>
    </row>
    <row r="443" spans="1:27" ht="45" customHeight="1" x14ac:dyDescent="0.25">
      <c r="A443" s="27"/>
      <c r="B443" s="27" t="s">
        <v>444</v>
      </c>
      <c r="C443" s="28" t="s">
        <v>15</v>
      </c>
      <c r="D443" s="7" t="s">
        <v>445</v>
      </c>
      <c r="E443" s="6"/>
      <c r="F443" s="6"/>
      <c r="G443" s="28"/>
      <c r="H443" s="30" t="s">
        <v>250</v>
      </c>
      <c r="I443" s="5">
        <v>1</v>
      </c>
      <c r="J443" s="4"/>
      <c r="K443" s="31">
        <f>ROUND(K450,2)</f>
        <v>556.01</v>
      </c>
      <c r="L443" s="29" t="s">
        <v>446</v>
      </c>
      <c r="M443" s="28"/>
      <c r="N443" s="28"/>
      <c r="O443" s="28"/>
      <c r="P443" s="28"/>
      <c r="Q443" s="28"/>
      <c r="R443" s="28"/>
      <c r="S443" s="28"/>
      <c r="T443" s="28"/>
      <c r="U443" s="28"/>
      <c r="V443" s="28"/>
      <c r="W443" s="28"/>
      <c r="X443" s="28"/>
      <c r="Y443" s="28"/>
      <c r="Z443" s="28"/>
      <c r="AA443" s="28"/>
    </row>
    <row r="444" spans="1:27" x14ac:dyDescent="0.25">
      <c r="B444" s="23" t="s">
        <v>264</v>
      </c>
    </row>
    <row r="445" spans="1:27" x14ac:dyDescent="0.25">
      <c r="B445" t="s">
        <v>386</v>
      </c>
      <c r="C445" t="s">
        <v>15</v>
      </c>
      <c r="D445" t="s">
        <v>387</v>
      </c>
      <c r="E445" s="32">
        <v>8</v>
      </c>
      <c r="G445" t="s">
        <v>257</v>
      </c>
      <c r="H445" s="33">
        <v>1.18</v>
      </c>
      <c r="I445" t="s">
        <v>258</v>
      </c>
      <c r="J445" s="34">
        <f>ROUND(E445* H445,5)</f>
        <v>9.44</v>
      </c>
      <c r="K445" s="35"/>
    </row>
    <row r="446" spans="1:27" x14ac:dyDescent="0.25">
      <c r="B446" t="s">
        <v>423</v>
      </c>
      <c r="C446" t="s">
        <v>15</v>
      </c>
      <c r="D446" t="s">
        <v>424</v>
      </c>
      <c r="E446" s="32">
        <v>1</v>
      </c>
      <c r="G446" t="s">
        <v>257</v>
      </c>
      <c r="H446" s="33">
        <v>1.34</v>
      </c>
      <c r="I446" t="s">
        <v>258</v>
      </c>
      <c r="J446" s="34">
        <f>ROUND(E446* H446,5)</f>
        <v>1.34</v>
      </c>
      <c r="K446" s="35"/>
    </row>
    <row r="447" spans="1:27" x14ac:dyDescent="0.25">
      <c r="B447" t="s">
        <v>447</v>
      </c>
      <c r="C447" t="s">
        <v>15</v>
      </c>
      <c r="D447" t="s">
        <v>448</v>
      </c>
      <c r="E447" s="32">
        <v>1</v>
      </c>
      <c r="G447" t="s">
        <v>257</v>
      </c>
      <c r="H447" s="33">
        <v>545.23</v>
      </c>
      <c r="I447" t="s">
        <v>258</v>
      </c>
      <c r="J447" s="34">
        <f>ROUND(E447* H447,5)</f>
        <v>545.23</v>
      </c>
      <c r="K447" s="35"/>
    </row>
    <row r="448" spans="1:27" x14ac:dyDescent="0.25">
      <c r="D448" s="36" t="s">
        <v>275</v>
      </c>
      <c r="E448" s="35"/>
      <c r="H448" s="35"/>
      <c r="K448" s="33">
        <f>SUM(J445:J447)</f>
        <v>556.01</v>
      </c>
    </row>
    <row r="449" spans="1:27" x14ac:dyDescent="0.25">
      <c r="D449" s="36" t="s">
        <v>276</v>
      </c>
      <c r="E449" s="35"/>
      <c r="H449" s="35"/>
      <c r="K449" s="37">
        <f>SUM(J444:J448)</f>
        <v>556.01</v>
      </c>
    </row>
    <row r="450" spans="1:27" x14ac:dyDescent="0.25">
      <c r="D450" s="36" t="s">
        <v>279</v>
      </c>
      <c r="E450" s="35"/>
      <c r="H450" s="35"/>
      <c r="K450" s="37">
        <f>SUM(K449:K449)</f>
        <v>556.01</v>
      </c>
    </row>
    <row r="452" spans="1:27" ht="45" customHeight="1" x14ac:dyDescent="0.25">
      <c r="A452" s="27" t="s">
        <v>449</v>
      </c>
      <c r="B452" s="27" t="s">
        <v>54</v>
      </c>
      <c r="C452" s="28" t="s">
        <v>15</v>
      </c>
      <c r="D452" s="7" t="s">
        <v>55</v>
      </c>
      <c r="E452" s="6"/>
      <c r="F452" s="6"/>
      <c r="G452" s="28"/>
      <c r="H452" s="30" t="s">
        <v>250</v>
      </c>
      <c r="I452" s="5">
        <v>1</v>
      </c>
      <c r="J452" s="4"/>
      <c r="K452" s="31">
        <f>ROUND(K459,2)</f>
        <v>607.5</v>
      </c>
      <c r="L452" s="29" t="s">
        <v>450</v>
      </c>
      <c r="M452" s="28"/>
      <c r="N452" s="28"/>
      <c r="O452" s="28"/>
      <c r="P452" s="28"/>
      <c r="Q452" s="28"/>
      <c r="R452" s="28"/>
      <c r="S452" s="28"/>
      <c r="T452" s="28"/>
      <c r="U452" s="28"/>
      <c r="V452" s="28"/>
      <c r="W452" s="28"/>
      <c r="X452" s="28"/>
      <c r="Y452" s="28"/>
      <c r="Z452" s="28"/>
      <c r="AA452" s="28"/>
    </row>
    <row r="453" spans="1:27" x14ac:dyDescent="0.25">
      <c r="B453" s="23" t="s">
        <v>264</v>
      </c>
    </row>
    <row r="454" spans="1:27" x14ac:dyDescent="0.25">
      <c r="B454" t="s">
        <v>384</v>
      </c>
      <c r="C454" t="s">
        <v>15</v>
      </c>
      <c r="D454" t="s">
        <v>385</v>
      </c>
      <c r="E454" s="32">
        <v>1</v>
      </c>
      <c r="G454" t="s">
        <v>257</v>
      </c>
      <c r="H454" s="33">
        <v>1.38</v>
      </c>
      <c r="I454" t="s">
        <v>258</v>
      </c>
      <c r="J454" s="34">
        <f>ROUND(E454* H454,5)</f>
        <v>1.38</v>
      </c>
      <c r="K454" s="35"/>
    </row>
    <row r="455" spans="1:27" x14ac:dyDescent="0.25">
      <c r="B455" t="s">
        <v>386</v>
      </c>
      <c r="C455" t="s">
        <v>15</v>
      </c>
      <c r="D455" t="s">
        <v>387</v>
      </c>
      <c r="E455" s="32">
        <v>8</v>
      </c>
      <c r="G455" t="s">
        <v>257</v>
      </c>
      <c r="H455" s="33">
        <v>1.18</v>
      </c>
      <c r="I455" t="s">
        <v>258</v>
      </c>
      <c r="J455" s="34">
        <f>ROUND(E455* H455,5)</f>
        <v>9.44</v>
      </c>
      <c r="K455" s="35"/>
    </row>
    <row r="456" spans="1:27" x14ac:dyDescent="0.25">
      <c r="B456" t="s">
        <v>451</v>
      </c>
      <c r="C456" t="s">
        <v>15</v>
      </c>
      <c r="D456" t="s">
        <v>452</v>
      </c>
      <c r="E456" s="32">
        <v>1</v>
      </c>
      <c r="G456" t="s">
        <v>257</v>
      </c>
      <c r="H456" s="33">
        <v>596.67999999999995</v>
      </c>
      <c r="I456" t="s">
        <v>258</v>
      </c>
      <c r="J456" s="34">
        <f>ROUND(E456* H456,5)</f>
        <v>596.67999999999995</v>
      </c>
      <c r="K456" s="35"/>
    </row>
    <row r="457" spans="1:27" x14ac:dyDescent="0.25">
      <c r="D457" s="36" t="s">
        <v>275</v>
      </c>
      <c r="E457" s="35"/>
      <c r="H457" s="35"/>
      <c r="K457" s="33">
        <f>SUM(J454:J456)</f>
        <v>607.5</v>
      </c>
    </row>
    <row r="458" spans="1:27" x14ac:dyDescent="0.25">
      <c r="D458" s="36" t="s">
        <v>276</v>
      </c>
      <c r="E458" s="35"/>
      <c r="H458" s="35"/>
      <c r="K458" s="37">
        <f>SUM(J453:J457)</f>
        <v>607.5</v>
      </c>
    </row>
    <row r="459" spans="1:27" x14ac:dyDescent="0.25">
      <c r="D459" s="36" t="s">
        <v>279</v>
      </c>
      <c r="E459" s="35"/>
      <c r="H459" s="35"/>
      <c r="K459" s="37">
        <f>SUM(K458:K458)</f>
        <v>607.5</v>
      </c>
    </row>
    <row r="461" spans="1:27" ht="45" customHeight="1" x14ac:dyDescent="0.25">
      <c r="A461" s="27"/>
      <c r="B461" s="27" t="s">
        <v>453</v>
      </c>
      <c r="C461" s="28" t="s">
        <v>454</v>
      </c>
      <c r="D461" s="7" t="s">
        <v>455</v>
      </c>
      <c r="E461" s="6"/>
      <c r="F461" s="6"/>
      <c r="G461" s="28"/>
      <c r="H461" s="30" t="s">
        <v>250</v>
      </c>
      <c r="I461" s="5">
        <v>1</v>
      </c>
      <c r="J461" s="4"/>
      <c r="K461" s="31">
        <v>1460</v>
      </c>
      <c r="L461" s="29" t="s">
        <v>456</v>
      </c>
      <c r="M461" s="28"/>
      <c r="N461" s="28"/>
      <c r="O461" s="28"/>
      <c r="P461" s="28"/>
      <c r="Q461" s="28"/>
      <c r="R461" s="28"/>
      <c r="S461" s="28"/>
      <c r="T461" s="28"/>
      <c r="U461" s="28"/>
      <c r="V461" s="28"/>
      <c r="W461" s="28"/>
      <c r="X461" s="28"/>
      <c r="Y461" s="28"/>
      <c r="Z461" s="28"/>
      <c r="AA461" s="28"/>
    </row>
    <row r="462" spans="1:27" ht="45" customHeight="1" x14ac:dyDescent="0.25">
      <c r="A462" s="27" t="s">
        <v>457</v>
      </c>
      <c r="B462" s="27" t="s">
        <v>224</v>
      </c>
      <c r="C462" s="28" t="s">
        <v>15</v>
      </c>
      <c r="D462" s="7" t="s">
        <v>225</v>
      </c>
      <c r="E462" s="6"/>
      <c r="F462" s="6"/>
      <c r="G462" s="28"/>
      <c r="H462" s="30" t="s">
        <v>250</v>
      </c>
      <c r="I462" s="5">
        <v>1</v>
      </c>
      <c r="J462" s="4"/>
      <c r="K462" s="31">
        <f>ROUND(K470,2)</f>
        <v>121.4</v>
      </c>
      <c r="L462" s="29" t="s">
        <v>458</v>
      </c>
      <c r="M462" s="28"/>
      <c r="N462" s="28"/>
      <c r="O462" s="28"/>
      <c r="P462" s="28"/>
      <c r="Q462" s="28"/>
      <c r="R462" s="28"/>
      <c r="S462" s="28"/>
      <c r="T462" s="28"/>
      <c r="U462" s="28"/>
      <c r="V462" s="28"/>
      <c r="W462" s="28"/>
      <c r="X462" s="28"/>
      <c r="Y462" s="28"/>
      <c r="Z462" s="28"/>
      <c r="AA462" s="28"/>
    </row>
    <row r="463" spans="1:27" x14ac:dyDescent="0.25">
      <c r="B463" s="23" t="s">
        <v>264</v>
      </c>
    </row>
    <row r="464" spans="1:27" x14ac:dyDescent="0.25">
      <c r="B464" t="s">
        <v>459</v>
      </c>
      <c r="C464" t="s">
        <v>460</v>
      </c>
      <c r="D464" t="s">
        <v>461</v>
      </c>
      <c r="E464" s="32">
        <v>2</v>
      </c>
      <c r="G464" t="s">
        <v>257</v>
      </c>
      <c r="H464" s="33">
        <v>18.2</v>
      </c>
      <c r="I464" t="s">
        <v>258</v>
      </c>
      <c r="J464" s="34">
        <f>ROUND(E464* H464,5)</f>
        <v>36.4</v>
      </c>
      <c r="K464" s="35"/>
    </row>
    <row r="465" spans="1:27" x14ac:dyDescent="0.25">
      <c r="D465" s="36" t="s">
        <v>275</v>
      </c>
      <c r="E465" s="35"/>
      <c r="H465" s="35"/>
      <c r="K465" s="33">
        <f>SUM(J464:J464)</f>
        <v>36.4</v>
      </c>
    </row>
    <row r="466" spans="1:27" x14ac:dyDescent="0.25">
      <c r="B466" s="23" t="s">
        <v>310</v>
      </c>
      <c r="E466" s="35"/>
      <c r="H466" s="35"/>
      <c r="K466" s="35"/>
    </row>
    <row r="467" spans="1:27" x14ac:dyDescent="0.25">
      <c r="B467" t="s">
        <v>462</v>
      </c>
      <c r="C467" t="s">
        <v>460</v>
      </c>
      <c r="D467" t="s">
        <v>463</v>
      </c>
      <c r="E467" s="32">
        <v>1</v>
      </c>
      <c r="G467" t="s">
        <v>257</v>
      </c>
      <c r="H467" s="33">
        <v>85</v>
      </c>
      <c r="I467" t="s">
        <v>258</v>
      </c>
      <c r="J467" s="34">
        <f>ROUND(E467* H467,5)</f>
        <v>85</v>
      </c>
      <c r="K467" s="35"/>
    </row>
    <row r="468" spans="1:27" x14ac:dyDescent="0.25">
      <c r="D468" s="36" t="s">
        <v>313</v>
      </c>
      <c r="E468" s="35"/>
      <c r="H468" s="35"/>
      <c r="K468" s="33">
        <f>SUM(J467:J467)</f>
        <v>85</v>
      </c>
    </row>
    <row r="469" spans="1:27" x14ac:dyDescent="0.25">
      <c r="D469" s="36" t="s">
        <v>276</v>
      </c>
      <c r="E469" s="35"/>
      <c r="H469" s="35"/>
      <c r="K469" s="37">
        <f>SUM(J463:J468)</f>
        <v>121.4</v>
      </c>
    </row>
    <row r="470" spans="1:27" x14ac:dyDescent="0.25">
      <c r="D470" s="36" t="s">
        <v>279</v>
      </c>
      <c r="E470" s="35"/>
      <c r="H470" s="35"/>
      <c r="K470" s="37">
        <f>SUM(K469:K469)</f>
        <v>121.4</v>
      </c>
    </row>
    <row r="472" spans="1:27" ht="45" customHeight="1" x14ac:dyDescent="0.25">
      <c r="A472" s="27" t="s">
        <v>464</v>
      </c>
      <c r="B472" s="27" t="s">
        <v>58</v>
      </c>
      <c r="C472" s="28" t="s">
        <v>15</v>
      </c>
      <c r="D472" s="7" t="s">
        <v>59</v>
      </c>
      <c r="E472" s="6"/>
      <c r="F472" s="6"/>
      <c r="G472" s="28"/>
      <c r="H472" s="30" t="s">
        <v>250</v>
      </c>
      <c r="I472" s="5">
        <v>1</v>
      </c>
      <c r="J472" s="4"/>
      <c r="K472" s="31">
        <f>ROUND(K484,2)</f>
        <v>488.9</v>
      </c>
      <c r="L472" s="29" t="s">
        <v>465</v>
      </c>
      <c r="M472" s="28"/>
      <c r="N472" s="28"/>
      <c r="O472" s="28"/>
      <c r="P472" s="28"/>
      <c r="Q472" s="28"/>
      <c r="R472" s="28"/>
      <c r="S472" s="28"/>
      <c r="T472" s="28"/>
      <c r="U472" s="28"/>
      <c r="V472" s="28"/>
      <c r="W472" s="28"/>
      <c r="X472" s="28"/>
      <c r="Y472" s="28"/>
      <c r="Z472" s="28"/>
      <c r="AA472" s="28"/>
    </row>
    <row r="473" spans="1:27" x14ac:dyDescent="0.25">
      <c r="B473" s="23" t="s">
        <v>252</v>
      </c>
    </row>
    <row r="474" spans="1:27" x14ac:dyDescent="0.25">
      <c r="B474" t="s">
        <v>466</v>
      </c>
      <c r="C474" t="s">
        <v>467</v>
      </c>
      <c r="D474" t="s">
        <v>468</v>
      </c>
      <c r="E474" s="32">
        <v>1.2</v>
      </c>
      <c r="F474" t="s">
        <v>256</v>
      </c>
      <c r="G474" t="s">
        <v>257</v>
      </c>
      <c r="H474" s="33">
        <v>19.38</v>
      </c>
      <c r="I474" t="s">
        <v>258</v>
      </c>
      <c r="J474" s="34">
        <f>ROUND(E474/I472* H474,5)</f>
        <v>23.256</v>
      </c>
      <c r="K474" s="35"/>
    </row>
    <row r="475" spans="1:27" x14ac:dyDescent="0.25">
      <c r="B475" t="s">
        <v>469</v>
      </c>
      <c r="C475" t="s">
        <v>254</v>
      </c>
      <c r="D475" t="s">
        <v>255</v>
      </c>
      <c r="E475" s="32">
        <v>1.1000000000000001</v>
      </c>
      <c r="F475" t="s">
        <v>256</v>
      </c>
      <c r="G475" t="s">
        <v>257</v>
      </c>
      <c r="H475" s="33">
        <v>23.58</v>
      </c>
      <c r="I475" t="s">
        <v>258</v>
      </c>
      <c r="J475" s="34">
        <f>ROUND(E475/I472* H475,5)</f>
        <v>25.937999999999999</v>
      </c>
      <c r="K475" s="35"/>
    </row>
    <row r="476" spans="1:27" x14ac:dyDescent="0.25">
      <c r="D476" s="36" t="s">
        <v>259</v>
      </c>
      <c r="E476" s="35"/>
      <c r="H476" s="35"/>
      <c r="K476" s="33">
        <f>SUM(J474:J475)</f>
        <v>49.194000000000003</v>
      </c>
    </row>
    <row r="477" spans="1:27" x14ac:dyDescent="0.25">
      <c r="B477" s="23" t="s">
        <v>264</v>
      </c>
      <c r="E477" s="35"/>
      <c r="H477" s="35"/>
      <c r="K477" s="35"/>
    </row>
    <row r="478" spans="1:27" ht="180" x14ac:dyDescent="0.25">
      <c r="B478" t="s">
        <v>470</v>
      </c>
      <c r="C478" t="s">
        <v>460</v>
      </c>
      <c r="D478" s="38" t="s">
        <v>471</v>
      </c>
      <c r="E478" s="32">
        <v>1</v>
      </c>
      <c r="G478" t="s">
        <v>257</v>
      </c>
      <c r="H478" s="33">
        <v>437.27</v>
      </c>
      <c r="I478" t="s">
        <v>258</v>
      </c>
      <c r="J478" s="34">
        <f>ROUND(E478* H478,5)</f>
        <v>437.27</v>
      </c>
      <c r="K478" s="35"/>
    </row>
    <row r="479" spans="1:27" x14ac:dyDescent="0.25">
      <c r="D479" s="36" t="s">
        <v>275</v>
      </c>
      <c r="E479" s="35"/>
      <c r="H479" s="35"/>
      <c r="K479" s="33">
        <f>SUM(J478:J478)</f>
        <v>437.27</v>
      </c>
    </row>
    <row r="480" spans="1:27" x14ac:dyDescent="0.25">
      <c r="B480" s="23" t="s">
        <v>310</v>
      </c>
      <c r="E480" s="35"/>
      <c r="H480" s="35"/>
      <c r="K480" s="35"/>
    </row>
    <row r="481" spans="1:27" x14ac:dyDescent="0.25">
      <c r="B481" t="s">
        <v>311</v>
      </c>
      <c r="C481" t="s">
        <v>278</v>
      </c>
      <c r="D481" t="s">
        <v>312</v>
      </c>
      <c r="E481" s="32">
        <v>0.5</v>
      </c>
      <c r="G481" t="s">
        <v>278</v>
      </c>
      <c r="H481" s="33">
        <v>486.464</v>
      </c>
      <c r="I481" t="s">
        <v>258</v>
      </c>
      <c r="J481" s="34">
        <f>ROUND(E481* H481/100,5)</f>
        <v>2.4323199999999998</v>
      </c>
      <c r="K481" s="35"/>
    </row>
    <row r="482" spans="1:27" x14ac:dyDescent="0.25">
      <c r="D482" s="36" t="s">
        <v>313</v>
      </c>
      <c r="E482" s="35"/>
      <c r="H482" s="35"/>
      <c r="K482" s="33">
        <f>SUM(J481:J481)</f>
        <v>2.4323199999999998</v>
      </c>
    </row>
    <row r="483" spans="1:27" x14ac:dyDescent="0.25">
      <c r="D483" s="36" t="s">
        <v>276</v>
      </c>
      <c r="E483" s="35"/>
      <c r="H483" s="35"/>
      <c r="K483" s="37">
        <f>SUM(J473:J482)</f>
        <v>488.89632</v>
      </c>
    </row>
    <row r="484" spans="1:27" x14ac:dyDescent="0.25">
      <c r="D484" s="36" t="s">
        <v>279</v>
      </c>
      <c r="E484" s="35"/>
      <c r="H484" s="35"/>
      <c r="K484" s="37">
        <f>SUM(K483:K483)</f>
        <v>488.89632</v>
      </c>
    </row>
    <row r="486" spans="1:27" ht="45" customHeight="1" x14ac:dyDescent="0.25">
      <c r="A486" s="27" t="s">
        <v>472</v>
      </c>
      <c r="B486" s="27" t="s">
        <v>14</v>
      </c>
      <c r="C486" s="28" t="s">
        <v>15</v>
      </c>
      <c r="D486" s="7" t="s">
        <v>16</v>
      </c>
      <c r="E486" s="6"/>
      <c r="F486" s="6"/>
      <c r="G486" s="28"/>
      <c r="H486" s="30" t="s">
        <v>250</v>
      </c>
      <c r="I486" s="5">
        <v>1</v>
      </c>
      <c r="J486" s="4"/>
      <c r="K486" s="31">
        <f>ROUND(K503,2)</f>
        <v>275.23</v>
      </c>
      <c r="L486" s="29" t="s">
        <v>473</v>
      </c>
      <c r="M486" s="28"/>
      <c r="N486" s="28"/>
      <c r="O486" s="28"/>
      <c r="P486" s="28"/>
      <c r="Q486" s="28"/>
      <c r="R486" s="28"/>
      <c r="S486" s="28"/>
      <c r="T486" s="28"/>
      <c r="U486" s="28"/>
      <c r="V486" s="28"/>
      <c r="W486" s="28"/>
      <c r="X486" s="28"/>
      <c r="Y486" s="28"/>
      <c r="Z486" s="28"/>
      <c r="AA486" s="28"/>
    </row>
    <row r="487" spans="1:27" x14ac:dyDescent="0.25">
      <c r="B487" s="23" t="s">
        <v>252</v>
      </c>
    </row>
    <row r="488" spans="1:27" x14ac:dyDescent="0.25">
      <c r="B488" t="s">
        <v>474</v>
      </c>
      <c r="C488" t="s">
        <v>254</v>
      </c>
      <c r="D488" t="s">
        <v>303</v>
      </c>
      <c r="E488" s="32">
        <v>2.3332999999999999</v>
      </c>
      <c r="F488" t="s">
        <v>256</v>
      </c>
      <c r="G488" t="s">
        <v>257</v>
      </c>
      <c r="H488" s="33">
        <v>27.2</v>
      </c>
      <c r="I488" t="s">
        <v>258</v>
      </c>
      <c r="J488" s="34">
        <f>ROUND(E488/I486* H488,5)</f>
        <v>63.465760000000003</v>
      </c>
      <c r="K488" s="35"/>
    </row>
    <row r="489" spans="1:27" x14ac:dyDescent="0.25">
      <c r="B489" t="s">
        <v>475</v>
      </c>
      <c r="C489" t="s">
        <v>254</v>
      </c>
      <c r="D489" t="s">
        <v>476</v>
      </c>
      <c r="E489" s="32">
        <v>2</v>
      </c>
      <c r="F489" t="s">
        <v>256</v>
      </c>
      <c r="G489" t="s">
        <v>257</v>
      </c>
      <c r="H489" s="33">
        <v>32.590000000000003</v>
      </c>
      <c r="I489" t="s">
        <v>258</v>
      </c>
      <c r="J489" s="34">
        <f>ROUND(E489/I486* H489,5)</f>
        <v>65.180000000000007</v>
      </c>
      <c r="K489" s="35"/>
    </row>
    <row r="490" spans="1:27" x14ac:dyDescent="0.25">
      <c r="D490" s="36" t="s">
        <v>259</v>
      </c>
      <c r="E490" s="35"/>
      <c r="H490" s="35"/>
      <c r="K490" s="33">
        <f>SUM(J488:J489)</f>
        <v>128.64576</v>
      </c>
    </row>
    <row r="491" spans="1:27" x14ac:dyDescent="0.25">
      <c r="B491" s="23" t="s">
        <v>260</v>
      </c>
      <c r="E491" s="35"/>
      <c r="H491" s="35"/>
      <c r="K491" s="35"/>
    </row>
    <row r="492" spans="1:27" x14ac:dyDescent="0.25">
      <c r="B492" t="s">
        <v>477</v>
      </c>
      <c r="C492" t="s">
        <v>254</v>
      </c>
      <c r="D492" t="s">
        <v>478</v>
      </c>
      <c r="E492" s="32">
        <v>1</v>
      </c>
      <c r="F492" t="s">
        <v>256</v>
      </c>
      <c r="G492" t="s">
        <v>257</v>
      </c>
      <c r="H492" s="33">
        <v>16.309999999999999</v>
      </c>
      <c r="I492" t="s">
        <v>258</v>
      </c>
      <c r="J492" s="34">
        <f>ROUND(E492/I486* H492,5)</f>
        <v>16.309999999999999</v>
      </c>
      <c r="K492" s="35"/>
    </row>
    <row r="493" spans="1:27" x14ac:dyDescent="0.25">
      <c r="B493" t="s">
        <v>479</v>
      </c>
      <c r="C493" t="s">
        <v>254</v>
      </c>
      <c r="D493" t="s">
        <v>480</v>
      </c>
      <c r="E493" s="32">
        <v>1</v>
      </c>
      <c r="F493" t="s">
        <v>256</v>
      </c>
      <c r="G493" t="s">
        <v>257</v>
      </c>
      <c r="H493" s="33">
        <v>61.02</v>
      </c>
      <c r="I493" t="s">
        <v>258</v>
      </c>
      <c r="J493" s="34">
        <f>ROUND(E493/I486* H493,5)</f>
        <v>61.02</v>
      </c>
      <c r="K493" s="35"/>
    </row>
    <row r="494" spans="1:27" x14ac:dyDescent="0.25">
      <c r="B494" t="s">
        <v>481</v>
      </c>
      <c r="C494" t="s">
        <v>254</v>
      </c>
      <c r="D494" t="s">
        <v>482</v>
      </c>
      <c r="E494" s="32">
        <v>1</v>
      </c>
      <c r="F494" t="s">
        <v>256</v>
      </c>
      <c r="G494" t="s">
        <v>257</v>
      </c>
      <c r="H494" s="33">
        <v>6.34</v>
      </c>
      <c r="I494" t="s">
        <v>258</v>
      </c>
      <c r="J494" s="34">
        <f>ROUND(E494/I486* H494,5)</f>
        <v>6.34</v>
      </c>
      <c r="K494" s="35"/>
    </row>
    <row r="495" spans="1:27" x14ac:dyDescent="0.25">
      <c r="D495" s="36" t="s">
        <v>263</v>
      </c>
      <c r="E495" s="35"/>
      <c r="H495" s="35"/>
      <c r="K495" s="33">
        <f>SUM(J492:J494)</f>
        <v>83.67</v>
      </c>
    </row>
    <row r="496" spans="1:27" x14ac:dyDescent="0.25">
      <c r="B496" s="23" t="s">
        <v>264</v>
      </c>
      <c r="E496" s="35"/>
      <c r="H496" s="35"/>
      <c r="K496" s="35"/>
    </row>
    <row r="497" spans="1:27" x14ac:dyDescent="0.25">
      <c r="B497" t="s">
        <v>483</v>
      </c>
      <c r="C497" t="s">
        <v>24</v>
      </c>
      <c r="D497" t="s">
        <v>484</v>
      </c>
      <c r="E497" s="32">
        <v>0.22</v>
      </c>
      <c r="G497" t="s">
        <v>257</v>
      </c>
      <c r="H497" s="33">
        <v>92.19</v>
      </c>
      <c r="I497" t="s">
        <v>258</v>
      </c>
      <c r="J497" s="34">
        <f>ROUND(E497* H497,5)</f>
        <v>20.2818</v>
      </c>
      <c r="K497" s="35"/>
    </row>
    <row r="498" spans="1:27" x14ac:dyDescent="0.25">
      <c r="B498" t="s">
        <v>485</v>
      </c>
      <c r="C498" t="s">
        <v>24</v>
      </c>
      <c r="D498" t="s">
        <v>486</v>
      </c>
      <c r="E498" s="32">
        <v>1.3</v>
      </c>
      <c r="G498" t="s">
        <v>257</v>
      </c>
      <c r="H498" s="33">
        <v>31.31</v>
      </c>
      <c r="I498" t="s">
        <v>258</v>
      </c>
      <c r="J498" s="34">
        <f>ROUND(E498* H498,5)</f>
        <v>40.703000000000003</v>
      </c>
      <c r="K498" s="35"/>
    </row>
    <row r="499" spans="1:27" x14ac:dyDescent="0.25">
      <c r="D499" s="36" t="s">
        <v>275</v>
      </c>
      <c r="E499" s="35"/>
      <c r="H499" s="35"/>
      <c r="K499" s="33">
        <f>SUM(J497:J498)</f>
        <v>60.984800000000007</v>
      </c>
    </row>
    <row r="500" spans="1:27" x14ac:dyDescent="0.25">
      <c r="E500" s="35"/>
      <c r="H500" s="35"/>
      <c r="K500" s="35"/>
    </row>
    <row r="501" spans="1:27" x14ac:dyDescent="0.25">
      <c r="D501" s="36" t="s">
        <v>277</v>
      </c>
      <c r="E501" s="35"/>
      <c r="H501" s="35">
        <v>1.5</v>
      </c>
      <c r="I501" t="s">
        <v>278</v>
      </c>
      <c r="J501">
        <f>ROUND(H501/100*K490,5)</f>
        <v>1.9296899999999999</v>
      </c>
      <c r="K501" s="35"/>
    </row>
    <row r="502" spans="1:27" x14ac:dyDescent="0.25">
      <c r="D502" s="36" t="s">
        <v>276</v>
      </c>
      <c r="E502" s="35"/>
      <c r="H502" s="35"/>
      <c r="K502" s="37">
        <f>SUM(J487:J501)</f>
        <v>275.23025000000001</v>
      </c>
    </row>
    <row r="503" spans="1:27" x14ac:dyDescent="0.25">
      <c r="D503" s="36" t="s">
        <v>279</v>
      </c>
      <c r="E503" s="35"/>
      <c r="H503" s="35"/>
      <c r="K503" s="37">
        <f>SUM(K502:K502)</f>
        <v>275.23025000000001</v>
      </c>
    </row>
    <row r="505" spans="1:27" ht="45" customHeight="1" x14ac:dyDescent="0.25">
      <c r="A505" s="27"/>
      <c r="B505" s="27" t="s">
        <v>487</v>
      </c>
      <c r="C505" s="28" t="s">
        <v>21</v>
      </c>
      <c r="D505" s="7" t="s">
        <v>488</v>
      </c>
      <c r="E505" s="6"/>
      <c r="F505" s="6"/>
      <c r="G505" s="28"/>
      <c r="H505" s="30" t="s">
        <v>250</v>
      </c>
      <c r="I505" s="5">
        <v>1</v>
      </c>
      <c r="J505" s="4"/>
      <c r="K505" s="31">
        <f>ROUND(K516,2)</f>
        <v>13.77</v>
      </c>
      <c r="L505" s="29" t="s">
        <v>489</v>
      </c>
      <c r="M505" s="28"/>
      <c r="N505" s="28"/>
      <c r="O505" s="28"/>
      <c r="P505" s="28"/>
      <c r="Q505" s="28"/>
      <c r="R505" s="28"/>
      <c r="S505" s="28"/>
      <c r="T505" s="28"/>
      <c r="U505" s="28"/>
      <c r="V505" s="28"/>
      <c r="W505" s="28"/>
      <c r="X505" s="28"/>
      <c r="Y505" s="28"/>
      <c r="Z505" s="28"/>
      <c r="AA505" s="28"/>
    </row>
    <row r="506" spans="1:27" x14ac:dyDescent="0.25">
      <c r="B506" s="23" t="s">
        <v>252</v>
      </c>
    </row>
    <row r="507" spans="1:27" x14ac:dyDescent="0.25">
      <c r="B507" t="s">
        <v>474</v>
      </c>
      <c r="C507" t="s">
        <v>254</v>
      </c>
      <c r="D507" t="s">
        <v>303</v>
      </c>
      <c r="E507" s="32">
        <v>0.1</v>
      </c>
      <c r="F507" t="s">
        <v>256</v>
      </c>
      <c r="G507" t="s">
        <v>257</v>
      </c>
      <c r="H507" s="33">
        <v>27.2</v>
      </c>
      <c r="I507" t="s">
        <v>258</v>
      </c>
      <c r="J507" s="34">
        <f>ROUND(E507/I505* H507,5)</f>
        <v>2.72</v>
      </c>
      <c r="K507" s="35"/>
    </row>
    <row r="508" spans="1:27" x14ac:dyDescent="0.25">
      <c r="B508" t="s">
        <v>253</v>
      </c>
      <c r="C508" t="s">
        <v>254</v>
      </c>
      <c r="D508" t="s">
        <v>255</v>
      </c>
      <c r="E508" s="32">
        <v>0.3</v>
      </c>
      <c r="F508" t="s">
        <v>256</v>
      </c>
      <c r="G508" t="s">
        <v>257</v>
      </c>
      <c r="H508" s="33">
        <v>28.12</v>
      </c>
      <c r="I508" t="s">
        <v>258</v>
      </c>
      <c r="J508" s="34">
        <f>ROUND(E508/I505* H508,5)</f>
        <v>8.4359999999999999</v>
      </c>
      <c r="K508" s="35"/>
    </row>
    <row r="509" spans="1:27" x14ac:dyDescent="0.25">
      <c r="D509" s="36" t="s">
        <v>259</v>
      </c>
      <c r="E509" s="35"/>
      <c r="H509" s="35"/>
      <c r="K509" s="33">
        <f>SUM(J507:J508)</f>
        <v>11.156000000000001</v>
      </c>
    </row>
    <row r="510" spans="1:27" x14ac:dyDescent="0.25">
      <c r="B510" s="23" t="s">
        <v>260</v>
      </c>
      <c r="E510" s="35"/>
      <c r="H510" s="35"/>
      <c r="K510" s="35"/>
    </row>
    <row r="511" spans="1:27" x14ac:dyDescent="0.25">
      <c r="B511" t="s">
        <v>477</v>
      </c>
      <c r="C511" t="s">
        <v>254</v>
      </c>
      <c r="D511" t="s">
        <v>478</v>
      </c>
      <c r="E511" s="32">
        <v>0.15</v>
      </c>
      <c r="F511" t="s">
        <v>256</v>
      </c>
      <c r="G511" t="s">
        <v>257</v>
      </c>
      <c r="H511" s="33">
        <v>16.309999999999999</v>
      </c>
      <c r="I511" t="s">
        <v>258</v>
      </c>
      <c r="J511" s="34">
        <f>ROUND(E511/I505* H511,5)</f>
        <v>2.4464999999999999</v>
      </c>
      <c r="K511" s="35"/>
    </row>
    <row r="512" spans="1:27" x14ac:dyDescent="0.25">
      <c r="D512" s="36" t="s">
        <v>263</v>
      </c>
      <c r="E512" s="35"/>
      <c r="H512" s="35"/>
      <c r="K512" s="33">
        <f>SUM(J511:J511)</f>
        <v>2.4464999999999999</v>
      </c>
    </row>
    <row r="513" spans="1:27" x14ac:dyDescent="0.25">
      <c r="E513" s="35"/>
      <c r="H513" s="35"/>
      <c r="K513" s="35"/>
    </row>
    <row r="514" spans="1:27" x14ac:dyDescent="0.25">
      <c r="D514" s="36" t="s">
        <v>277</v>
      </c>
      <c r="E514" s="35"/>
      <c r="H514" s="35">
        <v>1.5</v>
      </c>
      <c r="I514" t="s">
        <v>278</v>
      </c>
      <c r="J514">
        <f>ROUND(H514/100*K509,5)</f>
        <v>0.16733999999999999</v>
      </c>
      <c r="K514" s="35"/>
    </row>
    <row r="515" spans="1:27" x14ac:dyDescent="0.25">
      <c r="D515" s="36" t="s">
        <v>276</v>
      </c>
      <c r="E515" s="35"/>
      <c r="H515" s="35"/>
      <c r="K515" s="37">
        <f>SUM(J506:J514)</f>
        <v>13.76984</v>
      </c>
    </row>
    <row r="516" spans="1:27" x14ac:dyDescent="0.25">
      <c r="D516" s="36" t="s">
        <v>279</v>
      </c>
      <c r="E516" s="35"/>
      <c r="H516" s="35"/>
      <c r="K516" s="37">
        <f>SUM(K515:K515)</f>
        <v>13.76984</v>
      </c>
    </row>
    <row r="518" spans="1:27" ht="45" customHeight="1" x14ac:dyDescent="0.25">
      <c r="A518" s="27" t="s">
        <v>490</v>
      </c>
      <c r="B518" s="27" t="s">
        <v>86</v>
      </c>
      <c r="C518" s="28" t="s">
        <v>21</v>
      </c>
      <c r="D518" s="7" t="s">
        <v>87</v>
      </c>
      <c r="E518" s="6"/>
      <c r="F518" s="6"/>
      <c r="G518" s="28"/>
      <c r="H518" s="30" t="s">
        <v>250</v>
      </c>
      <c r="I518" s="5">
        <v>1</v>
      </c>
      <c r="J518" s="4"/>
      <c r="K518" s="31">
        <f>ROUND(K529,2)</f>
        <v>14.59</v>
      </c>
      <c r="L518" s="29" t="s">
        <v>491</v>
      </c>
      <c r="M518" s="28"/>
      <c r="N518" s="28"/>
      <c r="O518" s="28"/>
      <c r="P518" s="28"/>
      <c r="Q518" s="28"/>
      <c r="R518" s="28"/>
      <c r="S518" s="28"/>
      <c r="T518" s="28"/>
      <c r="U518" s="28"/>
      <c r="V518" s="28"/>
      <c r="W518" s="28"/>
      <c r="X518" s="28"/>
      <c r="Y518" s="28"/>
      <c r="Z518" s="28"/>
      <c r="AA518" s="28"/>
    </row>
    <row r="519" spans="1:27" x14ac:dyDescent="0.25">
      <c r="B519" s="23" t="s">
        <v>252</v>
      </c>
    </row>
    <row r="520" spans="1:27" x14ac:dyDescent="0.25">
      <c r="B520" t="s">
        <v>253</v>
      </c>
      <c r="C520" t="s">
        <v>254</v>
      </c>
      <c r="D520" t="s">
        <v>255</v>
      </c>
      <c r="E520" s="32">
        <v>0.38400000000000001</v>
      </c>
      <c r="F520" t="s">
        <v>256</v>
      </c>
      <c r="G520" t="s">
        <v>257</v>
      </c>
      <c r="H520" s="33">
        <v>28.12</v>
      </c>
      <c r="I520" t="s">
        <v>258</v>
      </c>
      <c r="J520" s="34">
        <f>ROUND(E520/I518* H520,5)</f>
        <v>10.798080000000001</v>
      </c>
      <c r="K520" s="35"/>
    </row>
    <row r="521" spans="1:27" x14ac:dyDescent="0.25">
      <c r="D521" s="36" t="s">
        <v>259</v>
      </c>
      <c r="E521" s="35"/>
      <c r="H521" s="35"/>
      <c r="K521" s="33">
        <f>SUM(J520:J520)</f>
        <v>10.798080000000001</v>
      </c>
    </row>
    <row r="522" spans="1:27" x14ac:dyDescent="0.25">
      <c r="B522" s="23" t="s">
        <v>260</v>
      </c>
      <c r="E522" s="35"/>
      <c r="H522" s="35"/>
      <c r="K522" s="35"/>
    </row>
    <row r="523" spans="1:27" x14ac:dyDescent="0.25">
      <c r="B523" t="s">
        <v>477</v>
      </c>
      <c r="C523" t="s">
        <v>254</v>
      </c>
      <c r="D523" t="s">
        <v>478</v>
      </c>
      <c r="E523" s="32">
        <v>8.5999999999999993E-2</v>
      </c>
      <c r="F523" t="s">
        <v>256</v>
      </c>
      <c r="G523" t="s">
        <v>257</v>
      </c>
      <c r="H523" s="33">
        <v>16.309999999999999</v>
      </c>
      <c r="I523" t="s">
        <v>258</v>
      </c>
      <c r="J523" s="34">
        <f>ROUND(E523/I518* H523,5)</f>
        <v>1.40266</v>
      </c>
      <c r="K523" s="35"/>
    </row>
    <row r="524" spans="1:27" x14ac:dyDescent="0.25">
      <c r="B524" t="s">
        <v>492</v>
      </c>
      <c r="C524" t="s">
        <v>254</v>
      </c>
      <c r="D524" t="s">
        <v>321</v>
      </c>
      <c r="E524" s="32">
        <v>3.5999999999999997E-2</v>
      </c>
      <c r="F524" t="s">
        <v>256</v>
      </c>
      <c r="G524" t="s">
        <v>257</v>
      </c>
      <c r="H524" s="33">
        <v>61.89</v>
      </c>
      <c r="I524" t="s">
        <v>258</v>
      </c>
      <c r="J524" s="34">
        <f>ROUND(E524/I518* H524,5)</f>
        <v>2.22804</v>
      </c>
      <c r="K524" s="35"/>
    </row>
    <row r="525" spans="1:27" x14ac:dyDescent="0.25">
      <c r="D525" s="36" t="s">
        <v>263</v>
      </c>
      <c r="E525" s="35"/>
      <c r="H525" s="35"/>
      <c r="K525" s="33">
        <f>SUM(J523:J524)</f>
        <v>3.6307</v>
      </c>
    </row>
    <row r="526" spans="1:27" x14ac:dyDescent="0.25">
      <c r="E526" s="35"/>
      <c r="H526" s="35"/>
      <c r="K526" s="35"/>
    </row>
    <row r="527" spans="1:27" x14ac:dyDescent="0.25">
      <c r="D527" s="36" t="s">
        <v>277</v>
      </c>
      <c r="E527" s="35"/>
      <c r="H527" s="35">
        <v>1.5</v>
      </c>
      <c r="I527" t="s">
        <v>278</v>
      </c>
      <c r="J527">
        <f>ROUND(H527/100*K521,5)</f>
        <v>0.16197</v>
      </c>
      <c r="K527" s="35"/>
    </row>
    <row r="528" spans="1:27" x14ac:dyDescent="0.25">
      <c r="D528" s="36" t="s">
        <v>276</v>
      </c>
      <c r="E528" s="35"/>
      <c r="H528" s="35"/>
      <c r="K528" s="37">
        <f>SUM(J519:J527)</f>
        <v>14.59075</v>
      </c>
    </row>
    <row r="529" spans="1:27" x14ac:dyDescent="0.25">
      <c r="D529" s="36" t="s">
        <v>279</v>
      </c>
      <c r="E529" s="35"/>
      <c r="H529" s="35"/>
      <c r="K529" s="37">
        <f>SUM(K528:K528)</f>
        <v>14.59075</v>
      </c>
    </row>
    <row r="531" spans="1:27" ht="45" customHeight="1" x14ac:dyDescent="0.25">
      <c r="A531" s="27" t="s">
        <v>493</v>
      </c>
      <c r="B531" s="27" t="s">
        <v>20</v>
      </c>
      <c r="C531" s="28" t="s">
        <v>21</v>
      </c>
      <c r="D531" s="7" t="s">
        <v>22</v>
      </c>
      <c r="E531" s="6"/>
      <c r="F531" s="6"/>
      <c r="G531" s="28"/>
      <c r="H531" s="30" t="s">
        <v>250</v>
      </c>
      <c r="I531" s="5">
        <v>1</v>
      </c>
      <c r="J531" s="4"/>
      <c r="K531" s="31">
        <f>ROUND(K542,2)</f>
        <v>58.92</v>
      </c>
      <c r="L531" s="29" t="s">
        <v>494</v>
      </c>
      <c r="M531" s="28"/>
      <c r="N531" s="28"/>
      <c r="O531" s="28"/>
      <c r="P531" s="28"/>
      <c r="Q531" s="28"/>
      <c r="R531" s="28"/>
      <c r="S531" s="28"/>
      <c r="T531" s="28"/>
      <c r="U531" s="28"/>
      <c r="V531" s="28"/>
      <c r="W531" s="28"/>
      <c r="X531" s="28"/>
      <c r="Y531" s="28"/>
      <c r="Z531" s="28"/>
      <c r="AA531" s="28"/>
    </row>
    <row r="532" spans="1:27" x14ac:dyDescent="0.25">
      <c r="B532" s="23" t="s">
        <v>252</v>
      </c>
    </row>
    <row r="533" spans="1:27" x14ac:dyDescent="0.25">
      <c r="B533" t="s">
        <v>474</v>
      </c>
      <c r="C533" t="s">
        <v>254</v>
      </c>
      <c r="D533" t="s">
        <v>303</v>
      </c>
      <c r="E533" s="32">
        <v>0.9163</v>
      </c>
      <c r="F533" t="s">
        <v>256</v>
      </c>
      <c r="G533" t="s">
        <v>257</v>
      </c>
      <c r="H533" s="33">
        <v>27.2</v>
      </c>
      <c r="I533" t="s">
        <v>258</v>
      </c>
      <c r="J533" s="34">
        <f>ROUND(E533/I531* H533,5)</f>
        <v>24.923359999999999</v>
      </c>
      <c r="K533" s="35"/>
    </row>
    <row r="534" spans="1:27" x14ac:dyDescent="0.25">
      <c r="B534" t="s">
        <v>253</v>
      </c>
      <c r="C534" t="s">
        <v>254</v>
      </c>
      <c r="D534" t="s">
        <v>255</v>
      </c>
      <c r="E534" s="32">
        <v>0.9163</v>
      </c>
      <c r="F534" t="s">
        <v>256</v>
      </c>
      <c r="G534" t="s">
        <v>257</v>
      </c>
      <c r="H534" s="33">
        <v>28.12</v>
      </c>
      <c r="I534" t="s">
        <v>258</v>
      </c>
      <c r="J534" s="34">
        <f>ROUND(E534/I531* H534,5)</f>
        <v>25.766359999999999</v>
      </c>
      <c r="K534" s="35"/>
    </row>
    <row r="535" spans="1:27" x14ac:dyDescent="0.25">
      <c r="D535" s="36" t="s">
        <v>259</v>
      </c>
      <c r="E535" s="35"/>
      <c r="H535" s="35"/>
      <c r="K535" s="33">
        <f>SUM(J533:J534)</f>
        <v>50.689719999999994</v>
      </c>
    </row>
    <row r="536" spans="1:27" x14ac:dyDescent="0.25">
      <c r="B536" s="23" t="s">
        <v>260</v>
      </c>
      <c r="E536" s="35"/>
      <c r="H536" s="35"/>
      <c r="K536" s="35"/>
    </row>
    <row r="537" spans="1:27" x14ac:dyDescent="0.25">
      <c r="B537" t="s">
        <v>477</v>
      </c>
      <c r="C537" t="s">
        <v>254</v>
      </c>
      <c r="D537" t="s">
        <v>478</v>
      </c>
      <c r="E537" s="32">
        <v>0.45810000000000001</v>
      </c>
      <c r="F537" t="s">
        <v>256</v>
      </c>
      <c r="G537" t="s">
        <v>257</v>
      </c>
      <c r="H537" s="33">
        <v>16.309999999999999</v>
      </c>
      <c r="I537" t="s">
        <v>258</v>
      </c>
      <c r="J537" s="34">
        <f>ROUND(E537/I531* H537,5)</f>
        <v>7.4716100000000001</v>
      </c>
      <c r="K537" s="35"/>
    </row>
    <row r="538" spans="1:27" x14ac:dyDescent="0.25">
      <c r="D538" s="36" t="s">
        <v>263</v>
      </c>
      <c r="E538" s="35"/>
      <c r="H538" s="35"/>
      <c r="K538" s="33">
        <f>SUM(J537:J537)</f>
        <v>7.4716100000000001</v>
      </c>
    </row>
    <row r="539" spans="1:27" x14ac:dyDescent="0.25">
      <c r="E539" s="35"/>
      <c r="H539" s="35"/>
      <c r="K539" s="35"/>
    </row>
    <row r="540" spans="1:27" x14ac:dyDescent="0.25">
      <c r="D540" s="36" t="s">
        <v>277</v>
      </c>
      <c r="E540" s="35"/>
      <c r="H540" s="35">
        <v>1.5</v>
      </c>
      <c r="I540" t="s">
        <v>278</v>
      </c>
      <c r="J540">
        <f>ROUND(H540/100*K535,5)</f>
        <v>0.76034999999999997</v>
      </c>
      <c r="K540" s="35"/>
    </row>
    <row r="541" spans="1:27" x14ac:dyDescent="0.25">
      <c r="D541" s="36" t="s">
        <v>276</v>
      </c>
      <c r="E541" s="35"/>
      <c r="H541" s="35"/>
      <c r="K541" s="37">
        <f>SUM(J532:J540)</f>
        <v>58.921679999999995</v>
      </c>
    </row>
    <row r="542" spans="1:27" x14ac:dyDescent="0.25">
      <c r="D542" s="36" t="s">
        <v>279</v>
      </c>
      <c r="E542" s="35"/>
      <c r="H542" s="35"/>
      <c r="K542" s="37">
        <f>SUM(K541:K541)</f>
        <v>58.921679999999995</v>
      </c>
    </row>
    <row r="544" spans="1:27" ht="45" customHeight="1" x14ac:dyDescent="0.25">
      <c r="A544" s="27" t="s">
        <v>495</v>
      </c>
      <c r="B544" s="27" t="s">
        <v>105</v>
      </c>
      <c r="C544" s="28" t="s">
        <v>21</v>
      </c>
      <c r="D544" s="7" t="s">
        <v>106</v>
      </c>
      <c r="E544" s="6"/>
      <c r="F544" s="6"/>
      <c r="G544" s="28"/>
      <c r="H544" s="30" t="s">
        <v>250</v>
      </c>
      <c r="I544" s="5">
        <v>1</v>
      </c>
      <c r="J544" s="4"/>
      <c r="K544" s="31">
        <f>ROUND(K555,2)</f>
        <v>62.85</v>
      </c>
      <c r="L544" s="29" t="s">
        <v>496</v>
      </c>
      <c r="M544" s="28"/>
      <c r="N544" s="28"/>
      <c r="O544" s="28"/>
      <c r="P544" s="28"/>
      <c r="Q544" s="28"/>
      <c r="R544" s="28"/>
      <c r="S544" s="28"/>
      <c r="T544" s="28"/>
      <c r="U544" s="28"/>
      <c r="V544" s="28"/>
      <c r="W544" s="28"/>
      <c r="X544" s="28"/>
      <c r="Y544" s="28"/>
      <c r="Z544" s="28"/>
      <c r="AA544" s="28"/>
    </row>
    <row r="545" spans="1:27" x14ac:dyDescent="0.25">
      <c r="B545" s="23" t="s">
        <v>252</v>
      </c>
    </row>
    <row r="546" spans="1:27" x14ac:dyDescent="0.25">
      <c r="B546" t="s">
        <v>253</v>
      </c>
      <c r="C546" t="s">
        <v>254</v>
      </c>
      <c r="D546" t="s">
        <v>255</v>
      </c>
      <c r="E546" s="32">
        <v>0.90449999999999997</v>
      </c>
      <c r="F546" t="s">
        <v>256</v>
      </c>
      <c r="G546" t="s">
        <v>257</v>
      </c>
      <c r="H546" s="33">
        <v>28.12</v>
      </c>
      <c r="I546" t="s">
        <v>258</v>
      </c>
      <c r="J546" s="34">
        <f>ROUND(E546/I544* H546,5)</f>
        <v>25.434539999999998</v>
      </c>
      <c r="K546" s="35"/>
    </row>
    <row r="547" spans="1:27" x14ac:dyDescent="0.25">
      <c r="B547" t="s">
        <v>474</v>
      </c>
      <c r="C547" t="s">
        <v>254</v>
      </c>
      <c r="D547" t="s">
        <v>303</v>
      </c>
      <c r="E547" s="32">
        <v>0.90449999999999997</v>
      </c>
      <c r="F547" t="s">
        <v>256</v>
      </c>
      <c r="G547" t="s">
        <v>257</v>
      </c>
      <c r="H547" s="33">
        <v>27.2</v>
      </c>
      <c r="I547" t="s">
        <v>258</v>
      </c>
      <c r="J547" s="34">
        <f>ROUND(E547/I544* H547,5)</f>
        <v>24.602399999999999</v>
      </c>
      <c r="K547" s="35"/>
    </row>
    <row r="548" spans="1:27" x14ac:dyDescent="0.25">
      <c r="D548" s="36" t="s">
        <v>259</v>
      </c>
      <c r="E548" s="35"/>
      <c r="H548" s="35"/>
      <c r="K548" s="33">
        <f>SUM(J546:J547)</f>
        <v>50.036940000000001</v>
      </c>
    </row>
    <row r="549" spans="1:27" x14ac:dyDescent="0.25">
      <c r="B549" s="23" t="s">
        <v>260</v>
      </c>
      <c r="E549" s="35"/>
      <c r="H549" s="35"/>
      <c r="K549" s="35"/>
    </row>
    <row r="550" spans="1:27" x14ac:dyDescent="0.25">
      <c r="B550" t="s">
        <v>477</v>
      </c>
      <c r="C550" t="s">
        <v>254</v>
      </c>
      <c r="D550" t="s">
        <v>478</v>
      </c>
      <c r="E550" s="32">
        <v>0.73929999999999996</v>
      </c>
      <c r="F550" t="s">
        <v>256</v>
      </c>
      <c r="G550" t="s">
        <v>257</v>
      </c>
      <c r="H550" s="33">
        <v>16.309999999999999</v>
      </c>
      <c r="I550" t="s">
        <v>258</v>
      </c>
      <c r="J550" s="34">
        <f>ROUND(E550/I544* H550,5)</f>
        <v>12.057980000000001</v>
      </c>
      <c r="K550" s="35"/>
    </row>
    <row r="551" spans="1:27" x14ac:dyDescent="0.25">
      <c r="D551" s="36" t="s">
        <v>263</v>
      </c>
      <c r="E551" s="35"/>
      <c r="H551" s="35"/>
      <c r="K551" s="33">
        <f>SUM(J550:J550)</f>
        <v>12.057980000000001</v>
      </c>
    </row>
    <row r="552" spans="1:27" x14ac:dyDescent="0.25">
      <c r="E552" s="35"/>
      <c r="H552" s="35"/>
      <c r="K552" s="35"/>
    </row>
    <row r="553" spans="1:27" x14ac:dyDescent="0.25">
      <c r="D553" s="36" t="s">
        <v>277</v>
      </c>
      <c r="E553" s="35"/>
      <c r="H553" s="35">
        <v>1.5</v>
      </c>
      <c r="I553" t="s">
        <v>278</v>
      </c>
      <c r="J553">
        <f>ROUND(H553/100*K548,5)</f>
        <v>0.75055000000000005</v>
      </c>
      <c r="K553" s="35"/>
    </row>
    <row r="554" spans="1:27" x14ac:dyDescent="0.25">
      <c r="D554" s="36" t="s">
        <v>276</v>
      </c>
      <c r="E554" s="35"/>
      <c r="H554" s="35"/>
      <c r="K554" s="37">
        <f>SUM(J545:J553)</f>
        <v>62.845469999999999</v>
      </c>
    </row>
    <row r="555" spans="1:27" x14ac:dyDescent="0.25">
      <c r="D555" s="36" t="s">
        <v>279</v>
      </c>
      <c r="E555" s="35"/>
      <c r="H555" s="35"/>
      <c r="K555" s="37">
        <f>SUM(K554:K554)</f>
        <v>62.845469999999999</v>
      </c>
    </row>
    <row r="557" spans="1:27" ht="45" customHeight="1" x14ac:dyDescent="0.25">
      <c r="A557" s="27" t="s">
        <v>497</v>
      </c>
      <c r="B557" s="27" t="s">
        <v>17</v>
      </c>
      <c r="C557" s="28" t="s">
        <v>18</v>
      </c>
      <c r="D557" s="7" t="s">
        <v>19</v>
      </c>
      <c r="E557" s="6"/>
      <c r="F557" s="6"/>
      <c r="G557" s="28"/>
      <c r="H557" s="30" t="s">
        <v>250</v>
      </c>
      <c r="I557" s="5">
        <v>1</v>
      </c>
      <c r="J557" s="4"/>
      <c r="K557" s="31">
        <f>ROUND(K567,2)</f>
        <v>9.5500000000000007</v>
      </c>
      <c r="L557" s="29" t="s">
        <v>498</v>
      </c>
      <c r="M557" s="28"/>
      <c r="N557" s="28"/>
      <c r="O557" s="28"/>
      <c r="P557" s="28"/>
      <c r="Q557" s="28"/>
      <c r="R557" s="28"/>
      <c r="S557" s="28"/>
      <c r="T557" s="28"/>
      <c r="U557" s="28"/>
      <c r="V557" s="28"/>
      <c r="W557" s="28"/>
      <c r="X557" s="28"/>
      <c r="Y557" s="28"/>
      <c r="Z557" s="28"/>
      <c r="AA557" s="28"/>
    </row>
    <row r="558" spans="1:27" x14ac:dyDescent="0.25">
      <c r="B558" s="23" t="s">
        <v>252</v>
      </c>
    </row>
    <row r="559" spans="1:27" x14ac:dyDescent="0.25">
      <c r="B559" t="s">
        <v>253</v>
      </c>
      <c r="C559" t="s">
        <v>254</v>
      </c>
      <c r="D559" t="s">
        <v>255</v>
      </c>
      <c r="E559" s="32">
        <v>0.25</v>
      </c>
      <c r="F559" t="s">
        <v>256</v>
      </c>
      <c r="G559" t="s">
        <v>257</v>
      </c>
      <c r="H559" s="33">
        <v>28.12</v>
      </c>
      <c r="I559" t="s">
        <v>258</v>
      </c>
      <c r="J559" s="34">
        <f>ROUND(E559/I557* H559,5)</f>
        <v>7.03</v>
      </c>
      <c r="K559" s="35"/>
    </row>
    <row r="560" spans="1:27" x14ac:dyDescent="0.25">
      <c r="D560" s="36" t="s">
        <v>259</v>
      </c>
      <c r="E560" s="35"/>
      <c r="H560" s="35"/>
      <c r="K560" s="33">
        <f>SUM(J559:J559)</f>
        <v>7.03</v>
      </c>
    </row>
    <row r="561" spans="1:27" x14ac:dyDescent="0.25">
      <c r="B561" s="23" t="s">
        <v>260</v>
      </c>
      <c r="E561" s="35"/>
      <c r="H561" s="35"/>
      <c r="K561" s="35"/>
    </row>
    <row r="562" spans="1:27" x14ac:dyDescent="0.25">
      <c r="B562" t="s">
        <v>499</v>
      </c>
      <c r="C562" t="s">
        <v>254</v>
      </c>
      <c r="D562" t="s">
        <v>500</v>
      </c>
      <c r="E562" s="32">
        <v>0.25</v>
      </c>
      <c r="F562" t="s">
        <v>256</v>
      </c>
      <c r="G562" t="s">
        <v>257</v>
      </c>
      <c r="H562" s="33">
        <v>9.64</v>
      </c>
      <c r="I562" t="s">
        <v>258</v>
      </c>
      <c r="J562" s="34">
        <f>ROUND(E562/I557* H562,5)</f>
        <v>2.41</v>
      </c>
      <c r="K562" s="35"/>
    </row>
    <row r="563" spans="1:27" x14ac:dyDescent="0.25">
      <c r="D563" s="36" t="s">
        <v>263</v>
      </c>
      <c r="E563" s="35"/>
      <c r="H563" s="35"/>
      <c r="K563" s="33">
        <f>SUM(J562:J562)</f>
        <v>2.41</v>
      </c>
    </row>
    <row r="564" spans="1:27" x14ac:dyDescent="0.25">
      <c r="E564" s="35"/>
      <c r="H564" s="35"/>
      <c r="K564" s="35"/>
    </row>
    <row r="565" spans="1:27" x14ac:dyDescent="0.25">
      <c r="D565" s="36" t="s">
        <v>277</v>
      </c>
      <c r="E565" s="35"/>
      <c r="H565" s="35">
        <v>1.5</v>
      </c>
      <c r="I565" t="s">
        <v>278</v>
      </c>
      <c r="J565">
        <f>ROUND(H565/100*K560,5)</f>
        <v>0.10545</v>
      </c>
      <c r="K565" s="35"/>
    </row>
    <row r="566" spans="1:27" x14ac:dyDescent="0.25">
      <c r="D566" s="36" t="s">
        <v>276</v>
      </c>
      <c r="E566" s="35"/>
      <c r="H566" s="35"/>
      <c r="K566" s="37">
        <f>SUM(J558:J565)</f>
        <v>9.5454500000000007</v>
      </c>
    </row>
    <row r="567" spans="1:27" x14ac:dyDescent="0.25">
      <c r="D567" s="36" t="s">
        <v>279</v>
      </c>
      <c r="E567" s="35"/>
      <c r="H567" s="35"/>
      <c r="K567" s="37">
        <f>SUM(K566:K566)</f>
        <v>9.5454500000000007</v>
      </c>
    </row>
    <row r="569" spans="1:27" ht="45" customHeight="1" x14ac:dyDescent="0.25">
      <c r="A569" s="27" t="s">
        <v>501</v>
      </c>
      <c r="B569" s="27" t="s">
        <v>23</v>
      </c>
      <c r="C569" s="28" t="s">
        <v>24</v>
      </c>
      <c r="D569" s="7" t="s">
        <v>25</v>
      </c>
      <c r="E569" s="6"/>
      <c r="F569" s="6"/>
      <c r="G569" s="28"/>
      <c r="H569" s="30" t="s">
        <v>250</v>
      </c>
      <c r="I569" s="5">
        <v>1</v>
      </c>
      <c r="J569" s="4"/>
      <c r="K569" s="31">
        <f>ROUND(K576,2)</f>
        <v>96.9</v>
      </c>
      <c r="L569" s="29" t="s">
        <v>502</v>
      </c>
      <c r="M569" s="28"/>
      <c r="N569" s="28"/>
      <c r="O569" s="28"/>
      <c r="P569" s="28"/>
      <c r="Q569" s="28"/>
      <c r="R569" s="28"/>
      <c r="S569" s="28"/>
      <c r="T569" s="28"/>
      <c r="U569" s="28"/>
      <c r="V569" s="28"/>
      <c r="W569" s="28"/>
      <c r="X569" s="28"/>
      <c r="Y569" s="28"/>
      <c r="Z569" s="28"/>
      <c r="AA569" s="28"/>
    </row>
    <row r="570" spans="1:27" x14ac:dyDescent="0.25">
      <c r="B570" s="23" t="s">
        <v>252</v>
      </c>
    </row>
    <row r="571" spans="1:27" x14ac:dyDescent="0.25">
      <c r="B571" t="s">
        <v>474</v>
      </c>
      <c r="C571" t="s">
        <v>254</v>
      </c>
      <c r="D571" t="s">
        <v>303</v>
      </c>
      <c r="E571" s="32">
        <v>3.51</v>
      </c>
      <c r="F571" t="s">
        <v>256</v>
      </c>
      <c r="G571" t="s">
        <v>257</v>
      </c>
      <c r="H571" s="33">
        <v>27.2</v>
      </c>
      <c r="I571" t="s">
        <v>258</v>
      </c>
      <c r="J571" s="34">
        <f>ROUND(E571/I569* H571,5)</f>
        <v>95.471999999999994</v>
      </c>
      <c r="K571" s="35"/>
    </row>
    <row r="572" spans="1:27" x14ac:dyDescent="0.25">
      <c r="D572" s="36" t="s">
        <v>259</v>
      </c>
      <c r="E572" s="35"/>
      <c r="H572" s="35"/>
      <c r="K572" s="33">
        <f>SUM(J571:J571)</f>
        <v>95.471999999999994</v>
      </c>
    </row>
    <row r="573" spans="1:27" x14ac:dyDescent="0.25">
      <c r="E573" s="35"/>
      <c r="H573" s="35"/>
      <c r="K573" s="35"/>
    </row>
    <row r="574" spans="1:27" x14ac:dyDescent="0.25">
      <c r="D574" s="36" t="s">
        <v>277</v>
      </c>
      <c r="E574" s="35"/>
      <c r="H574" s="35">
        <v>1.5</v>
      </c>
      <c r="I574" t="s">
        <v>278</v>
      </c>
      <c r="J574">
        <f>ROUND(H574/100*K572,5)</f>
        <v>1.43208</v>
      </c>
      <c r="K574" s="35"/>
    </row>
    <row r="575" spans="1:27" x14ac:dyDescent="0.25">
      <c r="D575" s="36" t="s">
        <v>276</v>
      </c>
      <c r="E575" s="35"/>
      <c r="H575" s="35"/>
      <c r="K575" s="37">
        <f>SUM(J570:J574)</f>
        <v>96.904079999999993</v>
      </c>
    </row>
    <row r="576" spans="1:27" x14ac:dyDescent="0.25">
      <c r="D576" s="36" t="s">
        <v>279</v>
      </c>
      <c r="E576" s="35"/>
      <c r="H576" s="35"/>
      <c r="K576" s="37">
        <f>SUM(K575:K575)</f>
        <v>96.904079999999993</v>
      </c>
    </row>
    <row r="578" spans="1:27" ht="45" customHeight="1" x14ac:dyDescent="0.25">
      <c r="A578" s="27" t="s">
        <v>503</v>
      </c>
      <c r="B578" s="27" t="s">
        <v>26</v>
      </c>
      <c r="C578" s="28" t="s">
        <v>21</v>
      </c>
      <c r="D578" s="7" t="s">
        <v>27</v>
      </c>
      <c r="E578" s="6"/>
      <c r="F578" s="6"/>
      <c r="G578" s="28"/>
      <c r="H578" s="30" t="s">
        <v>250</v>
      </c>
      <c r="I578" s="5">
        <v>1</v>
      </c>
      <c r="J578" s="4"/>
      <c r="K578" s="31">
        <f>ROUND(K589,2)</f>
        <v>10.37</v>
      </c>
      <c r="L578" s="29" t="s">
        <v>504</v>
      </c>
      <c r="M578" s="28"/>
      <c r="N578" s="28"/>
      <c r="O578" s="28"/>
      <c r="P578" s="28"/>
      <c r="Q578" s="28"/>
      <c r="R578" s="28"/>
      <c r="S578" s="28"/>
      <c r="T578" s="28"/>
      <c r="U578" s="28"/>
      <c r="V578" s="28"/>
      <c r="W578" s="28"/>
      <c r="X578" s="28"/>
      <c r="Y578" s="28"/>
      <c r="Z578" s="28"/>
      <c r="AA578" s="28"/>
    </row>
    <row r="579" spans="1:27" x14ac:dyDescent="0.25">
      <c r="B579" s="23" t="s">
        <v>252</v>
      </c>
    </row>
    <row r="580" spans="1:27" x14ac:dyDescent="0.25">
      <c r="B580" t="s">
        <v>253</v>
      </c>
      <c r="C580" t="s">
        <v>254</v>
      </c>
      <c r="D580" t="s">
        <v>255</v>
      </c>
      <c r="E580" s="32">
        <v>0.1966</v>
      </c>
      <c r="F580" t="s">
        <v>256</v>
      </c>
      <c r="G580" t="s">
        <v>257</v>
      </c>
      <c r="H580" s="33">
        <v>28.12</v>
      </c>
      <c r="I580" t="s">
        <v>258</v>
      </c>
      <c r="J580" s="34">
        <f>ROUND(E580/I578* H580,5)</f>
        <v>5.5283899999999999</v>
      </c>
      <c r="K580" s="35"/>
    </row>
    <row r="581" spans="1:27" x14ac:dyDescent="0.25">
      <c r="B581" t="s">
        <v>474</v>
      </c>
      <c r="C581" t="s">
        <v>254</v>
      </c>
      <c r="D581" t="s">
        <v>303</v>
      </c>
      <c r="E581" s="32">
        <v>0.1278</v>
      </c>
      <c r="F581" t="s">
        <v>256</v>
      </c>
      <c r="G581" t="s">
        <v>257</v>
      </c>
      <c r="H581" s="33">
        <v>27.2</v>
      </c>
      <c r="I581" t="s">
        <v>258</v>
      </c>
      <c r="J581" s="34">
        <f>ROUND(E581/I578* H581,5)</f>
        <v>3.4761600000000001</v>
      </c>
      <c r="K581" s="35"/>
    </row>
    <row r="582" spans="1:27" x14ac:dyDescent="0.25">
      <c r="D582" s="36" t="s">
        <v>259</v>
      </c>
      <c r="E582" s="35"/>
      <c r="H582" s="35"/>
      <c r="K582" s="33">
        <f>SUM(J580:J581)</f>
        <v>9.0045500000000001</v>
      </c>
    </row>
    <row r="583" spans="1:27" x14ac:dyDescent="0.25">
      <c r="B583" s="23" t="s">
        <v>260</v>
      </c>
      <c r="E583" s="35"/>
      <c r="H583" s="35"/>
      <c r="K583" s="35"/>
    </row>
    <row r="584" spans="1:27" x14ac:dyDescent="0.25">
      <c r="B584" t="s">
        <v>505</v>
      </c>
      <c r="C584" t="s">
        <v>254</v>
      </c>
      <c r="D584" t="s">
        <v>506</v>
      </c>
      <c r="E584" s="32">
        <v>0.1966</v>
      </c>
      <c r="F584" t="s">
        <v>256</v>
      </c>
      <c r="G584" t="s">
        <v>257</v>
      </c>
      <c r="H584" s="33">
        <v>6.25</v>
      </c>
      <c r="I584" t="s">
        <v>258</v>
      </c>
      <c r="J584" s="34">
        <f>ROUND(E584/I578* H584,5)</f>
        <v>1.22875</v>
      </c>
      <c r="K584" s="35"/>
    </row>
    <row r="585" spans="1:27" x14ac:dyDescent="0.25">
      <c r="D585" s="36" t="s">
        <v>263</v>
      </c>
      <c r="E585" s="35"/>
      <c r="H585" s="35"/>
      <c r="K585" s="33">
        <f>SUM(J584:J584)</f>
        <v>1.22875</v>
      </c>
    </row>
    <row r="586" spans="1:27" x14ac:dyDescent="0.25">
      <c r="E586" s="35"/>
      <c r="H586" s="35"/>
      <c r="K586" s="35"/>
    </row>
    <row r="587" spans="1:27" x14ac:dyDescent="0.25">
      <c r="D587" s="36" t="s">
        <v>277</v>
      </c>
      <c r="E587" s="35"/>
      <c r="H587" s="35">
        <v>1.5</v>
      </c>
      <c r="I587" t="s">
        <v>278</v>
      </c>
      <c r="J587">
        <f>ROUND(H587/100*K582,5)</f>
        <v>0.13507</v>
      </c>
      <c r="K587" s="35"/>
    </row>
    <row r="588" spans="1:27" x14ac:dyDescent="0.25">
      <c r="D588" s="36" t="s">
        <v>276</v>
      </c>
      <c r="E588" s="35"/>
      <c r="H588" s="35"/>
      <c r="K588" s="37">
        <f>SUM(J579:J587)</f>
        <v>10.368370000000001</v>
      </c>
    </row>
    <row r="589" spans="1:27" x14ac:dyDescent="0.25">
      <c r="D589" s="36" t="s">
        <v>279</v>
      </c>
      <c r="E589" s="35"/>
      <c r="H589" s="35"/>
      <c r="K589" s="37">
        <f>SUM(K588:K588)</f>
        <v>10.368370000000001</v>
      </c>
    </row>
    <row r="591" spans="1:27" ht="45" customHeight="1" x14ac:dyDescent="0.25">
      <c r="A591" s="27" t="s">
        <v>507</v>
      </c>
      <c r="B591" s="27" t="s">
        <v>28</v>
      </c>
      <c r="C591" s="28" t="s">
        <v>24</v>
      </c>
      <c r="D591" s="7" t="s">
        <v>29</v>
      </c>
      <c r="E591" s="6"/>
      <c r="F591" s="6"/>
      <c r="G591" s="28"/>
      <c r="H591" s="30" t="s">
        <v>250</v>
      </c>
      <c r="I591" s="5">
        <v>1</v>
      </c>
      <c r="J591" s="4"/>
      <c r="K591" s="31">
        <f>ROUND(K604,2)</f>
        <v>64.77</v>
      </c>
      <c r="L591" s="29" t="s">
        <v>508</v>
      </c>
      <c r="M591" s="28"/>
      <c r="N591" s="28"/>
      <c r="O591" s="28"/>
      <c r="P591" s="28"/>
      <c r="Q591" s="28"/>
      <c r="R591" s="28"/>
      <c r="S591" s="28"/>
      <c r="T591" s="28"/>
      <c r="U591" s="28"/>
      <c r="V591" s="28"/>
      <c r="W591" s="28"/>
      <c r="X591" s="28"/>
      <c r="Y591" s="28"/>
      <c r="Z591" s="28"/>
      <c r="AA591" s="28"/>
    </row>
    <row r="592" spans="1:27" x14ac:dyDescent="0.25">
      <c r="B592" s="23" t="s">
        <v>252</v>
      </c>
    </row>
    <row r="593" spans="1:27" x14ac:dyDescent="0.25">
      <c r="B593" t="s">
        <v>474</v>
      </c>
      <c r="C593" t="s">
        <v>254</v>
      </c>
      <c r="D593" t="s">
        <v>303</v>
      </c>
      <c r="E593" s="32">
        <v>0.02</v>
      </c>
      <c r="F593" t="s">
        <v>256</v>
      </c>
      <c r="G593" t="s">
        <v>257</v>
      </c>
      <c r="H593" s="33">
        <v>27.2</v>
      </c>
      <c r="I593" t="s">
        <v>258</v>
      </c>
      <c r="J593" s="34">
        <f>ROUND(E593/I591* H593,5)</f>
        <v>0.54400000000000004</v>
      </c>
      <c r="K593" s="35"/>
    </row>
    <row r="594" spans="1:27" x14ac:dyDescent="0.25">
      <c r="D594" s="36" t="s">
        <v>259</v>
      </c>
      <c r="E594" s="35"/>
      <c r="H594" s="35"/>
      <c r="K594" s="33">
        <f>SUM(J593:J593)</f>
        <v>0.54400000000000004</v>
      </c>
    </row>
    <row r="595" spans="1:27" x14ac:dyDescent="0.25">
      <c r="B595" s="23" t="s">
        <v>260</v>
      </c>
      <c r="E595" s="35"/>
      <c r="H595" s="35"/>
      <c r="K595" s="35"/>
    </row>
    <row r="596" spans="1:27" x14ac:dyDescent="0.25">
      <c r="B596" t="s">
        <v>509</v>
      </c>
      <c r="C596" t="s">
        <v>254</v>
      </c>
      <c r="D596" t="s">
        <v>510</v>
      </c>
      <c r="E596" s="32">
        <v>1.2999999999999999E-2</v>
      </c>
      <c r="F596" t="s">
        <v>256</v>
      </c>
      <c r="G596" t="s">
        <v>257</v>
      </c>
      <c r="H596" s="33">
        <v>92.68</v>
      </c>
      <c r="I596" t="s">
        <v>258</v>
      </c>
      <c r="J596" s="34">
        <f>ROUND(E596/I591* H596,5)</f>
        <v>1.2048399999999999</v>
      </c>
      <c r="K596" s="35"/>
    </row>
    <row r="597" spans="1:27" x14ac:dyDescent="0.25">
      <c r="D597" s="36" t="s">
        <v>263</v>
      </c>
      <c r="E597" s="35"/>
      <c r="H597" s="35"/>
      <c r="K597" s="33">
        <f>SUM(J596:J596)</f>
        <v>1.2048399999999999</v>
      </c>
    </row>
    <row r="598" spans="1:27" x14ac:dyDescent="0.25">
      <c r="B598" s="23" t="s">
        <v>264</v>
      </c>
      <c r="E598" s="35"/>
      <c r="H598" s="35"/>
      <c r="K598" s="35"/>
    </row>
    <row r="599" spans="1:27" x14ac:dyDescent="0.25">
      <c r="B599" t="s">
        <v>511</v>
      </c>
      <c r="C599" t="s">
        <v>268</v>
      </c>
      <c r="D599" t="s">
        <v>512</v>
      </c>
      <c r="E599" s="32">
        <v>2.42</v>
      </c>
      <c r="G599" t="s">
        <v>257</v>
      </c>
      <c r="H599" s="33">
        <v>26.04</v>
      </c>
      <c r="I599" t="s">
        <v>258</v>
      </c>
      <c r="J599" s="34">
        <f>ROUND(E599* H599,5)</f>
        <v>63.016800000000003</v>
      </c>
      <c r="K599" s="35"/>
    </row>
    <row r="600" spans="1:27" x14ac:dyDescent="0.25">
      <c r="D600" s="36" t="s">
        <v>275</v>
      </c>
      <c r="E600" s="35"/>
      <c r="H600" s="35"/>
      <c r="K600" s="33">
        <f>SUM(J599:J599)</f>
        <v>63.016800000000003</v>
      </c>
    </row>
    <row r="601" spans="1:27" x14ac:dyDescent="0.25">
      <c r="E601" s="35"/>
      <c r="H601" s="35"/>
      <c r="K601" s="35"/>
    </row>
    <row r="602" spans="1:27" x14ac:dyDescent="0.25">
      <c r="D602" s="36" t="s">
        <v>277</v>
      </c>
      <c r="E602" s="35"/>
      <c r="H602" s="35">
        <v>1.5</v>
      </c>
      <c r="I602" t="s">
        <v>278</v>
      </c>
      <c r="J602">
        <f>ROUND(H602/100*K594,5)</f>
        <v>8.1600000000000006E-3</v>
      </c>
      <c r="K602" s="35"/>
    </row>
    <row r="603" spans="1:27" x14ac:dyDescent="0.25">
      <c r="D603" s="36" t="s">
        <v>276</v>
      </c>
      <c r="E603" s="35"/>
      <c r="H603" s="35"/>
      <c r="K603" s="37">
        <f>SUM(J592:J602)</f>
        <v>64.773800000000008</v>
      </c>
    </row>
    <row r="604" spans="1:27" x14ac:dyDescent="0.25">
      <c r="D604" s="36" t="s">
        <v>279</v>
      </c>
      <c r="E604" s="35"/>
      <c r="H604" s="35"/>
      <c r="K604" s="37">
        <f>SUM(K603:K603)</f>
        <v>64.773800000000008</v>
      </c>
    </row>
    <row r="606" spans="1:27" ht="45" customHeight="1" x14ac:dyDescent="0.25">
      <c r="A606" s="27"/>
      <c r="B606" s="27" t="s">
        <v>513</v>
      </c>
      <c r="C606" s="28" t="s">
        <v>24</v>
      </c>
      <c r="D606" s="7" t="s">
        <v>514</v>
      </c>
      <c r="E606" s="6"/>
      <c r="F606" s="6"/>
      <c r="G606" s="28"/>
      <c r="H606" s="30" t="s">
        <v>250</v>
      </c>
      <c r="I606" s="5">
        <v>1</v>
      </c>
      <c r="J606" s="4"/>
      <c r="K606" s="31">
        <f>ROUND(K617,2)</f>
        <v>26.37</v>
      </c>
      <c r="L606" s="29" t="s">
        <v>515</v>
      </c>
      <c r="M606" s="28"/>
      <c r="N606" s="28"/>
      <c r="O606" s="28"/>
      <c r="P606" s="28"/>
      <c r="Q606" s="28"/>
      <c r="R606" s="28"/>
      <c r="S606" s="28"/>
      <c r="T606" s="28"/>
      <c r="U606" s="28"/>
      <c r="V606" s="28"/>
      <c r="W606" s="28"/>
      <c r="X606" s="28"/>
      <c r="Y606" s="28"/>
      <c r="Z606" s="28"/>
      <c r="AA606" s="28"/>
    </row>
    <row r="607" spans="1:27" x14ac:dyDescent="0.25">
      <c r="B607" s="23" t="s">
        <v>252</v>
      </c>
    </row>
    <row r="608" spans="1:27" x14ac:dyDescent="0.25">
      <c r="B608" t="s">
        <v>253</v>
      </c>
      <c r="C608" t="s">
        <v>254</v>
      </c>
      <c r="D608" t="s">
        <v>255</v>
      </c>
      <c r="E608" s="32">
        <v>0.5</v>
      </c>
      <c r="F608" t="s">
        <v>256</v>
      </c>
      <c r="G608" t="s">
        <v>257</v>
      </c>
      <c r="H608" s="33">
        <v>28.12</v>
      </c>
      <c r="I608" t="s">
        <v>258</v>
      </c>
      <c r="J608" s="34">
        <f>ROUND(E608/I606* H608,5)</f>
        <v>14.06</v>
      </c>
      <c r="K608" s="35"/>
    </row>
    <row r="609" spans="1:27" x14ac:dyDescent="0.25">
      <c r="D609" s="36" t="s">
        <v>259</v>
      </c>
      <c r="E609" s="35"/>
      <c r="H609" s="35"/>
      <c r="K609" s="33">
        <f>SUM(J608:J608)</f>
        <v>14.06</v>
      </c>
    </row>
    <row r="610" spans="1:27" x14ac:dyDescent="0.25">
      <c r="B610" s="23" t="s">
        <v>260</v>
      </c>
      <c r="E610" s="35"/>
      <c r="H610" s="35"/>
      <c r="K610" s="35"/>
    </row>
    <row r="611" spans="1:27" x14ac:dyDescent="0.25">
      <c r="B611" t="s">
        <v>492</v>
      </c>
      <c r="C611" t="s">
        <v>254</v>
      </c>
      <c r="D611" t="s">
        <v>321</v>
      </c>
      <c r="E611" s="32">
        <v>0.14499999999999999</v>
      </c>
      <c r="F611" t="s">
        <v>256</v>
      </c>
      <c r="G611" t="s">
        <v>257</v>
      </c>
      <c r="H611" s="33">
        <v>61.89</v>
      </c>
      <c r="I611" t="s">
        <v>258</v>
      </c>
      <c r="J611" s="34">
        <f>ROUND(E611/I606* H611,5)</f>
        <v>8.9740500000000001</v>
      </c>
      <c r="K611" s="35"/>
    </row>
    <row r="612" spans="1:27" x14ac:dyDescent="0.25">
      <c r="B612" t="s">
        <v>505</v>
      </c>
      <c r="C612" t="s">
        <v>254</v>
      </c>
      <c r="D612" t="s">
        <v>506</v>
      </c>
      <c r="E612" s="32">
        <v>0.5</v>
      </c>
      <c r="F612" t="s">
        <v>256</v>
      </c>
      <c r="G612" t="s">
        <v>257</v>
      </c>
      <c r="H612" s="33">
        <v>6.25</v>
      </c>
      <c r="I612" t="s">
        <v>258</v>
      </c>
      <c r="J612" s="34">
        <f>ROUND(E612/I606* H612,5)</f>
        <v>3.125</v>
      </c>
      <c r="K612" s="35"/>
    </row>
    <row r="613" spans="1:27" x14ac:dyDescent="0.25">
      <c r="D613" s="36" t="s">
        <v>263</v>
      </c>
      <c r="E613" s="35"/>
      <c r="H613" s="35"/>
      <c r="K613" s="33">
        <f>SUM(J611:J612)</f>
        <v>12.09905</v>
      </c>
    </row>
    <row r="614" spans="1:27" x14ac:dyDescent="0.25">
      <c r="E614" s="35"/>
      <c r="H614" s="35"/>
      <c r="K614" s="35"/>
    </row>
    <row r="615" spans="1:27" x14ac:dyDescent="0.25">
      <c r="D615" s="36" t="s">
        <v>277</v>
      </c>
      <c r="E615" s="35"/>
      <c r="H615" s="35">
        <v>1.5</v>
      </c>
      <c r="I615" t="s">
        <v>278</v>
      </c>
      <c r="J615">
        <f>ROUND(H615/100*K609,5)</f>
        <v>0.2109</v>
      </c>
      <c r="K615" s="35"/>
    </row>
    <row r="616" spans="1:27" x14ac:dyDescent="0.25">
      <c r="D616" s="36" t="s">
        <v>276</v>
      </c>
      <c r="E616" s="35"/>
      <c r="H616" s="35"/>
      <c r="K616" s="37">
        <f>SUM(J607:J615)</f>
        <v>26.369949999999999</v>
      </c>
    </row>
    <row r="617" spans="1:27" x14ac:dyDescent="0.25">
      <c r="D617" s="36" t="s">
        <v>279</v>
      </c>
      <c r="E617" s="35"/>
      <c r="H617" s="35"/>
      <c r="K617" s="37">
        <f>SUM(K616:K616)</f>
        <v>26.369949999999999</v>
      </c>
    </row>
    <row r="619" spans="1:27" ht="45" customHeight="1" x14ac:dyDescent="0.25">
      <c r="A619" s="27" t="s">
        <v>516</v>
      </c>
      <c r="B619" s="27" t="s">
        <v>40</v>
      </c>
      <c r="C619" s="28" t="s">
        <v>24</v>
      </c>
      <c r="D619" s="7" t="s">
        <v>41</v>
      </c>
      <c r="E619" s="6"/>
      <c r="F619" s="6"/>
      <c r="G619" s="28"/>
      <c r="H619" s="30" t="s">
        <v>250</v>
      </c>
      <c r="I619" s="5">
        <v>1</v>
      </c>
      <c r="J619" s="4"/>
      <c r="K619" s="31">
        <f>ROUND(K625,2)</f>
        <v>9.94</v>
      </c>
      <c r="L619" s="29" t="s">
        <v>517</v>
      </c>
      <c r="M619" s="28"/>
      <c r="N619" s="28"/>
      <c r="O619" s="28"/>
      <c r="P619" s="28"/>
      <c r="Q619" s="28"/>
      <c r="R619" s="28"/>
      <c r="S619" s="28"/>
      <c r="T619" s="28"/>
      <c r="U619" s="28"/>
      <c r="V619" s="28"/>
      <c r="W619" s="28"/>
      <c r="X619" s="28"/>
      <c r="Y619" s="28"/>
      <c r="Z619" s="28"/>
      <c r="AA619" s="28"/>
    </row>
    <row r="620" spans="1:27" x14ac:dyDescent="0.25">
      <c r="B620" s="23" t="s">
        <v>260</v>
      </c>
    </row>
    <row r="621" spans="1:27" x14ac:dyDescent="0.25">
      <c r="B621" t="s">
        <v>518</v>
      </c>
      <c r="C621" t="s">
        <v>254</v>
      </c>
      <c r="D621" t="s">
        <v>519</v>
      </c>
      <c r="E621" s="32">
        <v>2.1999999999999999E-2</v>
      </c>
      <c r="F621" t="s">
        <v>256</v>
      </c>
      <c r="G621" t="s">
        <v>257</v>
      </c>
      <c r="H621" s="33">
        <v>112.41</v>
      </c>
      <c r="I621" t="s">
        <v>258</v>
      </c>
      <c r="J621" s="34">
        <f>ROUND(E621/I619* H621,5)</f>
        <v>2.47302</v>
      </c>
      <c r="K621" s="35"/>
    </row>
    <row r="622" spans="1:27" x14ac:dyDescent="0.25">
      <c r="B622" t="s">
        <v>520</v>
      </c>
      <c r="C622" t="s">
        <v>254</v>
      </c>
      <c r="D622" t="s">
        <v>521</v>
      </c>
      <c r="E622" s="32">
        <v>0.153</v>
      </c>
      <c r="F622" t="s">
        <v>256</v>
      </c>
      <c r="G622" t="s">
        <v>257</v>
      </c>
      <c r="H622" s="33">
        <v>48.81</v>
      </c>
      <c r="I622" t="s">
        <v>258</v>
      </c>
      <c r="J622" s="34">
        <f>ROUND(E622/I619* H622,5)</f>
        <v>7.46793</v>
      </c>
      <c r="K622" s="35"/>
    </row>
    <row r="623" spans="1:27" x14ac:dyDescent="0.25">
      <c r="D623" s="36" t="s">
        <v>263</v>
      </c>
      <c r="E623" s="35"/>
      <c r="H623" s="35"/>
      <c r="K623" s="33">
        <f>SUM(J621:J622)</f>
        <v>9.9409500000000008</v>
      </c>
    </row>
    <row r="624" spans="1:27" x14ac:dyDescent="0.25">
      <c r="D624" s="36" t="s">
        <v>276</v>
      </c>
      <c r="E624" s="35"/>
      <c r="H624" s="35"/>
      <c r="K624" s="37">
        <f>SUM(J620:J623)</f>
        <v>9.9409500000000008</v>
      </c>
    </row>
    <row r="625" spans="1:27" x14ac:dyDescent="0.25">
      <c r="D625" s="36" t="s">
        <v>279</v>
      </c>
      <c r="E625" s="35"/>
      <c r="H625" s="35"/>
      <c r="K625" s="37">
        <f>SUM(K624:K624)</f>
        <v>9.9409500000000008</v>
      </c>
    </row>
    <row r="627" spans="1:27" ht="45" customHeight="1" x14ac:dyDescent="0.25">
      <c r="A627" s="27" t="s">
        <v>522</v>
      </c>
      <c r="B627" s="27" t="s">
        <v>36</v>
      </c>
      <c r="C627" s="28" t="s">
        <v>24</v>
      </c>
      <c r="D627" s="7" t="s">
        <v>37</v>
      </c>
      <c r="E627" s="6"/>
      <c r="F627" s="6"/>
      <c r="G627" s="28"/>
      <c r="H627" s="30" t="s">
        <v>250</v>
      </c>
      <c r="I627" s="5">
        <v>1</v>
      </c>
      <c r="J627" s="4"/>
      <c r="K627" s="31">
        <f>ROUND(K633,2)</f>
        <v>9.81</v>
      </c>
      <c r="L627" s="29" t="s">
        <v>523</v>
      </c>
      <c r="M627" s="28"/>
      <c r="N627" s="28"/>
      <c r="O627" s="28"/>
      <c r="P627" s="28"/>
      <c r="Q627" s="28"/>
      <c r="R627" s="28"/>
      <c r="S627" s="28"/>
      <c r="T627" s="28"/>
      <c r="U627" s="28"/>
      <c r="V627" s="28"/>
      <c r="W627" s="28"/>
      <c r="X627" s="28"/>
      <c r="Y627" s="28"/>
      <c r="Z627" s="28"/>
      <c r="AA627" s="28"/>
    </row>
    <row r="628" spans="1:27" x14ac:dyDescent="0.25">
      <c r="B628" s="23" t="s">
        <v>260</v>
      </c>
    </row>
    <row r="629" spans="1:27" x14ac:dyDescent="0.25">
      <c r="B629" t="s">
        <v>509</v>
      </c>
      <c r="C629" t="s">
        <v>254</v>
      </c>
      <c r="D629" t="s">
        <v>510</v>
      </c>
      <c r="E629" s="32">
        <v>0.01</v>
      </c>
      <c r="F629" t="s">
        <v>256</v>
      </c>
      <c r="G629" t="s">
        <v>257</v>
      </c>
      <c r="H629" s="33">
        <v>92.68</v>
      </c>
      <c r="I629" t="s">
        <v>258</v>
      </c>
      <c r="J629" s="34">
        <f>ROUND(E629/I627* H629,5)</f>
        <v>0.92679999999999996</v>
      </c>
      <c r="K629" s="35"/>
    </row>
    <row r="630" spans="1:27" x14ac:dyDescent="0.25">
      <c r="B630" t="s">
        <v>520</v>
      </c>
      <c r="C630" t="s">
        <v>254</v>
      </c>
      <c r="D630" t="s">
        <v>521</v>
      </c>
      <c r="E630" s="32">
        <v>0.182</v>
      </c>
      <c r="F630" t="s">
        <v>256</v>
      </c>
      <c r="G630" t="s">
        <v>257</v>
      </c>
      <c r="H630" s="33">
        <v>48.81</v>
      </c>
      <c r="I630" t="s">
        <v>258</v>
      </c>
      <c r="J630" s="34">
        <f>ROUND(E630/I627* H630,5)</f>
        <v>8.8834199999999992</v>
      </c>
      <c r="K630" s="35"/>
    </row>
    <row r="631" spans="1:27" x14ac:dyDescent="0.25">
      <c r="D631" s="36" t="s">
        <v>263</v>
      </c>
      <c r="E631" s="35"/>
      <c r="H631" s="35"/>
      <c r="K631" s="33">
        <f>SUM(J629:J630)</f>
        <v>9.8102199999999993</v>
      </c>
    </row>
    <row r="632" spans="1:27" x14ac:dyDescent="0.25">
      <c r="D632" s="36" t="s">
        <v>276</v>
      </c>
      <c r="E632" s="35"/>
      <c r="H632" s="35"/>
      <c r="K632" s="37">
        <f>SUM(J628:J631)</f>
        <v>9.8102199999999993</v>
      </c>
    </row>
    <row r="633" spans="1:27" x14ac:dyDescent="0.25">
      <c r="D633" s="36" t="s">
        <v>279</v>
      </c>
      <c r="E633" s="35"/>
      <c r="H633" s="35"/>
      <c r="K633" s="37">
        <f>SUM(K632:K632)</f>
        <v>9.8102199999999993</v>
      </c>
    </row>
    <row r="635" spans="1:27" ht="45" customHeight="1" x14ac:dyDescent="0.25">
      <c r="A635" s="27" t="s">
        <v>524</v>
      </c>
      <c r="B635" s="27" t="s">
        <v>38</v>
      </c>
      <c r="C635" s="28" t="s">
        <v>24</v>
      </c>
      <c r="D635" s="7" t="s">
        <v>39</v>
      </c>
      <c r="E635" s="6"/>
      <c r="F635" s="6"/>
      <c r="G635" s="28"/>
      <c r="H635" s="30" t="s">
        <v>250</v>
      </c>
      <c r="I635" s="5">
        <v>1</v>
      </c>
      <c r="J635" s="4"/>
      <c r="K635" s="31">
        <f>ROUND(K640,2)</f>
        <v>26.2</v>
      </c>
      <c r="L635" s="29" t="s">
        <v>525</v>
      </c>
      <c r="M635" s="28"/>
      <c r="N635" s="28"/>
      <c r="O635" s="28"/>
      <c r="P635" s="28"/>
      <c r="Q635" s="28"/>
      <c r="R635" s="28"/>
      <c r="S635" s="28"/>
      <c r="T635" s="28"/>
      <c r="U635" s="28"/>
      <c r="V635" s="28"/>
      <c r="W635" s="28"/>
      <c r="X635" s="28"/>
      <c r="Y635" s="28"/>
      <c r="Z635" s="28"/>
      <c r="AA635" s="28"/>
    </row>
    <row r="636" spans="1:27" x14ac:dyDescent="0.25">
      <c r="B636" s="23" t="s">
        <v>264</v>
      </c>
    </row>
    <row r="637" spans="1:27" x14ac:dyDescent="0.25">
      <c r="B637" t="s">
        <v>526</v>
      </c>
      <c r="C637" t="s">
        <v>268</v>
      </c>
      <c r="D637" t="s">
        <v>39</v>
      </c>
      <c r="E637" s="32">
        <v>1</v>
      </c>
      <c r="G637" t="s">
        <v>257</v>
      </c>
      <c r="H637" s="33">
        <v>26.2</v>
      </c>
      <c r="I637" t="s">
        <v>258</v>
      </c>
      <c r="J637" s="34">
        <f>ROUND(E637* H637,5)</f>
        <v>26.2</v>
      </c>
      <c r="K637" s="35"/>
    </row>
    <row r="638" spans="1:27" x14ac:dyDescent="0.25">
      <c r="D638" s="36" t="s">
        <v>275</v>
      </c>
      <c r="E638" s="35"/>
      <c r="H638" s="35"/>
      <c r="K638" s="33">
        <f>SUM(J637:J637)</f>
        <v>26.2</v>
      </c>
    </row>
    <row r="639" spans="1:27" x14ac:dyDescent="0.25">
      <c r="D639" s="36" t="s">
        <v>276</v>
      </c>
      <c r="E639" s="35"/>
      <c r="H639" s="35"/>
      <c r="K639" s="37">
        <f>SUM(J636:J638)</f>
        <v>26.2</v>
      </c>
    </row>
    <row r="640" spans="1:27" x14ac:dyDescent="0.25">
      <c r="D640" s="36" t="s">
        <v>279</v>
      </c>
      <c r="E640" s="35"/>
      <c r="H640" s="35"/>
      <c r="K640" s="37">
        <f>SUM(K639:K639)</f>
        <v>26.2</v>
      </c>
    </row>
    <row r="642" spans="1:27" ht="45" customHeight="1" x14ac:dyDescent="0.25">
      <c r="A642" s="27" t="s">
        <v>527</v>
      </c>
      <c r="B642" s="27" t="s">
        <v>42</v>
      </c>
      <c r="C642" s="28" t="s">
        <v>24</v>
      </c>
      <c r="D642" s="7" t="s">
        <v>43</v>
      </c>
      <c r="E642" s="6"/>
      <c r="F642" s="6"/>
      <c r="G642" s="28"/>
      <c r="H642" s="30" t="s">
        <v>250</v>
      </c>
      <c r="I642" s="5">
        <v>1</v>
      </c>
      <c r="J642" s="4"/>
      <c r="K642" s="31">
        <f>ROUND(K647,2)</f>
        <v>7.97</v>
      </c>
      <c r="L642" s="29" t="s">
        <v>528</v>
      </c>
      <c r="M642" s="28"/>
      <c r="N642" s="28"/>
      <c r="O642" s="28"/>
      <c r="P642" s="28"/>
      <c r="Q642" s="28"/>
      <c r="R642" s="28"/>
      <c r="S642" s="28"/>
      <c r="T642" s="28"/>
      <c r="U642" s="28"/>
      <c r="V642" s="28"/>
      <c r="W642" s="28"/>
      <c r="X642" s="28"/>
      <c r="Y642" s="28"/>
      <c r="Z642" s="28"/>
      <c r="AA642" s="28"/>
    </row>
    <row r="643" spans="1:27" x14ac:dyDescent="0.25">
      <c r="B643" s="23" t="s">
        <v>264</v>
      </c>
    </row>
    <row r="644" spans="1:27" x14ac:dyDescent="0.25">
      <c r="B644" t="s">
        <v>529</v>
      </c>
      <c r="C644" t="s">
        <v>268</v>
      </c>
      <c r="D644" t="s">
        <v>43</v>
      </c>
      <c r="E644" s="32">
        <v>1.6</v>
      </c>
      <c r="G644" t="s">
        <v>257</v>
      </c>
      <c r="H644" s="33">
        <v>4.9800000000000004</v>
      </c>
      <c r="I644" t="s">
        <v>258</v>
      </c>
      <c r="J644" s="34">
        <f>ROUND(E644* H644,5)</f>
        <v>7.968</v>
      </c>
      <c r="K644" s="35"/>
    </row>
    <row r="645" spans="1:27" x14ac:dyDescent="0.25">
      <c r="D645" s="36" t="s">
        <v>275</v>
      </c>
      <c r="E645" s="35"/>
      <c r="H645" s="35"/>
      <c r="K645" s="33">
        <f>SUM(J644:J644)</f>
        <v>7.968</v>
      </c>
    </row>
    <row r="646" spans="1:27" x14ac:dyDescent="0.25">
      <c r="D646" s="36" t="s">
        <v>276</v>
      </c>
      <c r="E646" s="35"/>
      <c r="H646" s="35"/>
      <c r="K646" s="37">
        <f>SUM(J643:J645)</f>
        <v>7.968</v>
      </c>
    </row>
    <row r="647" spans="1:27" x14ac:dyDescent="0.25">
      <c r="D647" s="36" t="s">
        <v>279</v>
      </c>
      <c r="E647" s="35"/>
      <c r="H647" s="35"/>
      <c r="K647" s="37">
        <f>SUM(K646:K646)</f>
        <v>7.968</v>
      </c>
    </row>
    <row r="649" spans="1:27" ht="45" customHeight="1" x14ac:dyDescent="0.25">
      <c r="A649" s="27" t="s">
        <v>530</v>
      </c>
      <c r="B649" s="27" t="s">
        <v>32</v>
      </c>
      <c r="C649" s="28" t="s">
        <v>24</v>
      </c>
      <c r="D649" s="7" t="s">
        <v>33</v>
      </c>
      <c r="E649" s="6"/>
      <c r="F649" s="6"/>
      <c r="G649" s="28"/>
      <c r="H649" s="30" t="s">
        <v>250</v>
      </c>
      <c r="I649" s="5">
        <v>1</v>
      </c>
      <c r="J649" s="4"/>
      <c r="K649" s="31">
        <f>ROUND(K663,2)</f>
        <v>123.23</v>
      </c>
      <c r="L649" s="29" t="s">
        <v>531</v>
      </c>
      <c r="M649" s="28"/>
      <c r="N649" s="28"/>
      <c r="O649" s="28"/>
      <c r="P649" s="28"/>
      <c r="Q649" s="28"/>
      <c r="R649" s="28"/>
      <c r="S649" s="28"/>
      <c r="T649" s="28"/>
      <c r="U649" s="28"/>
      <c r="V649" s="28"/>
      <c r="W649" s="28"/>
      <c r="X649" s="28"/>
      <c r="Y649" s="28"/>
      <c r="Z649" s="28"/>
      <c r="AA649" s="28"/>
    </row>
    <row r="650" spans="1:27" x14ac:dyDescent="0.25">
      <c r="B650" s="23" t="s">
        <v>252</v>
      </c>
    </row>
    <row r="651" spans="1:27" x14ac:dyDescent="0.25">
      <c r="B651" t="s">
        <v>304</v>
      </c>
      <c r="C651" t="s">
        <v>254</v>
      </c>
      <c r="D651" t="s">
        <v>305</v>
      </c>
      <c r="E651" s="32">
        <v>0.2949</v>
      </c>
      <c r="F651" t="s">
        <v>256</v>
      </c>
      <c r="G651" t="s">
        <v>257</v>
      </c>
      <c r="H651" s="33">
        <v>32.590000000000003</v>
      </c>
      <c r="I651" t="s">
        <v>258</v>
      </c>
      <c r="J651" s="34">
        <f>ROUND(E651/I649* H651,5)</f>
        <v>9.6107899999999997</v>
      </c>
      <c r="K651" s="35"/>
    </row>
    <row r="652" spans="1:27" x14ac:dyDescent="0.25">
      <c r="B652" t="s">
        <v>474</v>
      </c>
      <c r="C652" t="s">
        <v>254</v>
      </c>
      <c r="D652" t="s">
        <v>303</v>
      </c>
      <c r="E652" s="32">
        <v>0.45</v>
      </c>
      <c r="F652" t="s">
        <v>256</v>
      </c>
      <c r="G652" t="s">
        <v>257</v>
      </c>
      <c r="H652" s="33">
        <v>27.2</v>
      </c>
      <c r="I652" t="s">
        <v>258</v>
      </c>
      <c r="J652" s="34">
        <f>ROUND(E652/I649* H652,5)</f>
        <v>12.24</v>
      </c>
      <c r="K652" s="35"/>
    </row>
    <row r="653" spans="1:27" x14ac:dyDescent="0.25">
      <c r="D653" s="36" t="s">
        <v>259</v>
      </c>
      <c r="E653" s="35"/>
      <c r="H653" s="35"/>
      <c r="K653" s="33">
        <f>SUM(J651:J652)</f>
        <v>21.85079</v>
      </c>
    </row>
    <row r="654" spans="1:27" x14ac:dyDescent="0.25">
      <c r="B654" s="23" t="s">
        <v>260</v>
      </c>
      <c r="E654" s="35"/>
      <c r="H654" s="35"/>
      <c r="K654" s="35"/>
    </row>
    <row r="655" spans="1:27" x14ac:dyDescent="0.25">
      <c r="B655" t="s">
        <v>532</v>
      </c>
      <c r="C655" t="s">
        <v>254</v>
      </c>
      <c r="D655" t="s">
        <v>533</v>
      </c>
      <c r="E655" s="32">
        <v>0.2949</v>
      </c>
      <c r="F655" t="s">
        <v>256</v>
      </c>
      <c r="G655" t="s">
        <v>257</v>
      </c>
      <c r="H655" s="33">
        <v>5.88</v>
      </c>
      <c r="I655" t="s">
        <v>258</v>
      </c>
      <c r="J655" s="34">
        <f>ROUND(E655/I649* H655,5)</f>
        <v>1.7340100000000001</v>
      </c>
      <c r="K655" s="35"/>
    </row>
    <row r="656" spans="1:27" x14ac:dyDescent="0.25">
      <c r="D656" s="36" t="s">
        <v>263</v>
      </c>
      <c r="E656" s="35"/>
      <c r="H656" s="35"/>
      <c r="K656" s="33">
        <f>SUM(J655:J655)</f>
        <v>1.7340100000000001</v>
      </c>
    </row>
    <row r="657" spans="1:27" x14ac:dyDescent="0.25">
      <c r="B657" s="23" t="s">
        <v>264</v>
      </c>
      <c r="E657" s="35"/>
      <c r="H657" s="35"/>
      <c r="K657" s="35"/>
    </row>
    <row r="658" spans="1:27" x14ac:dyDescent="0.25">
      <c r="B658" t="s">
        <v>534</v>
      </c>
      <c r="C658" t="s">
        <v>24</v>
      </c>
      <c r="D658" t="s">
        <v>535</v>
      </c>
      <c r="E658" s="32">
        <v>1.05</v>
      </c>
      <c r="G658" t="s">
        <v>257</v>
      </c>
      <c r="H658" s="33">
        <v>94.59</v>
      </c>
      <c r="I658" t="s">
        <v>258</v>
      </c>
      <c r="J658" s="34">
        <f>ROUND(E658* H658,5)</f>
        <v>99.319500000000005</v>
      </c>
      <c r="K658" s="35"/>
    </row>
    <row r="659" spans="1:27" x14ac:dyDescent="0.25">
      <c r="D659" s="36" t="s">
        <v>275</v>
      </c>
      <c r="E659" s="35"/>
      <c r="H659" s="35"/>
      <c r="K659" s="33">
        <f>SUM(J658:J658)</f>
        <v>99.319500000000005</v>
      </c>
    </row>
    <row r="660" spans="1:27" x14ac:dyDescent="0.25">
      <c r="E660" s="35"/>
      <c r="H660" s="35"/>
      <c r="K660" s="35"/>
    </row>
    <row r="661" spans="1:27" x14ac:dyDescent="0.25">
      <c r="D661" s="36" t="s">
        <v>277</v>
      </c>
      <c r="E661" s="35"/>
      <c r="H661" s="35">
        <v>1.5</v>
      </c>
      <c r="I661" t="s">
        <v>278</v>
      </c>
      <c r="J661">
        <f>ROUND(H661/100*K653,5)</f>
        <v>0.32776</v>
      </c>
      <c r="K661" s="35"/>
    </row>
    <row r="662" spans="1:27" x14ac:dyDescent="0.25">
      <c r="D662" s="36" t="s">
        <v>276</v>
      </c>
      <c r="E662" s="35"/>
      <c r="H662" s="35"/>
      <c r="K662" s="37">
        <f>SUM(J650:J661)</f>
        <v>123.23206</v>
      </c>
    </row>
    <row r="663" spans="1:27" x14ac:dyDescent="0.25">
      <c r="D663" s="36" t="s">
        <v>279</v>
      </c>
      <c r="E663" s="35"/>
      <c r="H663" s="35"/>
      <c r="K663" s="37">
        <f>SUM(K662:K662)</f>
        <v>123.23206</v>
      </c>
    </row>
    <row r="665" spans="1:27" ht="45" customHeight="1" x14ac:dyDescent="0.25">
      <c r="A665" s="27" t="s">
        <v>536</v>
      </c>
      <c r="B665" s="27" t="s">
        <v>34</v>
      </c>
      <c r="C665" s="28" t="s">
        <v>21</v>
      </c>
      <c r="D665" s="7" t="s">
        <v>35</v>
      </c>
      <c r="E665" s="6"/>
      <c r="F665" s="6"/>
      <c r="G665" s="28"/>
      <c r="H665" s="30" t="s">
        <v>250</v>
      </c>
      <c r="I665" s="5">
        <v>1</v>
      </c>
      <c r="J665" s="4"/>
      <c r="K665" s="31">
        <f>ROUND(K681,2)</f>
        <v>49.2</v>
      </c>
      <c r="L665" s="29" t="s">
        <v>537</v>
      </c>
      <c r="M665" s="28"/>
      <c r="N665" s="28"/>
      <c r="O665" s="28"/>
      <c r="P665" s="28"/>
      <c r="Q665" s="28"/>
      <c r="R665" s="28"/>
      <c r="S665" s="28"/>
      <c r="T665" s="28"/>
      <c r="U665" s="28"/>
      <c r="V665" s="28"/>
      <c r="W665" s="28"/>
      <c r="X665" s="28"/>
      <c r="Y665" s="28"/>
      <c r="Z665" s="28"/>
      <c r="AA665" s="28"/>
    </row>
    <row r="666" spans="1:27" x14ac:dyDescent="0.25">
      <c r="B666" s="23" t="s">
        <v>252</v>
      </c>
    </row>
    <row r="667" spans="1:27" x14ac:dyDescent="0.25">
      <c r="B667" t="s">
        <v>474</v>
      </c>
      <c r="C667" t="s">
        <v>254</v>
      </c>
      <c r="D667" t="s">
        <v>303</v>
      </c>
      <c r="E667" s="32">
        <v>0.43890000000000001</v>
      </c>
      <c r="F667" t="s">
        <v>256</v>
      </c>
      <c r="G667" t="s">
        <v>257</v>
      </c>
      <c r="H667" s="33">
        <v>27.2</v>
      </c>
      <c r="I667" t="s">
        <v>258</v>
      </c>
      <c r="J667" s="34">
        <f>ROUND(E667/I665* H667,5)</f>
        <v>11.938079999999999</v>
      </c>
      <c r="K667" s="35"/>
    </row>
    <row r="668" spans="1:27" x14ac:dyDescent="0.25">
      <c r="B668" t="s">
        <v>304</v>
      </c>
      <c r="C668" t="s">
        <v>254</v>
      </c>
      <c r="D668" t="s">
        <v>305</v>
      </c>
      <c r="E668" s="32">
        <v>0.5786</v>
      </c>
      <c r="F668" t="s">
        <v>256</v>
      </c>
      <c r="G668" t="s">
        <v>257</v>
      </c>
      <c r="H668" s="33">
        <v>32.590000000000003</v>
      </c>
      <c r="I668" t="s">
        <v>258</v>
      </c>
      <c r="J668" s="34">
        <f>ROUND(E668/I665* H668,5)</f>
        <v>18.856570000000001</v>
      </c>
      <c r="K668" s="35"/>
    </row>
    <row r="669" spans="1:27" x14ac:dyDescent="0.25">
      <c r="D669" s="36" t="s">
        <v>259</v>
      </c>
      <c r="E669" s="35"/>
      <c r="H669" s="35"/>
      <c r="K669" s="33">
        <f>SUM(J667:J668)</f>
        <v>30.794650000000001</v>
      </c>
    </row>
    <row r="670" spans="1:27" x14ac:dyDescent="0.25">
      <c r="B670" s="23" t="s">
        <v>264</v>
      </c>
      <c r="E670" s="35"/>
      <c r="H670" s="35"/>
      <c r="K670" s="35"/>
    </row>
    <row r="671" spans="1:27" x14ac:dyDescent="0.25">
      <c r="B671" t="s">
        <v>538</v>
      </c>
      <c r="C671" t="s">
        <v>21</v>
      </c>
      <c r="D671" t="s">
        <v>539</v>
      </c>
      <c r="E671" s="32">
        <v>1.02</v>
      </c>
      <c r="G671" t="s">
        <v>257</v>
      </c>
      <c r="H671" s="33">
        <v>9.76</v>
      </c>
      <c r="I671" t="s">
        <v>258</v>
      </c>
      <c r="J671" s="34">
        <f>ROUND(E671* H671,5)</f>
        <v>9.9551999999999996</v>
      </c>
      <c r="K671" s="35"/>
    </row>
    <row r="672" spans="1:27" x14ac:dyDescent="0.25">
      <c r="B672" t="s">
        <v>265</v>
      </c>
      <c r="C672" t="s">
        <v>24</v>
      </c>
      <c r="D672" t="s">
        <v>266</v>
      </c>
      <c r="E672" s="32">
        <v>1E-3</v>
      </c>
      <c r="G672" t="s">
        <v>257</v>
      </c>
      <c r="H672" s="33">
        <v>1.85</v>
      </c>
      <c r="I672" t="s">
        <v>258</v>
      </c>
      <c r="J672" s="34">
        <f>ROUND(E672* H672,5)</f>
        <v>1.8500000000000001E-3</v>
      </c>
      <c r="K672" s="35"/>
    </row>
    <row r="673" spans="1:27" x14ac:dyDescent="0.25">
      <c r="B673" t="s">
        <v>267</v>
      </c>
      <c r="C673" t="s">
        <v>268</v>
      </c>
      <c r="D673" t="s">
        <v>269</v>
      </c>
      <c r="E673" s="32">
        <v>3.0999999999999999E-3</v>
      </c>
      <c r="G673" t="s">
        <v>257</v>
      </c>
      <c r="H673" s="33">
        <v>165.63</v>
      </c>
      <c r="I673" t="s">
        <v>258</v>
      </c>
      <c r="J673" s="34">
        <f>ROUND(E673* H673,5)</f>
        <v>0.51344999999999996</v>
      </c>
      <c r="K673" s="35"/>
    </row>
    <row r="674" spans="1:27" x14ac:dyDescent="0.25">
      <c r="D674" s="36" t="s">
        <v>275</v>
      </c>
      <c r="E674" s="35"/>
      <c r="H674" s="35"/>
      <c r="K674" s="33">
        <f>SUM(J671:J673)</f>
        <v>10.470499999999999</v>
      </c>
    </row>
    <row r="675" spans="1:27" x14ac:dyDescent="0.25">
      <c r="B675" s="23" t="s">
        <v>247</v>
      </c>
      <c r="E675" s="35"/>
      <c r="H675" s="35"/>
      <c r="K675" s="35"/>
    </row>
    <row r="676" spans="1:27" x14ac:dyDescent="0.25">
      <c r="B676" t="s">
        <v>280</v>
      </c>
      <c r="C676" t="s">
        <v>24</v>
      </c>
      <c r="D676" t="s">
        <v>281</v>
      </c>
      <c r="E676" s="32">
        <v>3.15E-2</v>
      </c>
      <c r="G676" t="s">
        <v>257</v>
      </c>
      <c r="H676" s="33">
        <v>237.26510999999999</v>
      </c>
      <c r="I676" t="s">
        <v>258</v>
      </c>
      <c r="J676" s="34">
        <f>ROUND(E676* H676,5)</f>
        <v>7.4738499999999997</v>
      </c>
      <c r="K676" s="35"/>
    </row>
    <row r="677" spans="1:27" x14ac:dyDescent="0.25">
      <c r="D677" s="36" t="s">
        <v>540</v>
      </c>
      <c r="E677" s="35"/>
      <c r="H677" s="35"/>
      <c r="K677" s="33">
        <f>SUM(J676:J676)</f>
        <v>7.4738499999999997</v>
      </c>
    </row>
    <row r="678" spans="1:27" x14ac:dyDescent="0.25">
      <c r="E678" s="35"/>
      <c r="H678" s="35"/>
      <c r="K678" s="35"/>
    </row>
    <row r="679" spans="1:27" x14ac:dyDescent="0.25">
      <c r="D679" s="36" t="s">
        <v>277</v>
      </c>
      <c r="E679" s="35"/>
      <c r="H679" s="35">
        <v>1.5</v>
      </c>
      <c r="I679" t="s">
        <v>278</v>
      </c>
      <c r="J679">
        <f>ROUND(H679/100*K669,5)</f>
        <v>0.46192</v>
      </c>
      <c r="K679" s="35"/>
    </row>
    <row r="680" spans="1:27" x14ac:dyDescent="0.25">
      <c r="D680" s="36" t="s">
        <v>276</v>
      </c>
      <c r="E680" s="35"/>
      <c r="H680" s="35"/>
      <c r="K680" s="37">
        <f>SUM(J666:J679)</f>
        <v>49.200919999999996</v>
      </c>
    </row>
    <row r="681" spans="1:27" x14ac:dyDescent="0.25">
      <c r="D681" s="36" t="s">
        <v>279</v>
      </c>
      <c r="E681" s="35"/>
      <c r="H681" s="35"/>
      <c r="K681" s="37">
        <f>SUM(K680:K680)</f>
        <v>49.200919999999996</v>
      </c>
    </row>
    <row r="683" spans="1:27" ht="45" customHeight="1" x14ac:dyDescent="0.25">
      <c r="A683" s="27" t="s">
        <v>541</v>
      </c>
      <c r="B683" s="27" t="s">
        <v>109</v>
      </c>
      <c r="C683" s="28" t="s">
        <v>21</v>
      </c>
      <c r="D683" s="7" t="s">
        <v>110</v>
      </c>
      <c r="E683" s="6"/>
      <c r="F683" s="6"/>
      <c r="G683" s="28"/>
      <c r="H683" s="30" t="s">
        <v>250</v>
      </c>
      <c r="I683" s="5">
        <v>1</v>
      </c>
      <c r="J683" s="4"/>
      <c r="K683" s="31">
        <f>ROUND(K697,2)</f>
        <v>67.37</v>
      </c>
      <c r="L683" s="29" t="s">
        <v>542</v>
      </c>
      <c r="M683" s="28"/>
      <c r="N683" s="28"/>
      <c r="O683" s="28"/>
      <c r="P683" s="28"/>
      <c r="Q683" s="28"/>
      <c r="R683" s="28"/>
      <c r="S683" s="28"/>
      <c r="T683" s="28"/>
      <c r="U683" s="28"/>
      <c r="V683" s="28"/>
      <c r="W683" s="28"/>
      <c r="X683" s="28"/>
      <c r="Y683" s="28"/>
      <c r="Z683" s="28"/>
      <c r="AA683" s="28"/>
    </row>
    <row r="684" spans="1:27" x14ac:dyDescent="0.25">
      <c r="B684" s="23" t="s">
        <v>252</v>
      </c>
    </row>
    <row r="685" spans="1:27" x14ac:dyDescent="0.25">
      <c r="B685" t="s">
        <v>474</v>
      </c>
      <c r="C685" t="s">
        <v>254</v>
      </c>
      <c r="D685" t="s">
        <v>303</v>
      </c>
      <c r="E685" s="32">
        <v>0.315</v>
      </c>
      <c r="F685" t="s">
        <v>256</v>
      </c>
      <c r="G685" t="s">
        <v>257</v>
      </c>
      <c r="H685" s="33">
        <v>27.2</v>
      </c>
      <c r="I685" t="s">
        <v>258</v>
      </c>
      <c r="J685" s="34">
        <f>ROUND(E685/I683* H685,5)</f>
        <v>8.5679999999999996</v>
      </c>
      <c r="K685" s="35"/>
    </row>
    <row r="686" spans="1:27" x14ac:dyDescent="0.25">
      <c r="B686" t="s">
        <v>304</v>
      </c>
      <c r="C686" t="s">
        <v>254</v>
      </c>
      <c r="D686" t="s">
        <v>305</v>
      </c>
      <c r="E686" s="32">
        <v>0.97499999999999998</v>
      </c>
      <c r="F686" t="s">
        <v>256</v>
      </c>
      <c r="G686" t="s">
        <v>257</v>
      </c>
      <c r="H686" s="33">
        <v>32.590000000000003</v>
      </c>
      <c r="I686" t="s">
        <v>258</v>
      </c>
      <c r="J686" s="34">
        <f>ROUND(E686/I683* H686,5)</f>
        <v>31.77525</v>
      </c>
      <c r="K686" s="35"/>
    </row>
    <row r="687" spans="1:27" x14ac:dyDescent="0.25">
      <c r="D687" s="36" t="s">
        <v>259</v>
      </c>
      <c r="E687" s="35"/>
      <c r="H687" s="35"/>
      <c r="K687" s="33">
        <f>SUM(J685:J686)</f>
        <v>40.343249999999998</v>
      </c>
    </row>
    <row r="688" spans="1:27" x14ac:dyDescent="0.25">
      <c r="B688" s="23" t="s">
        <v>264</v>
      </c>
      <c r="E688" s="35"/>
      <c r="H688" s="35"/>
      <c r="K688" s="35"/>
    </row>
    <row r="689" spans="1:27" x14ac:dyDescent="0.25">
      <c r="B689" t="s">
        <v>543</v>
      </c>
      <c r="C689" t="s">
        <v>21</v>
      </c>
      <c r="D689" t="s">
        <v>544</v>
      </c>
      <c r="E689" s="32">
        <v>1.02</v>
      </c>
      <c r="G689" t="s">
        <v>257</v>
      </c>
      <c r="H689" s="33">
        <v>14.18</v>
      </c>
      <c r="I689" t="s">
        <v>258</v>
      </c>
      <c r="J689" s="34">
        <f>ROUND(E689* H689,5)</f>
        <v>14.4636</v>
      </c>
      <c r="K689" s="35"/>
    </row>
    <row r="690" spans="1:27" x14ac:dyDescent="0.25">
      <c r="D690" s="36" t="s">
        <v>275</v>
      </c>
      <c r="E690" s="35"/>
      <c r="H690" s="35"/>
      <c r="K690" s="33">
        <f>SUM(J689:J689)</f>
        <v>14.4636</v>
      </c>
    </row>
    <row r="691" spans="1:27" x14ac:dyDescent="0.25">
      <c r="B691" s="23" t="s">
        <v>247</v>
      </c>
      <c r="E691" s="35"/>
      <c r="H691" s="35"/>
      <c r="K691" s="35"/>
    </row>
    <row r="692" spans="1:27" x14ac:dyDescent="0.25">
      <c r="B692" t="s">
        <v>280</v>
      </c>
      <c r="C692" t="s">
        <v>24</v>
      </c>
      <c r="D692" t="s">
        <v>281</v>
      </c>
      <c r="E692" s="32">
        <v>5.04E-2</v>
      </c>
      <c r="G692" t="s">
        <v>257</v>
      </c>
      <c r="H692" s="33">
        <v>237.26510999999999</v>
      </c>
      <c r="I692" t="s">
        <v>258</v>
      </c>
      <c r="J692" s="34">
        <f>ROUND(E692* H692,5)</f>
        <v>11.958159999999999</v>
      </c>
      <c r="K692" s="35"/>
    </row>
    <row r="693" spans="1:27" x14ac:dyDescent="0.25">
      <c r="D693" s="36" t="s">
        <v>540</v>
      </c>
      <c r="E693" s="35"/>
      <c r="H693" s="35"/>
      <c r="K693" s="33">
        <f>SUM(J692:J692)</f>
        <v>11.958159999999999</v>
      </c>
    </row>
    <row r="694" spans="1:27" x14ac:dyDescent="0.25">
      <c r="E694" s="35"/>
      <c r="H694" s="35"/>
      <c r="K694" s="35"/>
    </row>
    <row r="695" spans="1:27" x14ac:dyDescent="0.25">
      <c r="D695" s="36" t="s">
        <v>277</v>
      </c>
      <c r="E695" s="35"/>
      <c r="H695" s="35">
        <v>1.5</v>
      </c>
      <c r="I695" t="s">
        <v>278</v>
      </c>
      <c r="J695">
        <f>ROUND(H695/100*K687,5)</f>
        <v>0.60514999999999997</v>
      </c>
      <c r="K695" s="35"/>
    </row>
    <row r="696" spans="1:27" x14ac:dyDescent="0.25">
      <c r="D696" s="36" t="s">
        <v>276</v>
      </c>
      <c r="E696" s="35"/>
      <c r="H696" s="35"/>
      <c r="K696" s="37">
        <f>SUM(J684:J695)</f>
        <v>67.370159999999984</v>
      </c>
    </row>
    <row r="697" spans="1:27" x14ac:dyDescent="0.25">
      <c r="D697" s="36" t="s">
        <v>279</v>
      </c>
      <c r="E697" s="35"/>
      <c r="H697" s="35"/>
      <c r="K697" s="37">
        <f>SUM(K696:K696)</f>
        <v>67.370159999999984</v>
      </c>
    </row>
    <row r="699" spans="1:27" ht="45" customHeight="1" x14ac:dyDescent="0.25">
      <c r="A699" s="27" t="s">
        <v>545</v>
      </c>
      <c r="B699" s="27" t="s">
        <v>92</v>
      </c>
      <c r="C699" s="28" t="s">
        <v>21</v>
      </c>
      <c r="D699" s="7" t="s">
        <v>93</v>
      </c>
      <c r="E699" s="6"/>
      <c r="F699" s="6"/>
      <c r="G699" s="28"/>
      <c r="H699" s="30" t="s">
        <v>250</v>
      </c>
      <c r="I699" s="5">
        <v>1</v>
      </c>
      <c r="J699" s="4"/>
      <c r="K699" s="31">
        <f>ROUND(K714,2)</f>
        <v>17.829999999999998</v>
      </c>
      <c r="L699" s="29" t="s">
        <v>546</v>
      </c>
      <c r="M699" s="28"/>
      <c r="N699" s="28"/>
      <c r="O699" s="28"/>
      <c r="P699" s="28"/>
      <c r="Q699" s="28"/>
      <c r="R699" s="28"/>
      <c r="S699" s="28"/>
      <c r="T699" s="28"/>
      <c r="U699" s="28"/>
      <c r="V699" s="28"/>
      <c r="W699" s="28"/>
      <c r="X699" s="28"/>
      <c r="Y699" s="28"/>
      <c r="Z699" s="28"/>
      <c r="AA699" s="28"/>
    </row>
    <row r="700" spans="1:27" x14ac:dyDescent="0.25">
      <c r="B700" s="23" t="s">
        <v>252</v>
      </c>
    </row>
    <row r="701" spans="1:27" x14ac:dyDescent="0.25">
      <c r="B701" t="s">
        <v>547</v>
      </c>
      <c r="C701" t="s">
        <v>254</v>
      </c>
      <c r="D701" t="s">
        <v>548</v>
      </c>
      <c r="E701" s="32">
        <v>0.15</v>
      </c>
      <c r="F701" t="s">
        <v>256</v>
      </c>
      <c r="G701" t="s">
        <v>257</v>
      </c>
      <c r="H701" s="33">
        <v>32.590000000000003</v>
      </c>
      <c r="I701" t="s">
        <v>258</v>
      </c>
      <c r="J701" s="34">
        <f>ROUND(E701/I699* H701,5)</f>
        <v>4.8884999999999996</v>
      </c>
      <c r="K701" s="35"/>
    </row>
    <row r="702" spans="1:27" x14ac:dyDescent="0.25">
      <c r="B702" t="s">
        <v>474</v>
      </c>
      <c r="C702" t="s">
        <v>254</v>
      </c>
      <c r="D702" t="s">
        <v>303</v>
      </c>
      <c r="E702" s="32">
        <v>0.13</v>
      </c>
      <c r="F702" t="s">
        <v>256</v>
      </c>
      <c r="G702" t="s">
        <v>257</v>
      </c>
      <c r="H702" s="33">
        <v>27.2</v>
      </c>
      <c r="I702" t="s">
        <v>258</v>
      </c>
      <c r="J702" s="34">
        <f>ROUND(E702/I699* H702,5)</f>
        <v>3.536</v>
      </c>
      <c r="K702" s="35"/>
    </row>
    <row r="703" spans="1:27" x14ac:dyDescent="0.25">
      <c r="D703" s="36" t="s">
        <v>259</v>
      </c>
      <c r="E703" s="35"/>
      <c r="H703" s="35"/>
      <c r="K703" s="33">
        <f>SUM(J701:J702)</f>
        <v>8.4245000000000001</v>
      </c>
    </row>
    <row r="704" spans="1:27" x14ac:dyDescent="0.25">
      <c r="B704" s="23" t="s">
        <v>260</v>
      </c>
      <c r="E704" s="35"/>
      <c r="H704" s="35"/>
      <c r="K704" s="35"/>
    </row>
    <row r="705" spans="1:27" x14ac:dyDescent="0.25">
      <c r="B705" t="s">
        <v>532</v>
      </c>
      <c r="C705" t="s">
        <v>254</v>
      </c>
      <c r="D705" t="s">
        <v>533</v>
      </c>
      <c r="E705" s="32">
        <v>0.1</v>
      </c>
      <c r="F705" t="s">
        <v>256</v>
      </c>
      <c r="G705" t="s">
        <v>257</v>
      </c>
      <c r="H705" s="33">
        <v>5.88</v>
      </c>
      <c r="I705" t="s">
        <v>258</v>
      </c>
      <c r="J705" s="34">
        <f>ROUND(E705/I699* H705,5)</f>
        <v>0.58799999999999997</v>
      </c>
      <c r="K705" s="35"/>
    </row>
    <row r="706" spans="1:27" x14ac:dyDescent="0.25">
      <c r="D706" s="36" t="s">
        <v>263</v>
      </c>
      <c r="E706" s="35"/>
      <c r="H706" s="35"/>
      <c r="K706" s="33">
        <f>SUM(J705:J705)</f>
        <v>0.58799999999999997</v>
      </c>
    </row>
    <row r="707" spans="1:27" x14ac:dyDescent="0.25">
      <c r="B707" s="23" t="s">
        <v>264</v>
      </c>
      <c r="E707" s="35"/>
      <c r="H707" s="35"/>
      <c r="K707" s="35"/>
    </row>
    <row r="708" spans="1:27" x14ac:dyDescent="0.25">
      <c r="B708" t="s">
        <v>549</v>
      </c>
      <c r="C708" t="s">
        <v>24</v>
      </c>
      <c r="D708" t="s">
        <v>550</v>
      </c>
      <c r="E708" s="32">
        <v>5.2499999999999998E-2</v>
      </c>
      <c r="G708" t="s">
        <v>257</v>
      </c>
      <c r="H708" s="33">
        <v>125.36</v>
      </c>
      <c r="I708" t="s">
        <v>258</v>
      </c>
      <c r="J708" s="34">
        <f>ROUND(E708* H708,5)</f>
        <v>6.5814000000000004</v>
      </c>
      <c r="K708" s="35"/>
    </row>
    <row r="709" spans="1:27" x14ac:dyDescent="0.25">
      <c r="B709" t="s">
        <v>551</v>
      </c>
      <c r="C709" t="s">
        <v>21</v>
      </c>
      <c r="D709" t="s">
        <v>552</v>
      </c>
      <c r="E709" s="32">
        <v>1.2</v>
      </c>
      <c r="G709" t="s">
        <v>257</v>
      </c>
      <c r="H709" s="33">
        <v>1.76</v>
      </c>
      <c r="I709" t="s">
        <v>258</v>
      </c>
      <c r="J709" s="34">
        <f>ROUND(E709* H709,5)</f>
        <v>2.1120000000000001</v>
      </c>
      <c r="K709" s="35"/>
    </row>
    <row r="710" spans="1:27" x14ac:dyDescent="0.25">
      <c r="D710" s="36" t="s">
        <v>275</v>
      </c>
      <c r="E710" s="35"/>
      <c r="H710" s="35"/>
      <c r="K710" s="33">
        <f>SUM(J708:J709)</f>
        <v>8.6934000000000005</v>
      </c>
    </row>
    <row r="711" spans="1:27" x14ac:dyDescent="0.25">
      <c r="E711" s="35"/>
      <c r="H711" s="35"/>
      <c r="K711" s="35"/>
    </row>
    <row r="712" spans="1:27" x14ac:dyDescent="0.25">
      <c r="D712" s="36" t="s">
        <v>277</v>
      </c>
      <c r="E712" s="35"/>
      <c r="H712" s="35">
        <v>1.5</v>
      </c>
      <c r="I712" t="s">
        <v>278</v>
      </c>
      <c r="J712">
        <f>ROUND(H712/100*K703,5)</f>
        <v>0.12637000000000001</v>
      </c>
      <c r="K712" s="35"/>
    </row>
    <row r="713" spans="1:27" x14ac:dyDescent="0.25">
      <c r="D713" s="36" t="s">
        <v>276</v>
      </c>
      <c r="E713" s="35"/>
      <c r="H713" s="35"/>
      <c r="K713" s="37">
        <f>SUM(J700:J712)</f>
        <v>17.832270000000001</v>
      </c>
    </row>
    <row r="714" spans="1:27" x14ac:dyDescent="0.25">
      <c r="D714" s="36" t="s">
        <v>279</v>
      </c>
      <c r="E714" s="35"/>
      <c r="H714" s="35"/>
      <c r="K714" s="37">
        <f>SUM(K713:K713)</f>
        <v>17.832270000000001</v>
      </c>
    </row>
    <row r="716" spans="1:27" ht="45" customHeight="1" x14ac:dyDescent="0.25">
      <c r="A716" s="27" t="s">
        <v>553</v>
      </c>
      <c r="B716" s="27" t="s">
        <v>80</v>
      </c>
      <c r="C716" s="28" t="s">
        <v>15</v>
      </c>
      <c r="D716" s="7" t="s">
        <v>81</v>
      </c>
      <c r="E716" s="6"/>
      <c r="F716" s="6"/>
      <c r="G716" s="28"/>
      <c r="H716" s="30" t="s">
        <v>250</v>
      </c>
      <c r="I716" s="5">
        <v>1</v>
      </c>
      <c r="J716" s="4"/>
      <c r="K716" s="31">
        <f>ROUND(K728,2)</f>
        <v>43.51</v>
      </c>
      <c r="L716" s="29" t="s">
        <v>554</v>
      </c>
      <c r="M716" s="28"/>
      <c r="N716" s="28"/>
      <c r="O716" s="28"/>
      <c r="P716" s="28"/>
      <c r="Q716" s="28"/>
      <c r="R716" s="28"/>
      <c r="S716" s="28"/>
      <c r="T716" s="28"/>
      <c r="U716" s="28"/>
      <c r="V716" s="28"/>
      <c r="W716" s="28"/>
      <c r="X716" s="28"/>
      <c r="Y716" s="28"/>
      <c r="Z716" s="28"/>
      <c r="AA716" s="28"/>
    </row>
    <row r="717" spans="1:27" x14ac:dyDescent="0.25">
      <c r="B717" s="23" t="s">
        <v>252</v>
      </c>
    </row>
    <row r="718" spans="1:27" x14ac:dyDescent="0.25">
      <c r="B718" t="s">
        <v>304</v>
      </c>
      <c r="C718" t="s">
        <v>254</v>
      </c>
      <c r="D718" t="s">
        <v>305</v>
      </c>
      <c r="E718" s="32">
        <v>0.35</v>
      </c>
      <c r="F718" t="s">
        <v>256</v>
      </c>
      <c r="G718" t="s">
        <v>257</v>
      </c>
      <c r="H718" s="33">
        <v>32.590000000000003</v>
      </c>
      <c r="I718" t="s">
        <v>258</v>
      </c>
      <c r="J718" s="34">
        <f>ROUND(E718/I716* H718,5)</f>
        <v>11.406499999999999</v>
      </c>
      <c r="K718" s="35"/>
    </row>
    <row r="719" spans="1:27" x14ac:dyDescent="0.25">
      <c r="B719" t="s">
        <v>474</v>
      </c>
      <c r="C719" t="s">
        <v>254</v>
      </c>
      <c r="D719" t="s">
        <v>303</v>
      </c>
      <c r="E719" s="32">
        <v>0.35</v>
      </c>
      <c r="F719" t="s">
        <v>256</v>
      </c>
      <c r="G719" t="s">
        <v>257</v>
      </c>
      <c r="H719" s="33">
        <v>27.2</v>
      </c>
      <c r="I719" t="s">
        <v>258</v>
      </c>
      <c r="J719" s="34">
        <f>ROUND(E719/I716* H719,5)</f>
        <v>9.52</v>
      </c>
      <c r="K719" s="35"/>
    </row>
    <row r="720" spans="1:27" x14ac:dyDescent="0.25">
      <c r="D720" s="36" t="s">
        <v>259</v>
      </c>
      <c r="E720" s="35"/>
      <c r="H720" s="35"/>
      <c r="K720" s="33">
        <f>SUM(J718:J719)</f>
        <v>20.926499999999997</v>
      </c>
    </row>
    <row r="721" spans="1:27" x14ac:dyDescent="0.25">
      <c r="B721" s="23" t="s">
        <v>264</v>
      </c>
      <c r="E721" s="35"/>
      <c r="H721" s="35"/>
      <c r="K721" s="35"/>
    </row>
    <row r="722" spans="1:27" x14ac:dyDescent="0.25">
      <c r="B722" t="s">
        <v>555</v>
      </c>
      <c r="C722" t="s">
        <v>15</v>
      </c>
      <c r="D722" t="s">
        <v>556</v>
      </c>
      <c r="E722" s="32">
        <v>1</v>
      </c>
      <c r="G722" t="s">
        <v>257</v>
      </c>
      <c r="H722" s="33">
        <v>22.14</v>
      </c>
      <c r="I722" t="s">
        <v>258</v>
      </c>
      <c r="J722" s="34">
        <f>ROUND(E722* H722,5)</f>
        <v>22.14</v>
      </c>
      <c r="K722" s="35"/>
    </row>
    <row r="723" spans="1:27" x14ac:dyDescent="0.25">
      <c r="B723" t="s">
        <v>557</v>
      </c>
      <c r="C723" t="s">
        <v>268</v>
      </c>
      <c r="D723" t="s">
        <v>298</v>
      </c>
      <c r="E723" s="32">
        <v>2.0999999999999999E-3</v>
      </c>
      <c r="G723" t="s">
        <v>257</v>
      </c>
      <c r="H723" s="33">
        <v>62.46</v>
      </c>
      <c r="I723" t="s">
        <v>258</v>
      </c>
      <c r="J723" s="34">
        <f>ROUND(E723* H723,5)</f>
        <v>0.13117000000000001</v>
      </c>
      <c r="K723" s="35"/>
    </row>
    <row r="724" spans="1:27" x14ac:dyDescent="0.25">
      <c r="D724" s="36" t="s">
        <v>275</v>
      </c>
      <c r="E724" s="35"/>
      <c r="H724" s="35"/>
      <c r="K724" s="33">
        <f>SUM(J722:J723)</f>
        <v>22.271170000000001</v>
      </c>
    </row>
    <row r="725" spans="1:27" x14ac:dyDescent="0.25">
      <c r="E725" s="35"/>
      <c r="H725" s="35"/>
      <c r="K725" s="35"/>
    </row>
    <row r="726" spans="1:27" x14ac:dyDescent="0.25">
      <c r="D726" s="36" t="s">
        <v>277</v>
      </c>
      <c r="E726" s="35"/>
      <c r="H726" s="35">
        <v>1.5</v>
      </c>
      <c r="I726" t="s">
        <v>278</v>
      </c>
      <c r="J726">
        <f>ROUND(H726/100*K720,5)</f>
        <v>0.31390000000000001</v>
      </c>
      <c r="K726" s="35"/>
    </row>
    <row r="727" spans="1:27" x14ac:dyDescent="0.25">
      <c r="D727" s="36" t="s">
        <v>276</v>
      </c>
      <c r="E727" s="35"/>
      <c r="H727" s="35"/>
      <c r="K727" s="37">
        <f>SUM(J717:J726)</f>
        <v>43.511569999999992</v>
      </c>
    </row>
    <row r="728" spans="1:27" x14ac:dyDescent="0.25">
      <c r="D728" s="36" t="s">
        <v>279</v>
      </c>
      <c r="E728" s="35"/>
      <c r="H728" s="35"/>
      <c r="K728" s="37">
        <f>SUM(K727:K727)</f>
        <v>43.511569999999992</v>
      </c>
    </row>
    <row r="730" spans="1:27" ht="45" customHeight="1" x14ac:dyDescent="0.25">
      <c r="A730" s="27" t="s">
        <v>558</v>
      </c>
      <c r="B730" s="27" t="s">
        <v>44</v>
      </c>
      <c r="C730" s="28" t="s">
        <v>15</v>
      </c>
      <c r="D730" s="7" t="s">
        <v>45</v>
      </c>
      <c r="E730" s="6"/>
      <c r="F730" s="6"/>
      <c r="G730" s="28"/>
      <c r="H730" s="30" t="s">
        <v>250</v>
      </c>
      <c r="I730" s="5">
        <v>1</v>
      </c>
      <c r="J730" s="4"/>
      <c r="K730" s="31">
        <f>ROUND(K742,2)</f>
        <v>381.71</v>
      </c>
      <c r="L730" s="29" t="s">
        <v>559</v>
      </c>
      <c r="M730" s="28"/>
      <c r="N730" s="28"/>
      <c r="O730" s="28"/>
      <c r="P730" s="28"/>
      <c r="Q730" s="28"/>
      <c r="R730" s="28"/>
      <c r="S730" s="28"/>
      <c r="T730" s="28"/>
      <c r="U730" s="28"/>
      <c r="V730" s="28"/>
      <c r="W730" s="28"/>
      <c r="X730" s="28"/>
      <c r="Y730" s="28"/>
      <c r="Z730" s="28"/>
      <c r="AA730" s="28"/>
    </row>
    <row r="731" spans="1:27" x14ac:dyDescent="0.25">
      <c r="B731" s="23" t="s">
        <v>252</v>
      </c>
    </row>
    <row r="732" spans="1:27" x14ac:dyDescent="0.25">
      <c r="B732" t="s">
        <v>304</v>
      </c>
      <c r="C732" t="s">
        <v>254</v>
      </c>
      <c r="D732" t="s">
        <v>305</v>
      </c>
      <c r="E732" s="32">
        <v>0.45150000000000001</v>
      </c>
      <c r="F732" t="s">
        <v>256</v>
      </c>
      <c r="G732" t="s">
        <v>257</v>
      </c>
      <c r="H732" s="33">
        <v>32.590000000000003</v>
      </c>
      <c r="I732" t="s">
        <v>258</v>
      </c>
      <c r="J732" s="34">
        <f>ROUND(E732/I730* H732,5)</f>
        <v>14.71439</v>
      </c>
      <c r="K732" s="35"/>
    </row>
    <row r="733" spans="1:27" x14ac:dyDescent="0.25">
      <c r="B733" t="s">
        <v>474</v>
      </c>
      <c r="C733" t="s">
        <v>254</v>
      </c>
      <c r="D733" t="s">
        <v>303</v>
      </c>
      <c r="E733" s="32">
        <v>0.45150000000000001</v>
      </c>
      <c r="F733" t="s">
        <v>256</v>
      </c>
      <c r="G733" t="s">
        <v>257</v>
      </c>
      <c r="H733" s="33">
        <v>27.2</v>
      </c>
      <c r="I733" t="s">
        <v>258</v>
      </c>
      <c r="J733" s="34">
        <f>ROUND(E733/I730* H733,5)</f>
        <v>12.280799999999999</v>
      </c>
      <c r="K733" s="35"/>
    </row>
    <row r="734" spans="1:27" x14ac:dyDescent="0.25">
      <c r="D734" s="36" t="s">
        <v>259</v>
      </c>
      <c r="E734" s="35"/>
      <c r="H734" s="35"/>
      <c r="K734" s="33">
        <f>SUM(J732:J733)</f>
        <v>26.995190000000001</v>
      </c>
    </row>
    <row r="735" spans="1:27" x14ac:dyDescent="0.25">
      <c r="B735" s="23" t="s">
        <v>264</v>
      </c>
      <c r="E735" s="35"/>
      <c r="H735" s="35"/>
      <c r="K735" s="35"/>
    </row>
    <row r="736" spans="1:27" x14ac:dyDescent="0.25">
      <c r="B736" t="s">
        <v>557</v>
      </c>
      <c r="C736" t="s">
        <v>268</v>
      </c>
      <c r="D736" t="s">
        <v>298</v>
      </c>
      <c r="E736" s="32">
        <v>6.3E-3</v>
      </c>
      <c r="G736" t="s">
        <v>257</v>
      </c>
      <c r="H736" s="33">
        <v>62.46</v>
      </c>
      <c r="I736" t="s">
        <v>258</v>
      </c>
      <c r="J736" s="34">
        <f>ROUND(E736* H736,5)</f>
        <v>0.39350000000000002</v>
      </c>
      <c r="K736" s="35"/>
    </row>
    <row r="737" spans="1:27" x14ac:dyDescent="0.25">
      <c r="B737" t="s">
        <v>560</v>
      </c>
      <c r="C737" t="s">
        <v>15</v>
      </c>
      <c r="D737" t="s">
        <v>561</v>
      </c>
      <c r="E737" s="32">
        <v>1</v>
      </c>
      <c r="G737" t="s">
        <v>257</v>
      </c>
      <c r="H737" s="33">
        <v>353.92</v>
      </c>
      <c r="I737" t="s">
        <v>258</v>
      </c>
      <c r="J737" s="34">
        <f>ROUND(E737* H737,5)</f>
        <v>353.92</v>
      </c>
      <c r="K737" s="35"/>
    </row>
    <row r="738" spans="1:27" x14ac:dyDescent="0.25">
      <c r="D738" s="36" t="s">
        <v>275</v>
      </c>
      <c r="E738" s="35"/>
      <c r="H738" s="35"/>
      <c r="K738" s="33">
        <f>SUM(J736:J737)</f>
        <v>354.31350000000003</v>
      </c>
    </row>
    <row r="739" spans="1:27" x14ac:dyDescent="0.25">
      <c r="E739" s="35"/>
      <c r="H739" s="35"/>
      <c r="K739" s="35"/>
    </row>
    <row r="740" spans="1:27" x14ac:dyDescent="0.25">
      <c r="D740" s="36" t="s">
        <v>277</v>
      </c>
      <c r="E740" s="35"/>
      <c r="H740" s="35">
        <v>1.5</v>
      </c>
      <c r="I740" t="s">
        <v>278</v>
      </c>
      <c r="J740">
        <f>ROUND(H740/100*K734,5)</f>
        <v>0.40493000000000001</v>
      </c>
      <c r="K740" s="35"/>
    </row>
    <row r="741" spans="1:27" x14ac:dyDescent="0.25">
      <c r="D741" s="36" t="s">
        <v>276</v>
      </c>
      <c r="E741" s="35"/>
      <c r="H741" s="35"/>
      <c r="K741" s="37">
        <f>SUM(J731:J740)</f>
        <v>381.71361999999999</v>
      </c>
    </row>
    <row r="742" spans="1:27" x14ac:dyDescent="0.25">
      <c r="D742" s="36" t="s">
        <v>279</v>
      </c>
      <c r="E742" s="35"/>
      <c r="H742" s="35"/>
      <c r="K742" s="37">
        <f>SUM(K741:K741)</f>
        <v>381.71361999999999</v>
      </c>
    </row>
    <row r="744" spans="1:27" ht="45" customHeight="1" x14ac:dyDescent="0.25">
      <c r="A744" s="27" t="s">
        <v>562</v>
      </c>
      <c r="B744" s="27" t="s">
        <v>124</v>
      </c>
      <c r="C744" s="28" t="s">
        <v>15</v>
      </c>
      <c r="D744" s="7" t="s">
        <v>125</v>
      </c>
      <c r="E744" s="6"/>
      <c r="F744" s="6"/>
      <c r="G744" s="28"/>
      <c r="H744" s="30" t="s">
        <v>250</v>
      </c>
      <c r="I744" s="5">
        <v>1</v>
      </c>
      <c r="J744" s="4"/>
      <c r="K744" s="31">
        <f>ROUND(K756,2)</f>
        <v>146.63999999999999</v>
      </c>
      <c r="L744" s="29" t="s">
        <v>563</v>
      </c>
      <c r="M744" s="28"/>
      <c r="N744" s="28"/>
      <c r="O744" s="28"/>
      <c r="P744" s="28"/>
      <c r="Q744" s="28"/>
      <c r="R744" s="28"/>
      <c r="S744" s="28"/>
      <c r="T744" s="28"/>
      <c r="U744" s="28"/>
      <c r="V744" s="28"/>
      <c r="W744" s="28"/>
      <c r="X744" s="28"/>
      <c r="Y744" s="28"/>
      <c r="Z744" s="28"/>
      <c r="AA744" s="28"/>
    </row>
    <row r="745" spans="1:27" x14ac:dyDescent="0.25">
      <c r="B745" s="23" t="s">
        <v>252</v>
      </c>
    </row>
    <row r="746" spans="1:27" x14ac:dyDescent="0.25">
      <c r="B746" t="s">
        <v>304</v>
      </c>
      <c r="C746" t="s">
        <v>254</v>
      </c>
      <c r="D746" t="s">
        <v>305</v>
      </c>
      <c r="E746" s="32">
        <v>1.0745</v>
      </c>
      <c r="F746" t="s">
        <v>256</v>
      </c>
      <c r="G746" t="s">
        <v>257</v>
      </c>
      <c r="H746" s="33">
        <v>32.590000000000003</v>
      </c>
      <c r="I746" t="s">
        <v>258</v>
      </c>
      <c r="J746" s="34">
        <f>ROUND(E746/I744* H746,5)</f>
        <v>35.017960000000002</v>
      </c>
      <c r="K746" s="35"/>
    </row>
    <row r="747" spans="1:27" x14ac:dyDescent="0.25">
      <c r="B747" t="s">
        <v>474</v>
      </c>
      <c r="C747" t="s">
        <v>254</v>
      </c>
      <c r="D747" t="s">
        <v>303</v>
      </c>
      <c r="E747" s="32">
        <v>1.0745</v>
      </c>
      <c r="F747" t="s">
        <v>256</v>
      </c>
      <c r="G747" t="s">
        <v>257</v>
      </c>
      <c r="H747" s="33">
        <v>27.2</v>
      </c>
      <c r="I747" t="s">
        <v>258</v>
      </c>
      <c r="J747" s="34">
        <f>ROUND(E747/I744* H747,5)</f>
        <v>29.226400000000002</v>
      </c>
      <c r="K747" s="35"/>
    </row>
    <row r="748" spans="1:27" x14ac:dyDescent="0.25">
      <c r="D748" s="36" t="s">
        <v>259</v>
      </c>
      <c r="E748" s="35"/>
      <c r="H748" s="35"/>
      <c r="K748" s="33">
        <f>SUM(J746:J747)</f>
        <v>64.24436</v>
      </c>
    </row>
    <row r="749" spans="1:27" x14ac:dyDescent="0.25">
      <c r="B749" s="23" t="s">
        <v>264</v>
      </c>
      <c r="E749" s="35"/>
      <c r="H749" s="35"/>
      <c r="K749" s="35"/>
    </row>
    <row r="750" spans="1:27" x14ac:dyDescent="0.25">
      <c r="B750" t="s">
        <v>557</v>
      </c>
      <c r="C750" t="s">
        <v>268</v>
      </c>
      <c r="D750" t="s">
        <v>298</v>
      </c>
      <c r="E750" s="32">
        <v>5.3E-3</v>
      </c>
      <c r="G750" t="s">
        <v>257</v>
      </c>
      <c r="H750" s="33">
        <v>62.46</v>
      </c>
      <c r="I750" t="s">
        <v>258</v>
      </c>
      <c r="J750" s="34">
        <f>ROUND(E750* H750,5)</f>
        <v>0.33104</v>
      </c>
      <c r="K750" s="35"/>
    </row>
    <row r="751" spans="1:27" x14ac:dyDescent="0.25">
      <c r="B751" t="s">
        <v>564</v>
      </c>
      <c r="C751" t="s">
        <v>15</v>
      </c>
      <c r="D751" t="s">
        <v>565</v>
      </c>
      <c r="E751" s="32">
        <v>1</v>
      </c>
      <c r="G751" t="s">
        <v>257</v>
      </c>
      <c r="H751" s="33">
        <v>81.099999999999994</v>
      </c>
      <c r="I751" t="s">
        <v>258</v>
      </c>
      <c r="J751" s="34">
        <f>ROUND(E751* H751,5)</f>
        <v>81.099999999999994</v>
      </c>
      <c r="K751" s="35"/>
    </row>
    <row r="752" spans="1:27" x14ac:dyDescent="0.25">
      <c r="D752" s="36" t="s">
        <v>275</v>
      </c>
      <c r="E752" s="35"/>
      <c r="H752" s="35"/>
      <c r="K752" s="33">
        <f>SUM(J750:J751)</f>
        <v>81.431039999999996</v>
      </c>
    </row>
    <row r="753" spans="1:27" x14ac:dyDescent="0.25">
      <c r="E753" s="35"/>
      <c r="H753" s="35"/>
      <c r="K753" s="35"/>
    </row>
    <row r="754" spans="1:27" x14ac:dyDescent="0.25">
      <c r="D754" s="36" t="s">
        <v>277</v>
      </c>
      <c r="E754" s="35"/>
      <c r="H754" s="35">
        <v>1.5</v>
      </c>
      <c r="I754" t="s">
        <v>278</v>
      </c>
      <c r="J754">
        <f>ROUND(H754/100*K748,5)</f>
        <v>0.96367000000000003</v>
      </c>
      <c r="K754" s="35"/>
    </row>
    <row r="755" spans="1:27" x14ac:dyDescent="0.25">
      <c r="D755" s="36" t="s">
        <v>276</v>
      </c>
      <c r="E755" s="35"/>
      <c r="H755" s="35"/>
      <c r="K755" s="37">
        <f>SUM(J745:J754)</f>
        <v>146.63907</v>
      </c>
    </row>
    <row r="756" spans="1:27" x14ac:dyDescent="0.25">
      <c r="D756" s="36" t="s">
        <v>279</v>
      </c>
      <c r="E756" s="35"/>
      <c r="H756" s="35"/>
      <c r="K756" s="37">
        <f>SUM(K755:K755)</f>
        <v>146.63907</v>
      </c>
    </row>
    <row r="758" spans="1:27" ht="45" customHeight="1" x14ac:dyDescent="0.25">
      <c r="A758" s="27" t="s">
        <v>566</v>
      </c>
      <c r="B758" s="27" t="s">
        <v>90</v>
      </c>
      <c r="C758" s="28" t="s">
        <v>15</v>
      </c>
      <c r="D758" s="7" t="s">
        <v>91</v>
      </c>
      <c r="E758" s="6"/>
      <c r="F758" s="6"/>
      <c r="G758" s="28"/>
      <c r="H758" s="30" t="s">
        <v>250</v>
      </c>
      <c r="I758" s="5">
        <v>1</v>
      </c>
      <c r="J758" s="4"/>
      <c r="K758" s="31">
        <f>ROUND(K770,2)</f>
        <v>158.1</v>
      </c>
      <c r="L758" s="29" t="s">
        <v>567</v>
      </c>
      <c r="M758" s="28"/>
      <c r="N758" s="28"/>
      <c r="O758" s="28"/>
      <c r="P758" s="28"/>
      <c r="Q758" s="28"/>
      <c r="R758" s="28"/>
      <c r="S758" s="28"/>
      <c r="T758" s="28"/>
      <c r="U758" s="28"/>
      <c r="V758" s="28"/>
      <c r="W758" s="28"/>
      <c r="X758" s="28"/>
      <c r="Y758" s="28"/>
      <c r="Z758" s="28"/>
      <c r="AA758" s="28"/>
    </row>
    <row r="759" spans="1:27" x14ac:dyDescent="0.25">
      <c r="B759" s="23" t="s">
        <v>252</v>
      </c>
    </row>
    <row r="760" spans="1:27" x14ac:dyDescent="0.25">
      <c r="B760" t="s">
        <v>304</v>
      </c>
      <c r="C760" t="s">
        <v>254</v>
      </c>
      <c r="D760" t="s">
        <v>305</v>
      </c>
      <c r="E760" s="32">
        <v>0.45150000000000001</v>
      </c>
      <c r="F760" t="s">
        <v>256</v>
      </c>
      <c r="G760" t="s">
        <v>257</v>
      </c>
      <c r="H760" s="33">
        <v>32.590000000000003</v>
      </c>
      <c r="I760" t="s">
        <v>258</v>
      </c>
      <c r="J760" s="34">
        <f>ROUND(E760/I758* H760,5)</f>
        <v>14.71439</v>
      </c>
      <c r="K760" s="35"/>
    </row>
    <row r="761" spans="1:27" x14ac:dyDescent="0.25">
      <c r="B761" t="s">
        <v>474</v>
      </c>
      <c r="C761" t="s">
        <v>254</v>
      </c>
      <c r="D761" t="s">
        <v>303</v>
      </c>
      <c r="E761" s="32">
        <v>0.45150000000000001</v>
      </c>
      <c r="F761" t="s">
        <v>256</v>
      </c>
      <c r="G761" t="s">
        <v>257</v>
      </c>
      <c r="H761" s="33">
        <v>27.2</v>
      </c>
      <c r="I761" t="s">
        <v>258</v>
      </c>
      <c r="J761" s="34">
        <f>ROUND(E761/I758* H761,5)</f>
        <v>12.280799999999999</v>
      </c>
      <c r="K761" s="35"/>
    </row>
    <row r="762" spans="1:27" x14ac:dyDescent="0.25">
      <c r="D762" s="36" t="s">
        <v>259</v>
      </c>
      <c r="E762" s="35"/>
      <c r="H762" s="35"/>
      <c r="K762" s="33">
        <f>SUM(J760:J761)</f>
        <v>26.995190000000001</v>
      </c>
    </row>
    <row r="763" spans="1:27" x14ac:dyDescent="0.25">
      <c r="B763" s="23" t="s">
        <v>264</v>
      </c>
      <c r="E763" s="35"/>
      <c r="H763" s="35"/>
      <c r="K763" s="35"/>
    </row>
    <row r="764" spans="1:27" x14ac:dyDescent="0.25">
      <c r="B764" t="s">
        <v>568</v>
      </c>
      <c r="C764" t="s">
        <v>15</v>
      </c>
      <c r="D764" t="s">
        <v>569</v>
      </c>
      <c r="E764" s="32">
        <v>1</v>
      </c>
      <c r="G764" t="s">
        <v>257</v>
      </c>
      <c r="H764" s="33">
        <v>130.37</v>
      </c>
      <c r="I764" t="s">
        <v>258</v>
      </c>
      <c r="J764" s="34">
        <f>ROUND(E764* H764,5)</f>
        <v>130.37</v>
      </c>
      <c r="K764" s="35"/>
    </row>
    <row r="765" spans="1:27" x14ac:dyDescent="0.25">
      <c r="B765" t="s">
        <v>557</v>
      </c>
      <c r="C765" t="s">
        <v>268</v>
      </c>
      <c r="D765" t="s">
        <v>298</v>
      </c>
      <c r="E765" s="32">
        <v>5.3E-3</v>
      </c>
      <c r="G765" t="s">
        <v>257</v>
      </c>
      <c r="H765" s="33">
        <v>62.46</v>
      </c>
      <c r="I765" t="s">
        <v>258</v>
      </c>
      <c r="J765" s="34">
        <f>ROUND(E765* H765,5)</f>
        <v>0.33104</v>
      </c>
      <c r="K765" s="35"/>
    </row>
    <row r="766" spans="1:27" x14ac:dyDescent="0.25">
      <c r="D766" s="36" t="s">
        <v>275</v>
      </c>
      <c r="E766" s="35"/>
      <c r="H766" s="35"/>
      <c r="K766" s="33">
        <f>SUM(J764:J765)</f>
        <v>130.70104000000001</v>
      </c>
    </row>
    <row r="767" spans="1:27" x14ac:dyDescent="0.25">
      <c r="E767" s="35"/>
      <c r="H767" s="35"/>
      <c r="K767" s="35"/>
    </row>
    <row r="768" spans="1:27" x14ac:dyDescent="0.25">
      <c r="D768" s="36" t="s">
        <v>277</v>
      </c>
      <c r="E768" s="35"/>
      <c r="H768" s="35">
        <v>1.5</v>
      </c>
      <c r="I768" t="s">
        <v>278</v>
      </c>
      <c r="J768">
        <f>ROUND(H768/100*K762,5)</f>
        <v>0.40493000000000001</v>
      </c>
      <c r="K768" s="35"/>
    </row>
    <row r="769" spans="1:27" x14ac:dyDescent="0.25">
      <c r="D769" s="36" t="s">
        <v>276</v>
      </c>
      <c r="E769" s="35"/>
      <c r="H769" s="35"/>
      <c r="K769" s="37">
        <f>SUM(J759:J768)</f>
        <v>158.10116000000002</v>
      </c>
    </row>
    <row r="770" spans="1:27" x14ac:dyDescent="0.25">
      <c r="D770" s="36" t="s">
        <v>279</v>
      </c>
      <c r="E770" s="35"/>
      <c r="H770" s="35"/>
      <c r="K770" s="37">
        <f>SUM(K769:K769)</f>
        <v>158.10116000000002</v>
      </c>
    </row>
    <row r="772" spans="1:27" ht="45" customHeight="1" x14ac:dyDescent="0.25">
      <c r="A772" s="27" t="s">
        <v>570</v>
      </c>
      <c r="B772" s="27" t="s">
        <v>30</v>
      </c>
      <c r="C772" s="28" t="s">
        <v>15</v>
      </c>
      <c r="D772" s="7" t="s">
        <v>31</v>
      </c>
      <c r="E772" s="6"/>
      <c r="F772" s="6"/>
      <c r="G772" s="28"/>
      <c r="H772" s="30" t="s">
        <v>250</v>
      </c>
      <c r="I772" s="5">
        <v>1</v>
      </c>
      <c r="J772" s="4"/>
      <c r="K772" s="31">
        <f>ROUND(K789,2)</f>
        <v>561.83000000000004</v>
      </c>
      <c r="L772" s="29" t="s">
        <v>571</v>
      </c>
      <c r="M772" s="28"/>
      <c r="N772" s="28"/>
      <c r="O772" s="28"/>
      <c r="P772" s="28"/>
      <c r="Q772" s="28"/>
      <c r="R772" s="28"/>
      <c r="S772" s="28"/>
      <c r="T772" s="28"/>
      <c r="U772" s="28"/>
      <c r="V772" s="28"/>
      <c r="W772" s="28"/>
      <c r="X772" s="28"/>
      <c r="Y772" s="28"/>
      <c r="Z772" s="28"/>
      <c r="AA772" s="28"/>
    </row>
    <row r="773" spans="1:27" x14ac:dyDescent="0.25">
      <c r="B773" s="23" t="s">
        <v>252</v>
      </c>
    </row>
    <row r="774" spans="1:27" x14ac:dyDescent="0.25">
      <c r="B774" t="s">
        <v>547</v>
      </c>
      <c r="C774" t="s">
        <v>254</v>
      </c>
      <c r="D774" t="s">
        <v>548</v>
      </c>
      <c r="E774" s="32">
        <v>7</v>
      </c>
      <c r="F774" t="s">
        <v>256</v>
      </c>
      <c r="G774" t="s">
        <v>257</v>
      </c>
      <c r="H774" s="33">
        <v>32.590000000000003</v>
      </c>
      <c r="I774" t="s">
        <v>258</v>
      </c>
      <c r="J774" s="34">
        <f>ROUND(E774/I772* H774,5)</f>
        <v>228.13</v>
      </c>
      <c r="K774" s="35"/>
    </row>
    <row r="775" spans="1:27" x14ac:dyDescent="0.25">
      <c r="B775" t="s">
        <v>474</v>
      </c>
      <c r="C775" t="s">
        <v>254</v>
      </c>
      <c r="D775" t="s">
        <v>303</v>
      </c>
      <c r="E775" s="32">
        <v>3.5</v>
      </c>
      <c r="F775" t="s">
        <v>256</v>
      </c>
      <c r="G775" t="s">
        <v>257</v>
      </c>
      <c r="H775" s="33">
        <v>27.2</v>
      </c>
      <c r="I775" t="s">
        <v>258</v>
      </c>
      <c r="J775" s="34">
        <f>ROUND(E775/I772* H775,5)</f>
        <v>95.2</v>
      </c>
      <c r="K775" s="35"/>
    </row>
    <row r="776" spans="1:27" x14ac:dyDescent="0.25">
      <c r="D776" s="36" t="s">
        <v>259</v>
      </c>
      <c r="E776" s="35"/>
      <c r="H776" s="35"/>
      <c r="K776" s="33">
        <f>SUM(J774:J775)</f>
        <v>323.33</v>
      </c>
    </row>
    <row r="777" spans="1:27" x14ac:dyDescent="0.25">
      <c r="B777" s="23" t="s">
        <v>264</v>
      </c>
      <c r="E777" s="35"/>
      <c r="H777" s="35"/>
      <c r="K777" s="35"/>
    </row>
    <row r="778" spans="1:27" x14ac:dyDescent="0.25">
      <c r="B778" t="s">
        <v>265</v>
      </c>
      <c r="C778" t="s">
        <v>24</v>
      </c>
      <c r="D778" t="s">
        <v>266</v>
      </c>
      <c r="E778" s="32">
        <v>5.0000000000000001E-3</v>
      </c>
      <c r="G778" t="s">
        <v>257</v>
      </c>
      <c r="H778" s="33">
        <v>1.85</v>
      </c>
      <c r="I778" t="s">
        <v>258</v>
      </c>
      <c r="J778" s="34">
        <f>ROUND(E778* H778,5)</f>
        <v>9.2499999999999995E-3</v>
      </c>
      <c r="K778" s="35"/>
    </row>
    <row r="779" spans="1:27" x14ac:dyDescent="0.25">
      <c r="B779" t="s">
        <v>267</v>
      </c>
      <c r="C779" t="s">
        <v>268</v>
      </c>
      <c r="D779" t="s">
        <v>269</v>
      </c>
      <c r="E779" s="32">
        <v>1.0500000000000001E-2</v>
      </c>
      <c r="G779" t="s">
        <v>257</v>
      </c>
      <c r="H779" s="33">
        <v>165.63</v>
      </c>
      <c r="I779" t="s">
        <v>258</v>
      </c>
      <c r="J779" s="34">
        <f>ROUND(E779* H779,5)</f>
        <v>1.73912</v>
      </c>
      <c r="K779" s="35"/>
    </row>
    <row r="780" spans="1:27" x14ac:dyDescent="0.25">
      <c r="B780" t="s">
        <v>483</v>
      </c>
      <c r="C780" t="s">
        <v>24</v>
      </c>
      <c r="D780" t="s">
        <v>484</v>
      </c>
      <c r="E780" s="32">
        <v>0.81100000000000005</v>
      </c>
      <c r="G780" t="s">
        <v>257</v>
      </c>
      <c r="H780" s="33">
        <v>92.19</v>
      </c>
      <c r="I780" t="s">
        <v>258</v>
      </c>
      <c r="J780" s="34">
        <f>ROUND(E780* H780,5)</f>
        <v>74.766090000000005</v>
      </c>
      <c r="K780" s="35"/>
    </row>
    <row r="781" spans="1:27" x14ac:dyDescent="0.25">
      <c r="B781" t="s">
        <v>572</v>
      </c>
      <c r="C781" t="s">
        <v>15</v>
      </c>
      <c r="D781" t="s">
        <v>573</v>
      </c>
      <c r="E781" s="32">
        <v>336</v>
      </c>
      <c r="G781" t="s">
        <v>257</v>
      </c>
      <c r="H781" s="33">
        <v>0.3</v>
      </c>
      <c r="I781" t="s">
        <v>258</v>
      </c>
      <c r="J781" s="34">
        <f>ROUND(E781* H781,5)</f>
        <v>100.8</v>
      </c>
      <c r="K781" s="35"/>
    </row>
    <row r="782" spans="1:27" x14ac:dyDescent="0.25">
      <c r="D782" s="36" t="s">
        <v>275</v>
      </c>
      <c r="E782" s="35"/>
      <c r="H782" s="35"/>
      <c r="K782" s="33">
        <f>SUM(J778:J781)</f>
        <v>177.31446</v>
      </c>
    </row>
    <row r="783" spans="1:27" x14ac:dyDescent="0.25">
      <c r="B783" s="23" t="s">
        <v>247</v>
      </c>
      <c r="E783" s="35"/>
      <c r="H783" s="35"/>
      <c r="K783" s="35"/>
    </row>
    <row r="784" spans="1:27" x14ac:dyDescent="0.25">
      <c r="B784" t="s">
        <v>248</v>
      </c>
      <c r="C784" t="s">
        <v>24</v>
      </c>
      <c r="D784" t="s">
        <v>249</v>
      </c>
      <c r="E784" s="32">
        <v>0.29320000000000002</v>
      </c>
      <c r="G784" t="s">
        <v>257</v>
      </c>
      <c r="H784" s="33">
        <v>192.12800999999999</v>
      </c>
      <c r="I784" t="s">
        <v>258</v>
      </c>
      <c r="J784" s="34">
        <f>ROUND(E784* H784,5)</f>
        <v>56.33193</v>
      </c>
      <c r="K784" s="35"/>
    </row>
    <row r="785" spans="1:27" x14ac:dyDescent="0.25">
      <c r="D785" s="36" t="s">
        <v>540</v>
      </c>
      <c r="E785" s="35"/>
      <c r="H785" s="35"/>
      <c r="K785" s="33">
        <f>SUM(J784:J784)</f>
        <v>56.33193</v>
      </c>
    </row>
    <row r="786" spans="1:27" x14ac:dyDescent="0.25">
      <c r="E786" s="35"/>
      <c r="H786" s="35"/>
      <c r="K786" s="35"/>
    </row>
    <row r="787" spans="1:27" x14ac:dyDescent="0.25">
      <c r="D787" s="36" t="s">
        <v>277</v>
      </c>
      <c r="E787" s="35"/>
      <c r="H787" s="35">
        <v>1.5</v>
      </c>
      <c r="I787" t="s">
        <v>278</v>
      </c>
      <c r="J787">
        <f>ROUND(H787/100*K776,5)</f>
        <v>4.8499499999999998</v>
      </c>
      <c r="K787" s="35"/>
    </row>
    <row r="788" spans="1:27" x14ac:dyDescent="0.25">
      <c r="D788" s="36" t="s">
        <v>276</v>
      </c>
      <c r="E788" s="35"/>
      <c r="H788" s="35"/>
      <c r="K788" s="37">
        <f>SUM(J773:J787)</f>
        <v>561.82634000000007</v>
      </c>
    </row>
    <row r="789" spans="1:27" x14ac:dyDescent="0.25">
      <c r="D789" s="36" t="s">
        <v>279</v>
      </c>
      <c r="E789" s="35"/>
      <c r="H789" s="35"/>
      <c r="K789" s="37">
        <f>SUM(K788:K788)</f>
        <v>561.82634000000007</v>
      </c>
    </row>
    <row r="791" spans="1:27" ht="45" customHeight="1" x14ac:dyDescent="0.25">
      <c r="A791" s="27" t="s">
        <v>574</v>
      </c>
      <c r="B791" s="27" t="s">
        <v>122</v>
      </c>
      <c r="C791" s="28" t="s">
        <v>15</v>
      </c>
      <c r="D791" s="7" t="s">
        <v>123</v>
      </c>
      <c r="E791" s="6"/>
      <c r="F791" s="6"/>
      <c r="G791" s="28"/>
      <c r="H791" s="30" t="s">
        <v>250</v>
      </c>
      <c r="I791" s="5">
        <v>1</v>
      </c>
      <c r="J791" s="4"/>
      <c r="K791" s="31">
        <f>ROUND(K806,2)</f>
        <v>563.75</v>
      </c>
      <c r="L791" s="29" t="s">
        <v>575</v>
      </c>
      <c r="M791" s="28"/>
      <c r="N791" s="28"/>
      <c r="O791" s="28"/>
      <c r="P791" s="28"/>
      <c r="Q791" s="28"/>
      <c r="R791" s="28"/>
      <c r="S791" s="28"/>
      <c r="T791" s="28"/>
      <c r="U791" s="28"/>
      <c r="V791" s="28"/>
      <c r="W791" s="28"/>
      <c r="X791" s="28"/>
      <c r="Y791" s="28"/>
      <c r="Z791" s="28"/>
      <c r="AA791" s="28"/>
    </row>
    <row r="792" spans="1:27" x14ac:dyDescent="0.25">
      <c r="B792" s="23" t="s">
        <v>252</v>
      </c>
    </row>
    <row r="793" spans="1:27" x14ac:dyDescent="0.25">
      <c r="B793" t="s">
        <v>304</v>
      </c>
      <c r="C793" t="s">
        <v>254</v>
      </c>
      <c r="D793" t="s">
        <v>305</v>
      </c>
      <c r="E793" s="32">
        <v>2.6812999999999998</v>
      </c>
      <c r="F793" t="s">
        <v>256</v>
      </c>
      <c r="G793" t="s">
        <v>257</v>
      </c>
      <c r="H793" s="33">
        <v>32.590000000000003</v>
      </c>
      <c r="I793" t="s">
        <v>258</v>
      </c>
      <c r="J793" s="34">
        <f>ROUND(E793/I791* H793,5)</f>
        <v>87.383570000000006</v>
      </c>
      <c r="K793" s="35"/>
    </row>
    <row r="794" spans="1:27" x14ac:dyDescent="0.25">
      <c r="B794" t="s">
        <v>474</v>
      </c>
      <c r="C794" t="s">
        <v>254</v>
      </c>
      <c r="D794" t="s">
        <v>303</v>
      </c>
      <c r="E794" s="32">
        <v>5.3624999999999998</v>
      </c>
      <c r="F794" t="s">
        <v>256</v>
      </c>
      <c r="G794" t="s">
        <v>257</v>
      </c>
      <c r="H794" s="33">
        <v>27.2</v>
      </c>
      <c r="I794" t="s">
        <v>258</v>
      </c>
      <c r="J794" s="34">
        <f>ROUND(E794/I791* H794,5)</f>
        <v>145.86000000000001</v>
      </c>
      <c r="K794" s="35"/>
    </row>
    <row r="795" spans="1:27" x14ac:dyDescent="0.25">
      <c r="D795" s="36" t="s">
        <v>259</v>
      </c>
      <c r="E795" s="35"/>
      <c r="H795" s="35"/>
      <c r="K795" s="33">
        <f>SUM(J793:J794)</f>
        <v>233.24357000000003</v>
      </c>
    </row>
    <row r="796" spans="1:27" x14ac:dyDescent="0.25">
      <c r="B796" s="23" t="s">
        <v>260</v>
      </c>
      <c r="E796" s="35"/>
      <c r="H796" s="35"/>
      <c r="K796" s="35"/>
    </row>
    <row r="797" spans="1:27" x14ac:dyDescent="0.25">
      <c r="B797" t="s">
        <v>306</v>
      </c>
      <c r="C797" t="s">
        <v>254</v>
      </c>
      <c r="D797" t="s">
        <v>307</v>
      </c>
      <c r="E797" s="32">
        <v>1.3406</v>
      </c>
      <c r="F797" t="s">
        <v>256</v>
      </c>
      <c r="G797" t="s">
        <v>257</v>
      </c>
      <c r="H797" s="33">
        <v>65.900000000000006</v>
      </c>
      <c r="I797" t="s">
        <v>258</v>
      </c>
      <c r="J797" s="34">
        <f>ROUND(E797/I791* H797,5)</f>
        <v>88.34554</v>
      </c>
      <c r="K797" s="35"/>
    </row>
    <row r="798" spans="1:27" x14ac:dyDescent="0.25">
      <c r="D798" s="36" t="s">
        <v>263</v>
      </c>
      <c r="E798" s="35"/>
      <c r="H798" s="35"/>
      <c r="K798" s="33">
        <f>SUM(J797:J797)</f>
        <v>88.34554</v>
      </c>
    </row>
    <row r="799" spans="1:27" x14ac:dyDescent="0.25">
      <c r="B799" s="23" t="s">
        <v>264</v>
      </c>
      <c r="E799" s="35"/>
      <c r="H799" s="35"/>
      <c r="K799" s="35"/>
    </row>
    <row r="800" spans="1:27" x14ac:dyDescent="0.25">
      <c r="B800" t="s">
        <v>576</v>
      </c>
      <c r="C800" t="s">
        <v>15</v>
      </c>
      <c r="D800" t="s">
        <v>577</v>
      </c>
      <c r="E800" s="32">
        <v>1</v>
      </c>
      <c r="G800" t="s">
        <v>257</v>
      </c>
      <c r="H800" s="33">
        <v>218.13</v>
      </c>
      <c r="I800" t="s">
        <v>258</v>
      </c>
      <c r="J800" s="34">
        <f>ROUND(E800* H800,5)</f>
        <v>218.13</v>
      </c>
      <c r="K800" s="35"/>
    </row>
    <row r="801" spans="1:27" x14ac:dyDescent="0.25">
      <c r="B801" t="s">
        <v>578</v>
      </c>
      <c r="C801" t="s">
        <v>268</v>
      </c>
      <c r="D801" t="s">
        <v>579</v>
      </c>
      <c r="E801" s="32">
        <v>0.85</v>
      </c>
      <c r="G801" t="s">
        <v>257</v>
      </c>
      <c r="H801" s="33">
        <v>24.16</v>
      </c>
      <c r="I801" t="s">
        <v>258</v>
      </c>
      <c r="J801" s="34">
        <f>ROUND(E801* H801,5)</f>
        <v>20.536000000000001</v>
      </c>
      <c r="K801" s="35"/>
    </row>
    <row r="802" spans="1:27" x14ac:dyDescent="0.25">
      <c r="D802" s="36" t="s">
        <v>275</v>
      </c>
      <c r="E802" s="35"/>
      <c r="H802" s="35"/>
      <c r="K802" s="33">
        <f>SUM(J800:J801)</f>
        <v>238.666</v>
      </c>
    </row>
    <row r="803" spans="1:27" x14ac:dyDescent="0.25">
      <c r="E803" s="35"/>
      <c r="H803" s="35"/>
      <c r="K803" s="35"/>
    </row>
    <row r="804" spans="1:27" x14ac:dyDescent="0.25">
      <c r="D804" s="36" t="s">
        <v>277</v>
      </c>
      <c r="E804" s="35"/>
      <c r="H804" s="35">
        <v>1.5</v>
      </c>
      <c r="I804" t="s">
        <v>278</v>
      </c>
      <c r="J804">
        <f>ROUND(H804/100*K795,5)</f>
        <v>3.49865</v>
      </c>
      <c r="K804" s="35"/>
    </row>
    <row r="805" spans="1:27" x14ac:dyDescent="0.25">
      <c r="D805" s="36" t="s">
        <v>276</v>
      </c>
      <c r="E805" s="35"/>
      <c r="H805" s="35"/>
      <c r="K805" s="37">
        <f>SUM(J792:J804)</f>
        <v>563.75376000000006</v>
      </c>
    </row>
    <row r="806" spans="1:27" x14ac:dyDescent="0.25">
      <c r="D806" s="36" t="s">
        <v>279</v>
      </c>
      <c r="E806" s="35"/>
      <c r="H806" s="35"/>
      <c r="K806" s="37">
        <f>SUM(K805:K805)</f>
        <v>563.75376000000006</v>
      </c>
    </row>
    <row r="808" spans="1:27" ht="45" customHeight="1" x14ac:dyDescent="0.25">
      <c r="A808" s="27"/>
      <c r="B808" s="27" t="s">
        <v>580</v>
      </c>
      <c r="C808" s="28" t="s">
        <v>15</v>
      </c>
      <c r="D808" s="7" t="s">
        <v>581</v>
      </c>
      <c r="E808" s="6"/>
      <c r="F808" s="6"/>
      <c r="G808" s="28"/>
      <c r="H808" s="30" t="s">
        <v>250</v>
      </c>
      <c r="I808" s="5">
        <v>1</v>
      </c>
      <c r="J808" s="4"/>
      <c r="K808" s="31">
        <f>ROUND(K819,2)</f>
        <v>183.15</v>
      </c>
      <c r="L808" s="29" t="s">
        <v>582</v>
      </c>
      <c r="M808" s="28"/>
      <c r="N808" s="28"/>
      <c r="O808" s="28"/>
      <c r="P808" s="28"/>
      <c r="Q808" s="28"/>
      <c r="R808" s="28"/>
      <c r="S808" s="28"/>
      <c r="T808" s="28"/>
      <c r="U808" s="28"/>
      <c r="V808" s="28"/>
      <c r="W808" s="28"/>
      <c r="X808" s="28"/>
      <c r="Y808" s="28"/>
      <c r="Z808" s="28"/>
      <c r="AA808" s="28"/>
    </row>
    <row r="809" spans="1:27" x14ac:dyDescent="0.25">
      <c r="B809" s="23" t="s">
        <v>252</v>
      </c>
    </row>
    <row r="810" spans="1:27" x14ac:dyDescent="0.25">
      <c r="B810" t="s">
        <v>422</v>
      </c>
      <c r="C810" t="s">
        <v>254</v>
      </c>
      <c r="D810" t="s">
        <v>289</v>
      </c>
      <c r="E810" s="32">
        <v>1.9430000000000001</v>
      </c>
      <c r="F810" t="s">
        <v>256</v>
      </c>
      <c r="G810" t="s">
        <v>257</v>
      </c>
      <c r="H810" s="33">
        <v>33.68</v>
      </c>
      <c r="I810" t="s">
        <v>258</v>
      </c>
      <c r="J810" s="34">
        <f>ROUND(E810/I808* H810,5)</f>
        <v>65.440240000000003</v>
      </c>
      <c r="K810" s="35"/>
    </row>
    <row r="811" spans="1:27" x14ac:dyDescent="0.25">
      <c r="B811" t="s">
        <v>421</v>
      </c>
      <c r="C811" t="s">
        <v>254</v>
      </c>
      <c r="D811" t="s">
        <v>287</v>
      </c>
      <c r="E811" s="32">
        <v>1.9430000000000001</v>
      </c>
      <c r="F811" t="s">
        <v>256</v>
      </c>
      <c r="G811" t="s">
        <v>257</v>
      </c>
      <c r="H811" s="33">
        <v>28.93</v>
      </c>
      <c r="I811" t="s">
        <v>258</v>
      </c>
      <c r="J811" s="34">
        <f>ROUND(E811/I808* H811,5)</f>
        <v>56.210990000000002</v>
      </c>
      <c r="K811" s="35"/>
    </row>
    <row r="812" spans="1:27" x14ac:dyDescent="0.25">
      <c r="D812" s="36" t="s">
        <v>259</v>
      </c>
      <c r="E812" s="35"/>
      <c r="H812" s="35"/>
      <c r="K812" s="33">
        <f>SUM(J810:J811)</f>
        <v>121.65123</v>
      </c>
    </row>
    <row r="813" spans="1:27" x14ac:dyDescent="0.25">
      <c r="B813" s="23" t="s">
        <v>264</v>
      </c>
      <c r="E813" s="35"/>
      <c r="H813" s="35"/>
      <c r="K813" s="35"/>
    </row>
    <row r="814" spans="1:27" x14ac:dyDescent="0.25">
      <c r="B814" t="s">
        <v>583</v>
      </c>
      <c r="C814" t="s">
        <v>15</v>
      </c>
      <c r="D814" t="s">
        <v>584</v>
      </c>
      <c r="E814" s="32">
        <v>1</v>
      </c>
      <c r="G814" t="s">
        <v>257</v>
      </c>
      <c r="H814" s="33">
        <v>59.67</v>
      </c>
      <c r="I814" t="s">
        <v>258</v>
      </c>
      <c r="J814" s="34">
        <f>ROUND(E814* H814,5)</f>
        <v>59.67</v>
      </c>
      <c r="K814" s="35"/>
    </row>
    <row r="815" spans="1:27" x14ac:dyDescent="0.25">
      <c r="D815" s="36" t="s">
        <v>275</v>
      </c>
      <c r="E815" s="35"/>
      <c r="H815" s="35"/>
      <c r="K815" s="33">
        <f>SUM(J814:J814)</f>
        <v>59.67</v>
      </c>
    </row>
    <row r="816" spans="1:27" x14ac:dyDescent="0.25">
      <c r="E816" s="35"/>
      <c r="H816" s="35"/>
      <c r="K816" s="35"/>
    </row>
    <row r="817" spans="1:27" x14ac:dyDescent="0.25">
      <c r="D817" s="36" t="s">
        <v>277</v>
      </c>
      <c r="E817" s="35"/>
      <c r="H817" s="35">
        <v>1.5</v>
      </c>
      <c r="I817" t="s">
        <v>278</v>
      </c>
      <c r="J817">
        <f>ROUND(H817/100*K812,5)</f>
        <v>1.82477</v>
      </c>
      <c r="K817" s="35"/>
    </row>
    <row r="818" spans="1:27" x14ac:dyDescent="0.25">
      <c r="D818" s="36" t="s">
        <v>276</v>
      </c>
      <c r="E818" s="35"/>
      <c r="H818" s="35"/>
      <c r="K818" s="37">
        <f>SUM(J809:J817)</f>
        <v>183.14600000000002</v>
      </c>
    </row>
    <row r="819" spans="1:27" x14ac:dyDescent="0.25">
      <c r="D819" s="36" t="s">
        <v>279</v>
      </c>
      <c r="E819" s="35"/>
      <c r="H819" s="35"/>
      <c r="K819" s="37">
        <f>SUM(K818:K818)</f>
        <v>183.14600000000002</v>
      </c>
    </row>
    <row r="821" spans="1:27" ht="45" customHeight="1" x14ac:dyDescent="0.25">
      <c r="A821" s="27" t="s">
        <v>585</v>
      </c>
      <c r="B821" s="27" t="s">
        <v>68</v>
      </c>
      <c r="C821" s="28" t="s">
        <v>15</v>
      </c>
      <c r="D821" s="7" t="s">
        <v>69</v>
      </c>
      <c r="E821" s="6"/>
      <c r="F821" s="6"/>
      <c r="G821" s="28"/>
      <c r="H821" s="30" t="s">
        <v>250</v>
      </c>
      <c r="I821" s="5">
        <v>1</v>
      </c>
      <c r="J821" s="4"/>
      <c r="K821" s="31">
        <f>ROUND(K832,2)</f>
        <v>224.97</v>
      </c>
      <c r="L821" s="29" t="s">
        <v>586</v>
      </c>
      <c r="M821" s="28"/>
      <c r="N821" s="28"/>
      <c r="O821" s="28"/>
      <c r="P821" s="28"/>
      <c r="Q821" s="28"/>
      <c r="R821" s="28"/>
      <c r="S821" s="28"/>
      <c r="T821" s="28"/>
      <c r="U821" s="28"/>
      <c r="V821" s="28"/>
      <c r="W821" s="28"/>
      <c r="X821" s="28"/>
      <c r="Y821" s="28"/>
      <c r="Z821" s="28"/>
      <c r="AA821" s="28"/>
    </row>
    <row r="822" spans="1:27" x14ac:dyDescent="0.25">
      <c r="B822" s="23" t="s">
        <v>252</v>
      </c>
    </row>
    <row r="823" spans="1:27" x14ac:dyDescent="0.25">
      <c r="B823" t="s">
        <v>422</v>
      </c>
      <c r="C823" t="s">
        <v>254</v>
      </c>
      <c r="D823" t="s">
        <v>289</v>
      </c>
      <c r="E823" s="32">
        <v>2.1859999999999999</v>
      </c>
      <c r="F823" t="s">
        <v>256</v>
      </c>
      <c r="G823" t="s">
        <v>257</v>
      </c>
      <c r="H823" s="33">
        <v>33.68</v>
      </c>
      <c r="I823" t="s">
        <v>258</v>
      </c>
      <c r="J823" s="34">
        <f>ROUND(E823/I821* H823,5)</f>
        <v>73.624480000000005</v>
      </c>
      <c r="K823" s="35"/>
    </row>
    <row r="824" spans="1:27" x14ac:dyDescent="0.25">
      <c r="B824" t="s">
        <v>421</v>
      </c>
      <c r="C824" t="s">
        <v>254</v>
      </c>
      <c r="D824" t="s">
        <v>287</v>
      </c>
      <c r="E824" s="32">
        <v>2.1859999999999999</v>
      </c>
      <c r="F824" t="s">
        <v>256</v>
      </c>
      <c r="G824" t="s">
        <v>257</v>
      </c>
      <c r="H824" s="33">
        <v>28.93</v>
      </c>
      <c r="I824" t="s">
        <v>258</v>
      </c>
      <c r="J824" s="34">
        <f>ROUND(E824/I821* H824,5)</f>
        <v>63.24098</v>
      </c>
      <c r="K824" s="35"/>
    </row>
    <row r="825" spans="1:27" x14ac:dyDescent="0.25">
      <c r="D825" s="36" t="s">
        <v>259</v>
      </c>
      <c r="E825" s="35"/>
      <c r="H825" s="35"/>
      <c r="K825" s="33">
        <f>SUM(J823:J824)</f>
        <v>136.86546000000001</v>
      </c>
    </row>
    <row r="826" spans="1:27" x14ac:dyDescent="0.25">
      <c r="B826" s="23" t="s">
        <v>264</v>
      </c>
      <c r="E826" s="35"/>
      <c r="H826" s="35"/>
      <c r="K826" s="35"/>
    </row>
    <row r="827" spans="1:27" x14ac:dyDescent="0.25">
      <c r="B827" t="s">
        <v>587</v>
      </c>
      <c r="C827" t="s">
        <v>15</v>
      </c>
      <c r="D827" t="s">
        <v>588</v>
      </c>
      <c r="E827" s="32">
        <v>1</v>
      </c>
      <c r="G827" t="s">
        <v>257</v>
      </c>
      <c r="H827" s="33">
        <v>86.05</v>
      </c>
      <c r="I827" t="s">
        <v>258</v>
      </c>
      <c r="J827" s="34">
        <f>ROUND(E827* H827,5)</f>
        <v>86.05</v>
      </c>
      <c r="K827" s="35"/>
    </row>
    <row r="828" spans="1:27" x14ac:dyDescent="0.25">
      <c r="D828" s="36" t="s">
        <v>275</v>
      </c>
      <c r="E828" s="35"/>
      <c r="H828" s="35"/>
      <c r="K828" s="33">
        <f>SUM(J827:J827)</f>
        <v>86.05</v>
      </c>
    </row>
    <row r="829" spans="1:27" x14ac:dyDescent="0.25">
      <c r="E829" s="35"/>
      <c r="H829" s="35"/>
      <c r="K829" s="35"/>
    </row>
    <row r="830" spans="1:27" x14ac:dyDescent="0.25">
      <c r="D830" s="36" t="s">
        <v>277</v>
      </c>
      <c r="E830" s="35"/>
      <c r="H830" s="35">
        <v>1.5</v>
      </c>
      <c r="I830" t="s">
        <v>278</v>
      </c>
      <c r="J830">
        <f>ROUND(H830/100*K825,5)</f>
        <v>2.0529799999999998</v>
      </c>
      <c r="K830" s="35"/>
    </row>
    <row r="831" spans="1:27" x14ac:dyDescent="0.25">
      <c r="D831" s="36" t="s">
        <v>276</v>
      </c>
      <c r="E831" s="35"/>
      <c r="H831" s="35"/>
      <c r="K831" s="37">
        <f>SUM(J822:J830)</f>
        <v>224.96843999999999</v>
      </c>
    </row>
    <row r="832" spans="1:27" x14ac:dyDescent="0.25">
      <c r="D832" s="36" t="s">
        <v>279</v>
      </c>
      <c r="E832" s="35"/>
      <c r="H832" s="35"/>
      <c r="K832" s="37">
        <f>SUM(K831:K831)</f>
        <v>224.96843999999999</v>
      </c>
    </row>
    <row r="834" spans="1:27" ht="45" customHeight="1" x14ac:dyDescent="0.25">
      <c r="A834" s="27" t="s">
        <v>589</v>
      </c>
      <c r="B834" s="27" t="s">
        <v>181</v>
      </c>
      <c r="C834" s="28" t="s">
        <v>15</v>
      </c>
      <c r="D834" s="7" t="s">
        <v>182</v>
      </c>
      <c r="E834" s="6"/>
      <c r="F834" s="6"/>
      <c r="G834" s="28"/>
      <c r="H834" s="30" t="s">
        <v>250</v>
      </c>
      <c r="I834" s="5">
        <v>1</v>
      </c>
      <c r="J834" s="4"/>
      <c r="K834" s="31">
        <f>ROUND(K845,2)</f>
        <v>307.45999999999998</v>
      </c>
      <c r="L834" s="29" t="s">
        <v>590</v>
      </c>
      <c r="M834" s="28"/>
      <c r="N834" s="28"/>
      <c r="O834" s="28"/>
      <c r="P834" s="28"/>
      <c r="Q834" s="28"/>
      <c r="R834" s="28"/>
      <c r="S834" s="28"/>
      <c r="T834" s="28"/>
      <c r="U834" s="28"/>
      <c r="V834" s="28"/>
      <c r="W834" s="28"/>
      <c r="X834" s="28"/>
      <c r="Y834" s="28"/>
      <c r="Z834" s="28"/>
      <c r="AA834" s="28"/>
    </row>
    <row r="835" spans="1:27" x14ac:dyDescent="0.25">
      <c r="B835" s="23" t="s">
        <v>252</v>
      </c>
    </row>
    <row r="836" spans="1:27" x14ac:dyDescent="0.25">
      <c r="B836" t="s">
        <v>422</v>
      </c>
      <c r="C836" t="s">
        <v>254</v>
      </c>
      <c r="D836" t="s">
        <v>289</v>
      </c>
      <c r="E836" s="32">
        <v>3.4</v>
      </c>
      <c r="F836" t="s">
        <v>256</v>
      </c>
      <c r="G836" t="s">
        <v>257</v>
      </c>
      <c r="H836" s="33">
        <v>33.68</v>
      </c>
      <c r="I836" t="s">
        <v>258</v>
      </c>
      <c r="J836" s="34">
        <f>ROUND(E836/I834* H836,5)</f>
        <v>114.512</v>
      </c>
      <c r="K836" s="35"/>
    </row>
    <row r="837" spans="1:27" x14ac:dyDescent="0.25">
      <c r="B837" t="s">
        <v>421</v>
      </c>
      <c r="C837" t="s">
        <v>254</v>
      </c>
      <c r="D837" t="s">
        <v>287</v>
      </c>
      <c r="E837" s="32">
        <v>3.4</v>
      </c>
      <c r="F837" t="s">
        <v>256</v>
      </c>
      <c r="G837" t="s">
        <v>257</v>
      </c>
      <c r="H837" s="33">
        <v>28.93</v>
      </c>
      <c r="I837" t="s">
        <v>258</v>
      </c>
      <c r="J837" s="34">
        <f>ROUND(E837/I834* H837,5)</f>
        <v>98.361999999999995</v>
      </c>
      <c r="K837" s="35"/>
    </row>
    <row r="838" spans="1:27" x14ac:dyDescent="0.25">
      <c r="D838" s="36" t="s">
        <v>259</v>
      </c>
      <c r="E838" s="35"/>
      <c r="H838" s="35"/>
      <c r="K838" s="33">
        <f>SUM(J836:J837)</f>
        <v>212.874</v>
      </c>
    </row>
    <row r="839" spans="1:27" x14ac:dyDescent="0.25">
      <c r="B839" s="23" t="s">
        <v>264</v>
      </c>
      <c r="E839" s="35"/>
      <c r="H839" s="35"/>
      <c r="K839" s="35"/>
    </row>
    <row r="840" spans="1:27" x14ac:dyDescent="0.25">
      <c r="B840" t="s">
        <v>591</v>
      </c>
      <c r="C840" t="s">
        <v>15</v>
      </c>
      <c r="D840" t="s">
        <v>592</v>
      </c>
      <c r="E840" s="32">
        <v>1</v>
      </c>
      <c r="G840" t="s">
        <v>257</v>
      </c>
      <c r="H840" s="33">
        <v>91.39</v>
      </c>
      <c r="I840" t="s">
        <v>258</v>
      </c>
      <c r="J840" s="34">
        <f>ROUND(E840* H840,5)</f>
        <v>91.39</v>
      </c>
      <c r="K840" s="35"/>
    </row>
    <row r="841" spans="1:27" x14ac:dyDescent="0.25">
      <c r="D841" s="36" t="s">
        <v>275</v>
      </c>
      <c r="E841" s="35"/>
      <c r="H841" s="35"/>
      <c r="K841" s="33">
        <f>SUM(J840:J840)</f>
        <v>91.39</v>
      </c>
    </row>
    <row r="842" spans="1:27" x14ac:dyDescent="0.25">
      <c r="E842" s="35"/>
      <c r="H842" s="35"/>
      <c r="K842" s="35"/>
    </row>
    <row r="843" spans="1:27" x14ac:dyDescent="0.25">
      <c r="D843" s="36" t="s">
        <v>277</v>
      </c>
      <c r="E843" s="35"/>
      <c r="H843" s="35">
        <v>1.5</v>
      </c>
      <c r="I843" t="s">
        <v>278</v>
      </c>
      <c r="J843">
        <f>ROUND(H843/100*K838,5)</f>
        <v>3.1931099999999999</v>
      </c>
      <c r="K843" s="35"/>
    </row>
    <row r="844" spans="1:27" x14ac:dyDescent="0.25">
      <c r="D844" s="36" t="s">
        <v>276</v>
      </c>
      <c r="E844" s="35"/>
      <c r="H844" s="35"/>
      <c r="K844" s="37">
        <f>SUM(J835:J843)</f>
        <v>307.45711</v>
      </c>
    </row>
    <row r="845" spans="1:27" x14ac:dyDescent="0.25">
      <c r="D845" s="36" t="s">
        <v>279</v>
      </c>
      <c r="E845" s="35"/>
      <c r="H845" s="35"/>
      <c r="K845" s="37">
        <f>SUM(K844:K844)</f>
        <v>307.45711</v>
      </c>
    </row>
    <row r="847" spans="1:27" ht="45" customHeight="1" x14ac:dyDescent="0.25">
      <c r="A847" s="27" t="s">
        <v>593</v>
      </c>
      <c r="B847" s="27" t="s">
        <v>190</v>
      </c>
      <c r="C847" s="28" t="s">
        <v>15</v>
      </c>
      <c r="D847" s="7" t="s">
        <v>191</v>
      </c>
      <c r="E847" s="6"/>
      <c r="F847" s="6"/>
      <c r="G847" s="28"/>
      <c r="H847" s="30" t="s">
        <v>250</v>
      </c>
      <c r="I847" s="5">
        <v>1</v>
      </c>
      <c r="J847" s="4"/>
      <c r="K847" s="31">
        <f>ROUND(K858,2)</f>
        <v>307.45999999999998</v>
      </c>
      <c r="L847" s="29" t="s">
        <v>594</v>
      </c>
      <c r="M847" s="28"/>
      <c r="N847" s="28"/>
      <c r="O847" s="28"/>
      <c r="P847" s="28"/>
      <c r="Q847" s="28"/>
      <c r="R847" s="28"/>
      <c r="S847" s="28"/>
      <c r="T847" s="28"/>
      <c r="U847" s="28"/>
      <c r="V847" s="28"/>
      <c r="W847" s="28"/>
      <c r="X847" s="28"/>
      <c r="Y847" s="28"/>
      <c r="Z847" s="28"/>
      <c r="AA847" s="28"/>
    </row>
    <row r="848" spans="1:27" x14ac:dyDescent="0.25">
      <c r="B848" s="23" t="s">
        <v>252</v>
      </c>
    </row>
    <row r="849" spans="1:27" x14ac:dyDescent="0.25">
      <c r="B849" t="s">
        <v>422</v>
      </c>
      <c r="C849" t="s">
        <v>254</v>
      </c>
      <c r="D849" t="s">
        <v>289</v>
      </c>
      <c r="E849" s="32">
        <v>3.4</v>
      </c>
      <c r="F849" t="s">
        <v>256</v>
      </c>
      <c r="G849" t="s">
        <v>257</v>
      </c>
      <c r="H849" s="33">
        <v>33.68</v>
      </c>
      <c r="I849" t="s">
        <v>258</v>
      </c>
      <c r="J849" s="34">
        <f>ROUND(E849/I847* H849,5)</f>
        <v>114.512</v>
      </c>
      <c r="K849" s="35"/>
    </row>
    <row r="850" spans="1:27" x14ac:dyDescent="0.25">
      <c r="B850" t="s">
        <v>421</v>
      </c>
      <c r="C850" t="s">
        <v>254</v>
      </c>
      <c r="D850" t="s">
        <v>287</v>
      </c>
      <c r="E850" s="32">
        <v>3.4</v>
      </c>
      <c r="F850" t="s">
        <v>256</v>
      </c>
      <c r="G850" t="s">
        <v>257</v>
      </c>
      <c r="H850" s="33">
        <v>28.93</v>
      </c>
      <c r="I850" t="s">
        <v>258</v>
      </c>
      <c r="J850" s="34">
        <f>ROUND(E850/I847* H850,5)</f>
        <v>98.361999999999995</v>
      </c>
      <c r="K850" s="35"/>
    </row>
    <row r="851" spans="1:27" x14ac:dyDescent="0.25">
      <c r="D851" s="36" t="s">
        <v>259</v>
      </c>
      <c r="E851" s="35"/>
      <c r="H851" s="35"/>
      <c r="K851" s="33">
        <f>SUM(J849:J850)</f>
        <v>212.874</v>
      </c>
    </row>
    <row r="852" spans="1:27" x14ac:dyDescent="0.25">
      <c r="B852" s="23" t="s">
        <v>264</v>
      </c>
      <c r="E852" s="35"/>
      <c r="H852" s="35"/>
      <c r="K852" s="35"/>
    </row>
    <row r="853" spans="1:27" x14ac:dyDescent="0.25">
      <c r="B853" t="s">
        <v>595</v>
      </c>
      <c r="C853" t="s">
        <v>15</v>
      </c>
      <c r="D853" t="s">
        <v>596</v>
      </c>
      <c r="E853" s="32">
        <v>1</v>
      </c>
      <c r="G853" t="s">
        <v>257</v>
      </c>
      <c r="H853" s="33">
        <v>91.39</v>
      </c>
      <c r="I853" t="s">
        <v>258</v>
      </c>
      <c r="J853" s="34">
        <f>ROUND(E853* H853,5)</f>
        <v>91.39</v>
      </c>
      <c r="K853" s="35"/>
    </row>
    <row r="854" spans="1:27" x14ac:dyDescent="0.25">
      <c r="D854" s="36" t="s">
        <v>275</v>
      </c>
      <c r="E854" s="35"/>
      <c r="H854" s="35"/>
      <c r="K854" s="33">
        <f>SUM(J853:J853)</f>
        <v>91.39</v>
      </c>
    </row>
    <row r="855" spans="1:27" x14ac:dyDescent="0.25">
      <c r="E855" s="35"/>
      <c r="H855" s="35"/>
      <c r="K855" s="35"/>
    </row>
    <row r="856" spans="1:27" x14ac:dyDescent="0.25">
      <c r="D856" s="36" t="s">
        <v>277</v>
      </c>
      <c r="E856" s="35"/>
      <c r="H856" s="35">
        <v>1.5</v>
      </c>
      <c r="I856" t="s">
        <v>278</v>
      </c>
      <c r="J856">
        <f>ROUND(H856/100*K851,5)</f>
        <v>3.1931099999999999</v>
      </c>
      <c r="K856" s="35"/>
    </row>
    <row r="857" spans="1:27" x14ac:dyDescent="0.25">
      <c r="D857" s="36" t="s">
        <v>276</v>
      </c>
      <c r="E857" s="35"/>
      <c r="H857" s="35"/>
      <c r="K857" s="37">
        <f>SUM(J848:J856)</f>
        <v>307.45711</v>
      </c>
    </row>
    <row r="858" spans="1:27" x14ac:dyDescent="0.25">
      <c r="D858" s="36" t="s">
        <v>279</v>
      </c>
      <c r="E858" s="35"/>
      <c r="H858" s="35"/>
      <c r="K858" s="37">
        <f>SUM(K857:K857)</f>
        <v>307.45711</v>
      </c>
    </row>
    <row r="860" spans="1:27" ht="45" customHeight="1" x14ac:dyDescent="0.25">
      <c r="A860" s="27"/>
      <c r="B860" s="27" t="s">
        <v>597</v>
      </c>
      <c r="C860" s="28" t="s">
        <v>15</v>
      </c>
      <c r="D860" s="7" t="s">
        <v>598</v>
      </c>
      <c r="E860" s="6"/>
      <c r="F860" s="6"/>
      <c r="G860" s="28"/>
      <c r="H860" s="30" t="s">
        <v>250</v>
      </c>
      <c r="I860" s="5">
        <v>1</v>
      </c>
      <c r="J860" s="4"/>
      <c r="K860" s="31">
        <f>ROUND(K871,2)</f>
        <v>137.29</v>
      </c>
      <c r="L860" s="29" t="s">
        <v>599</v>
      </c>
      <c r="M860" s="28"/>
      <c r="N860" s="28"/>
      <c r="O860" s="28"/>
      <c r="P860" s="28"/>
      <c r="Q860" s="28"/>
      <c r="R860" s="28"/>
      <c r="S860" s="28"/>
      <c r="T860" s="28"/>
      <c r="U860" s="28"/>
      <c r="V860" s="28"/>
      <c r="W860" s="28"/>
      <c r="X860" s="28"/>
      <c r="Y860" s="28"/>
      <c r="Z860" s="28"/>
      <c r="AA860" s="28"/>
    </row>
    <row r="861" spans="1:27" x14ac:dyDescent="0.25">
      <c r="B861" s="23" t="s">
        <v>252</v>
      </c>
    </row>
    <row r="862" spans="1:27" x14ac:dyDescent="0.25">
      <c r="B862" t="s">
        <v>422</v>
      </c>
      <c r="C862" t="s">
        <v>254</v>
      </c>
      <c r="D862" t="s">
        <v>289</v>
      </c>
      <c r="E862" s="32">
        <v>1.7</v>
      </c>
      <c r="F862" t="s">
        <v>256</v>
      </c>
      <c r="G862" t="s">
        <v>257</v>
      </c>
      <c r="H862" s="33">
        <v>33.68</v>
      </c>
      <c r="I862" t="s">
        <v>258</v>
      </c>
      <c r="J862" s="34">
        <f>ROUND(E862/I860* H862,5)</f>
        <v>57.256</v>
      </c>
      <c r="K862" s="35"/>
    </row>
    <row r="863" spans="1:27" x14ac:dyDescent="0.25">
      <c r="B863" t="s">
        <v>421</v>
      </c>
      <c r="C863" t="s">
        <v>254</v>
      </c>
      <c r="D863" t="s">
        <v>287</v>
      </c>
      <c r="E863" s="32">
        <v>1.7</v>
      </c>
      <c r="F863" t="s">
        <v>256</v>
      </c>
      <c r="G863" t="s">
        <v>257</v>
      </c>
      <c r="H863" s="33">
        <v>28.93</v>
      </c>
      <c r="I863" t="s">
        <v>258</v>
      </c>
      <c r="J863" s="34">
        <f>ROUND(E863/I860* H863,5)</f>
        <v>49.180999999999997</v>
      </c>
      <c r="K863" s="35"/>
    </row>
    <row r="864" spans="1:27" x14ac:dyDescent="0.25">
      <c r="D864" s="36" t="s">
        <v>259</v>
      </c>
      <c r="E864" s="35"/>
      <c r="H864" s="35"/>
      <c r="K864" s="33">
        <f>SUM(J862:J863)</f>
        <v>106.437</v>
      </c>
    </row>
    <row r="865" spans="1:27" x14ac:dyDescent="0.25">
      <c r="B865" s="23" t="s">
        <v>264</v>
      </c>
      <c r="E865" s="35"/>
      <c r="H865" s="35"/>
      <c r="K865" s="35"/>
    </row>
    <row r="866" spans="1:27" x14ac:dyDescent="0.25">
      <c r="B866" t="s">
        <v>600</v>
      </c>
      <c r="C866" t="s">
        <v>15</v>
      </c>
      <c r="D866" t="s">
        <v>601</v>
      </c>
      <c r="E866" s="32">
        <v>1</v>
      </c>
      <c r="G866" t="s">
        <v>257</v>
      </c>
      <c r="H866" s="33">
        <v>29.26</v>
      </c>
      <c r="I866" t="s">
        <v>258</v>
      </c>
      <c r="J866" s="34">
        <f>ROUND(E866* H866,5)</f>
        <v>29.26</v>
      </c>
      <c r="K866" s="35"/>
    </row>
    <row r="867" spans="1:27" x14ac:dyDescent="0.25">
      <c r="D867" s="36" t="s">
        <v>275</v>
      </c>
      <c r="E867" s="35"/>
      <c r="H867" s="35"/>
      <c r="K867" s="33">
        <f>SUM(J866:J866)</f>
        <v>29.26</v>
      </c>
    </row>
    <row r="868" spans="1:27" x14ac:dyDescent="0.25">
      <c r="E868" s="35"/>
      <c r="H868" s="35"/>
      <c r="K868" s="35"/>
    </row>
    <row r="869" spans="1:27" x14ac:dyDescent="0.25">
      <c r="D869" s="36" t="s">
        <v>277</v>
      </c>
      <c r="E869" s="35"/>
      <c r="H869" s="35">
        <v>1.5</v>
      </c>
      <c r="I869" t="s">
        <v>278</v>
      </c>
      <c r="J869">
        <f>ROUND(H869/100*K864,5)</f>
        <v>1.59656</v>
      </c>
      <c r="K869" s="35"/>
    </row>
    <row r="870" spans="1:27" x14ac:dyDescent="0.25">
      <c r="D870" s="36" t="s">
        <v>276</v>
      </c>
      <c r="E870" s="35"/>
      <c r="H870" s="35"/>
      <c r="K870" s="37">
        <f>SUM(J861:J869)</f>
        <v>137.29356000000001</v>
      </c>
    </row>
    <row r="871" spans="1:27" x14ac:dyDescent="0.25">
      <c r="D871" s="36" t="s">
        <v>279</v>
      </c>
      <c r="E871" s="35"/>
      <c r="H871" s="35"/>
      <c r="K871" s="37">
        <f>SUM(K870:K870)</f>
        <v>137.29356000000001</v>
      </c>
    </row>
    <row r="873" spans="1:27" ht="45" customHeight="1" x14ac:dyDescent="0.25">
      <c r="A873" s="27" t="s">
        <v>602</v>
      </c>
      <c r="B873" s="27" t="s">
        <v>166</v>
      </c>
      <c r="C873" s="28" t="s">
        <v>15</v>
      </c>
      <c r="D873" s="7" t="s">
        <v>167</v>
      </c>
      <c r="E873" s="6"/>
      <c r="F873" s="6"/>
      <c r="G873" s="28"/>
      <c r="H873" s="30" t="s">
        <v>250</v>
      </c>
      <c r="I873" s="5">
        <v>1</v>
      </c>
      <c r="J873" s="4"/>
      <c r="K873" s="31">
        <f>ROUND(K884,2)</f>
        <v>226.58</v>
      </c>
      <c r="L873" s="29" t="s">
        <v>603</v>
      </c>
      <c r="M873" s="28"/>
      <c r="N873" s="28"/>
      <c r="O873" s="28"/>
      <c r="P873" s="28"/>
      <c r="Q873" s="28"/>
      <c r="R873" s="28"/>
      <c r="S873" s="28"/>
      <c r="T873" s="28"/>
      <c r="U873" s="28"/>
      <c r="V873" s="28"/>
      <c r="W873" s="28"/>
      <c r="X873" s="28"/>
      <c r="Y873" s="28"/>
      <c r="Z873" s="28"/>
      <c r="AA873" s="28"/>
    </row>
    <row r="874" spans="1:27" x14ac:dyDescent="0.25">
      <c r="B874" s="23" t="s">
        <v>252</v>
      </c>
    </row>
    <row r="875" spans="1:27" x14ac:dyDescent="0.25">
      <c r="B875" t="s">
        <v>422</v>
      </c>
      <c r="C875" t="s">
        <v>254</v>
      </c>
      <c r="D875" t="s">
        <v>289</v>
      </c>
      <c r="E875" s="32">
        <v>2.6920000000000002</v>
      </c>
      <c r="F875" t="s">
        <v>256</v>
      </c>
      <c r="G875" t="s">
        <v>257</v>
      </c>
      <c r="H875" s="33">
        <v>33.68</v>
      </c>
      <c r="I875" t="s">
        <v>258</v>
      </c>
      <c r="J875" s="34">
        <f>ROUND(E875/I873* H875,5)</f>
        <v>90.666560000000004</v>
      </c>
      <c r="K875" s="35"/>
    </row>
    <row r="876" spans="1:27" x14ac:dyDescent="0.25">
      <c r="B876" t="s">
        <v>421</v>
      </c>
      <c r="C876" t="s">
        <v>254</v>
      </c>
      <c r="D876" t="s">
        <v>287</v>
      </c>
      <c r="E876" s="32">
        <v>2.6920000000000002</v>
      </c>
      <c r="F876" t="s">
        <v>256</v>
      </c>
      <c r="G876" t="s">
        <v>257</v>
      </c>
      <c r="H876" s="33">
        <v>28.93</v>
      </c>
      <c r="I876" t="s">
        <v>258</v>
      </c>
      <c r="J876" s="34">
        <f>ROUND(E876/I873* H876,5)</f>
        <v>77.879559999999998</v>
      </c>
      <c r="K876" s="35"/>
    </row>
    <row r="877" spans="1:27" x14ac:dyDescent="0.25">
      <c r="D877" s="36" t="s">
        <v>259</v>
      </c>
      <c r="E877" s="35"/>
      <c r="H877" s="35"/>
      <c r="K877" s="33">
        <f>SUM(J875:J876)</f>
        <v>168.54612</v>
      </c>
    </row>
    <row r="878" spans="1:27" x14ac:dyDescent="0.25">
      <c r="B878" s="23" t="s">
        <v>264</v>
      </c>
      <c r="E878" s="35"/>
      <c r="H878" s="35"/>
      <c r="K878" s="35"/>
    </row>
    <row r="879" spans="1:27" x14ac:dyDescent="0.25">
      <c r="B879" t="s">
        <v>604</v>
      </c>
      <c r="C879" t="s">
        <v>15</v>
      </c>
      <c r="D879" t="s">
        <v>605</v>
      </c>
      <c r="E879" s="32">
        <v>1</v>
      </c>
      <c r="G879" t="s">
        <v>257</v>
      </c>
      <c r="H879" s="33">
        <v>55.51</v>
      </c>
      <c r="I879" t="s">
        <v>258</v>
      </c>
      <c r="J879" s="34">
        <f>ROUND(E879* H879,5)</f>
        <v>55.51</v>
      </c>
      <c r="K879" s="35"/>
    </row>
    <row r="880" spans="1:27" x14ac:dyDescent="0.25">
      <c r="D880" s="36" t="s">
        <v>275</v>
      </c>
      <c r="E880" s="35"/>
      <c r="H880" s="35"/>
      <c r="K880" s="33">
        <f>SUM(J879:J879)</f>
        <v>55.51</v>
      </c>
    </row>
    <row r="881" spans="1:27" x14ac:dyDescent="0.25">
      <c r="E881" s="35"/>
      <c r="H881" s="35"/>
      <c r="K881" s="35"/>
    </row>
    <row r="882" spans="1:27" x14ac:dyDescent="0.25">
      <c r="D882" s="36" t="s">
        <v>277</v>
      </c>
      <c r="E882" s="35"/>
      <c r="H882" s="35">
        <v>1.5</v>
      </c>
      <c r="I882" t="s">
        <v>278</v>
      </c>
      <c r="J882">
        <f>ROUND(H882/100*K877,5)</f>
        <v>2.5281899999999999</v>
      </c>
      <c r="K882" s="35"/>
    </row>
    <row r="883" spans="1:27" x14ac:dyDescent="0.25">
      <c r="D883" s="36" t="s">
        <v>276</v>
      </c>
      <c r="E883" s="35"/>
      <c r="H883" s="35"/>
      <c r="K883" s="37">
        <f>SUM(J874:J882)</f>
        <v>226.58430999999999</v>
      </c>
    </row>
    <row r="884" spans="1:27" x14ac:dyDescent="0.25">
      <c r="D884" s="36" t="s">
        <v>279</v>
      </c>
      <c r="E884" s="35"/>
      <c r="H884" s="35"/>
      <c r="K884" s="37">
        <f>SUM(K883:K883)</f>
        <v>226.58430999999999</v>
      </c>
    </row>
    <row r="886" spans="1:27" ht="45" customHeight="1" x14ac:dyDescent="0.25">
      <c r="A886" s="27"/>
      <c r="B886" s="27" t="s">
        <v>606</v>
      </c>
      <c r="C886" s="28" t="s">
        <v>15</v>
      </c>
      <c r="D886" s="7" t="s">
        <v>607</v>
      </c>
      <c r="E886" s="6"/>
      <c r="F886" s="6"/>
      <c r="G886" s="28"/>
      <c r="H886" s="30" t="s">
        <v>250</v>
      </c>
      <c r="I886" s="5">
        <v>1</v>
      </c>
      <c r="J886" s="4"/>
      <c r="K886" s="31">
        <f>ROUND(K897,2)</f>
        <v>163.63999999999999</v>
      </c>
      <c r="L886" s="29" t="s">
        <v>608</v>
      </c>
      <c r="M886" s="28"/>
      <c r="N886" s="28"/>
      <c r="O886" s="28"/>
      <c r="P886" s="28"/>
      <c r="Q886" s="28"/>
      <c r="R886" s="28"/>
      <c r="S886" s="28"/>
      <c r="T886" s="28"/>
      <c r="U886" s="28"/>
      <c r="V886" s="28"/>
      <c r="W886" s="28"/>
      <c r="X886" s="28"/>
      <c r="Y886" s="28"/>
      <c r="Z886" s="28"/>
      <c r="AA886" s="28"/>
    </row>
    <row r="887" spans="1:27" x14ac:dyDescent="0.25">
      <c r="B887" s="23" t="s">
        <v>252</v>
      </c>
    </row>
    <row r="888" spans="1:27" x14ac:dyDescent="0.25">
      <c r="B888" t="s">
        <v>422</v>
      </c>
      <c r="C888" t="s">
        <v>254</v>
      </c>
      <c r="D888" t="s">
        <v>289</v>
      </c>
      <c r="E888" s="32">
        <v>1.9830000000000001</v>
      </c>
      <c r="F888" t="s">
        <v>256</v>
      </c>
      <c r="G888" t="s">
        <v>257</v>
      </c>
      <c r="H888" s="33">
        <v>33.68</v>
      </c>
      <c r="I888" t="s">
        <v>258</v>
      </c>
      <c r="J888" s="34">
        <f>ROUND(E888/I886* H888,5)</f>
        <v>66.787440000000004</v>
      </c>
      <c r="K888" s="35"/>
    </row>
    <row r="889" spans="1:27" x14ac:dyDescent="0.25">
      <c r="B889" t="s">
        <v>421</v>
      </c>
      <c r="C889" t="s">
        <v>254</v>
      </c>
      <c r="D889" t="s">
        <v>287</v>
      </c>
      <c r="E889" s="32">
        <v>1.9830000000000001</v>
      </c>
      <c r="F889" t="s">
        <v>256</v>
      </c>
      <c r="G889" t="s">
        <v>257</v>
      </c>
      <c r="H889" s="33">
        <v>28.93</v>
      </c>
      <c r="I889" t="s">
        <v>258</v>
      </c>
      <c r="J889" s="34">
        <f>ROUND(E889/I886* H889,5)</f>
        <v>57.368189999999998</v>
      </c>
      <c r="K889" s="35"/>
    </row>
    <row r="890" spans="1:27" x14ac:dyDescent="0.25">
      <c r="D890" s="36" t="s">
        <v>259</v>
      </c>
      <c r="E890" s="35"/>
      <c r="H890" s="35"/>
      <c r="K890" s="33">
        <f>SUM(J888:J889)</f>
        <v>124.15563</v>
      </c>
    </row>
    <row r="891" spans="1:27" x14ac:dyDescent="0.25">
      <c r="B891" s="23" t="s">
        <v>264</v>
      </c>
      <c r="E891" s="35"/>
      <c r="H891" s="35"/>
      <c r="K891" s="35"/>
    </row>
    <row r="892" spans="1:27" x14ac:dyDescent="0.25">
      <c r="B892" t="s">
        <v>609</v>
      </c>
      <c r="C892" t="s">
        <v>15</v>
      </c>
      <c r="D892" t="s">
        <v>610</v>
      </c>
      <c r="E892" s="32">
        <v>1</v>
      </c>
      <c r="G892" t="s">
        <v>257</v>
      </c>
      <c r="H892" s="33">
        <v>37.619999999999997</v>
      </c>
      <c r="I892" t="s">
        <v>258</v>
      </c>
      <c r="J892" s="34">
        <f>ROUND(E892* H892,5)</f>
        <v>37.619999999999997</v>
      </c>
      <c r="K892" s="35"/>
    </row>
    <row r="893" spans="1:27" x14ac:dyDescent="0.25">
      <c r="D893" s="36" t="s">
        <v>275</v>
      </c>
      <c r="E893" s="35"/>
      <c r="H893" s="35"/>
      <c r="K893" s="33">
        <f>SUM(J892:J892)</f>
        <v>37.619999999999997</v>
      </c>
    </row>
    <row r="894" spans="1:27" x14ac:dyDescent="0.25">
      <c r="E894" s="35"/>
      <c r="H894" s="35"/>
      <c r="K894" s="35"/>
    </row>
    <row r="895" spans="1:27" x14ac:dyDescent="0.25">
      <c r="D895" s="36" t="s">
        <v>277</v>
      </c>
      <c r="E895" s="35"/>
      <c r="H895" s="35">
        <v>1.5</v>
      </c>
      <c r="I895" t="s">
        <v>278</v>
      </c>
      <c r="J895">
        <f>ROUND(H895/100*K890,5)</f>
        <v>1.86233</v>
      </c>
      <c r="K895" s="35"/>
    </row>
    <row r="896" spans="1:27" x14ac:dyDescent="0.25">
      <c r="D896" s="36" t="s">
        <v>276</v>
      </c>
      <c r="E896" s="35"/>
      <c r="H896" s="35"/>
      <c r="K896" s="37">
        <f>SUM(J887:J895)</f>
        <v>163.63796000000002</v>
      </c>
    </row>
    <row r="897" spans="1:27" x14ac:dyDescent="0.25">
      <c r="D897" s="36" t="s">
        <v>279</v>
      </c>
      <c r="E897" s="35"/>
      <c r="H897" s="35"/>
      <c r="K897" s="37">
        <f>SUM(K896:K896)</f>
        <v>163.63796000000002</v>
      </c>
    </row>
    <row r="899" spans="1:27" ht="45" customHeight="1" x14ac:dyDescent="0.25">
      <c r="A899" s="27" t="s">
        <v>611</v>
      </c>
      <c r="B899" s="27" t="s">
        <v>126</v>
      </c>
      <c r="C899" s="28" t="s">
        <v>15</v>
      </c>
      <c r="D899" s="7" t="s">
        <v>127</v>
      </c>
      <c r="E899" s="6"/>
      <c r="F899" s="6"/>
      <c r="G899" s="28"/>
      <c r="H899" s="30" t="s">
        <v>250</v>
      </c>
      <c r="I899" s="5">
        <v>1</v>
      </c>
      <c r="J899" s="4"/>
      <c r="K899" s="31">
        <f>ROUND(K910,2)</f>
        <v>163.63999999999999</v>
      </c>
      <c r="L899" s="29" t="s">
        <v>612</v>
      </c>
      <c r="M899" s="28"/>
      <c r="N899" s="28"/>
      <c r="O899" s="28"/>
      <c r="P899" s="28"/>
      <c r="Q899" s="28"/>
      <c r="R899" s="28"/>
      <c r="S899" s="28"/>
      <c r="T899" s="28"/>
      <c r="U899" s="28"/>
      <c r="V899" s="28"/>
      <c r="W899" s="28"/>
      <c r="X899" s="28"/>
      <c r="Y899" s="28"/>
      <c r="Z899" s="28"/>
      <c r="AA899" s="28"/>
    </row>
    <row r="900" spans="1:27" x14ac:dyDescent="0.25">
      <c r="B900" s="23" t="s">
        <v>252</v>
      </c>
    </row>
    <row r="901" spans="1:27" x14ac:dyDescent="0.25">
      <c r="B901" t="s">
        <v>421</v>
      </c>
      <c r="C901" t="s">
        <v>254</v>
      </c>
      <c r="D901" t="s">
        <v>287</v>
      </c>
      <c r="E901" s="32">
        <v>1.9830000000000001</v>
      </c>
      <c r="F901" t="s">
        <v>256</v>
      </c>
      <c r="G901" t="s">
        <v>257</v>
      </c>
      <c r="H901" s="33">
        <v>28.93</v>
      </c>
      <c r="I901" t="s">
        <v>258</v>
      </c>
      <c r="J901" s="34">
        <f>ROUND(E901/I899* H901,5)</f>
        <v>57.368189999999998</v>
      </c>
      <c r="K901" s="35"/>
    </row>
    <row r="902" spans="1:27" x14ac:dyDescent="0.25">
      <c r="B902" t="s">
        <v>422</v>
      </c>
      <c r="C902" t="s">
        <v>254</v>
      </c>
      <c r="D902" t="s">
        <v>289</v>
      </c>
      <c r="E902" s="32">
        <v>1.9830000000000001</v>
      </c>
      <c r="F902" t="s">
        <v>256</v>
      </c>
      <c r="G902" t="s">
        <v>257</v>
      </c>
      <c r="H902" s="33">
        <v>33.68</v>
      </c>
      <c r="I902" t="s">
        <v>258</v>
      </c>
      <c r="J902" s="34">
        <f>ROUND(E902/I899* H902,5)</f>
        <v>66.787440000000004</v>
      </c>
      <c r="K902" s="35"/>
    </row>
    <row r="903" spans="1:27" x14ac:dyDescent="0.25">
      <c r="D903" s="36" t="s">
        <v>259</v>
      </c>
      <c r="E903" s="35"/>
      <c r="H903" s="35"/>
      <c r="K903" s="33">
        <f>SUM(J901:J902)</f>
        <v>124.15563</v>
      </c>
    </row>
    <row r="904" spans="1:27" x14ac:dyDescent="0.25">
      <c r="B904" s="23" t="s">
        <v>264</v>
      </c>
      <c r="E904" s="35"/>
      <c r="H904" s="35"/>
      <c r="K904" s="35"/>
    </row>
    <row r="905" spans="1:27" x14ac:dyDescent="0.25">
      <c r="B905" t="s">
        <v>613</v>
      </c>
      <c r="C905" t="s">
        <v>15</v>
      </c>
      <c r="D905" t="s">
        <v>614</v>
      </c>
      <c r="E905" s="32">
        <v>1</v>
      </c>
      <c r="G905" t="s">
        <v>257</v>
      </c>
      <c r="H905" s="33">
        <v>37.619999999999997</v>
      </c>
      <c r="I905" t="s">
        <v>258</v>
      </c>
      <c r="J905" s="34">
        <f>ROUND(E905* H905,5)</f>
        <v>37.619999999999997</v>
      </c>
      <c r="K905" s="35"/>
    </row>
    <row r="906" spans="1:27" x14ac:dyDescent="0.25">
      <c r="D906" s="36" t="s">
        <v>275</v>
      </c>
      <c r="E906" s="35"/>
      <c r="H906" s="35"/>
      <c r="K906" s="33">
        <f>SUM(J905:J905)</f>
        <v>37.619999999999997</v>
      </c>
    </row>
    <row r="907" spans="1:27" x14ac:dyDescent="0.25">
      <c r="E907" s="35"/>
      <c r="H907" s="35"/>
      <c r="K907" s="35"/>
    </row>
    <row r="908" spans="1:27" x14ac:dyDescent="0.25">
      <c r="D908" s="36" t="s">
        <v>277</v>
      </c>
      <c r="E908" s="35"/>
      <c r="H908" s="35">
        <v>1.5</v>
      </c>
      <c r="I908" t="s">
        <v>278</v>
      </c>
      <c r="J908">
        <f>ROUND(H908/100*K903,5)</f>
        <v>1.86233</v>
      </c>
      <c r="K908" s="35"/>
    </row>
    <row r="909" spans="1:27" x14ac:dyDescent="0.25">
      <c r="D909" s="36" t="s">
        <v>276</v>
      </c>
      <c r="E909" s="35"/>
      <c r="H909" s="35"/>
      <c r="K909" s="37">
        <f>SUM(J900:J908)</f>
        <v>163.63796000000002</v>
      </c>
    </row>
    <row r="910" spans="1:27" x14ac:dyDescent="0.25">
      <c r="D910" s="36" t="s">
        <v>279</v>
      </c>
      <c r="E910" s="35"/>
      <c r="H910" s="35"/>
      <c r="K910" s="37">
        <f>SUM(K909:K909)</f>
        <v>163.63796000000002</v>
      </c>
    </row>
    <row r="912" spans="1:27" ht="45" customHeight="1" x14ac:dyDescent="0.25">
      <c r="A912" s="27" t="s">
        <v>615</v>
      </c>
      <c r="B912" s="27" t="s">
        <v>66</v>
      </c>
      <c r="C912" s="28" t="s">
        <v>15</v>
      </c>
      <c r="D912" s="7" t="s">
        <v>67</v>
      </c>
      <c r="E912" s="6"/>
      <c r="F912" s="6"/>
      <c r="G912" s="28"/>
      <c r="H912" s="30" t="s">
        <v>250</v>
      </c>
      <c r="I912" s="5">
        <v>1</v>
      </c>
      <c r="J912" s="4"/>
      <c r="K912" s="31">
        <f>ROUND(K923,2)</f>
        <v>396.81</v>
      </c>
      <c r="L912" s="29" t="s">
        <v>616</v>
      </c>
      <c r="M912" s="28"/>
      <c r="N912" s="28"/>
      <c r="O912" s="28"/>
      <c r="P912" s="28"/>
      <c r="Q912" s="28"/>
      <c r="R912" s="28"/>
      <c r="S912" s="28"/>
      <c r="T912" s="28"/>
      <c r="U912" s="28"/>
      <c r="V912" s="28"/>
      <c r="W912" s="28"/>
      <c r="X912" s="28"/>
      <c r="Y912" s="28"/>
      <c r="Z912" s="28"/>
      <c r="AA912" s="28"/>
    </row>
    <row r="913" spans="1:27" x14ac:dyDescent="0.25">
      <c r="B913" s="23" t="s">
        <v>252</v>
      </c>
    </row>
    <row r="914" spans="1:27" x14ac:dyDescent="0.25">
      <c r="B914" t="s">
        <v>421</v>
      </c>
      <c r="C914" t="s">
        <v>254</v>
      </c>
      <c r="D914" t="s">
        <v>287</v>
      </c>
      <c r="E914" s="32">
        <v>3.4</v>
      </c>
      <c r="F914" t="s">
        <v>256</v>
      </c>
      <c r="G914" t="s">
        <v>257</v>
      </c>
      <c r="H914" s="33">
        <v>28.93</v>
      </c>
      <c r="I914" t="s">
        <v>258</v>
      </c>
      <c r="J914" s="34">
        <f>ROUND(E914/I912* H914,5)</f>
        <v>98.361999999999995</v>
      </c>
      <c r="K914" s="35"/>
    </row>
    <row r="915" spans="1:27" x14ac:dyDescent="0.25">
      <c r="B915" t="s">
        <v>422</v>
      </c>
      <c r="C915" t="s">
        <v>254</v>
      </c>
      <c r="D915" t="s">
        <v>289</v>
      </c>
      <c r="E915" s="32">
        <v>3.4</v>
      </c>
      <c r="F915" t="s">
        <v>256</v>
      </c>
      <c r="G915" t="s">
        <v>257</v>
      </c>
      <c r="H915" s="33">
        <v>33.68</v>
      </c>
      <c r="I915" t="s">
        <v>258</v>
      </c>
      <c r="J915" s="34">
        <f>ROUND(E915/I912* H915,5)</f>
        <v>114.512</v>
      </c>
      <c r="K915" s="35"/>
    </row>
    <row r="916" spans="1:27" x14ac:dyDescent="0.25">
      <c r="D916" s="36" t="s">
        <v>259</v>
      </c>
      <c r="E916" s="35"/>
      <c r="H916" s="35"/>
      <c r="K916" s="33">
        <f>SUM(J914:J915)</f>
        <v>212.874</v>
      </c>
    </row>
    <row r="917" spans="1:27" x14ac:dyDescent="0.25">
      <c r="B917" s="23" t="s">
        <v>264</v>
      </c>
      <c r="E917" s="35"/>
      <c r="H917" s="35"/>
      <c r="K917" s="35"/>
    </row>
    <row r="918" spans="1:27" x14ac:dyDescent="0.25">
      <c r="B918" t="s">
        <v>617</v>
      </c>
      <c r="C918" t="s">
        <v>15</v>
      </c>
      <c r="D918" t="s">
        <v>618</v>
      </c>
      <c r="E918" s="32">
        <v>1</v>
      </c>
      <c r="G918" t="s">
        <v>257</v>
      </c>
      <c r="H918" s="33">
        <v>180.74</v>
      </c>
      <c r="I918" t="s">
        <v>258</v>
      </c>
      <c r="J918" s="34">
        <f>ROUND(E918* H918,5)</f>
        <v>180.74</v>
      </c>
      <c r="K918" s="35"/>
    </row>
    <row r="919" spans="1:27" x14ac:dyDescent="0.25">
      <c r="D919" s="36" t="s">
        <v>275</v>
      </c>
      <c r="E919" s="35"/>
      <c r="H919" s="35"/>
      <c r="K919" s="33">
        <f>SUM(J918:J918)</f>
        <v>180.74</v>
      </c>
    </row>
    <row r="920" spans="1:27" x14ac:dyDescent="0.25">
      <c r="E920" s="35"/>
      <c r="H920" s="35"/>
      <c r="K920" s="35"/>
    </row>
    <row r="921" spans="1:27" x14ac:dyDescent="0.25">
      <c r="D921" s="36" t="s">
        <v>277</v>
      </c>
      <c r="E921" s="35"/>
      <c r="H921" s="35">
        <v>1.5</v>
      </c>
      <c r="I921" t="s">
        <v>278</v>
      </c>
      <c r="J921">
        <f>ROUND(H921/100*K916,5)</f>
        <v>3.1931099999999999</v>
      </c>
      <c r="K921" s="35"/>
    </row>
    <row r="922" spans="1:27" x14ac:dyDescent="0.25">
      <c r="D922" s="36" t="s">
        <v>276</v>
      </c>
      <c r="E922" s="35"/>
      <c r="H922" s="35"/>
      <c r="K922" s="37">
        <f>SUM(J913:J921)</f>
        <v>396.80711000000002</v>
      </c>
    </row>
    <row r="923" spans="1:27" x14ac:dyDescent="0.25">
      <c r="D923" s="36" t="s">
        <v>279</v>
      </c>
      <c r="E923" s="35"/>
      <c r="H923" s="35"/>
      <c r="K923" s="37">
        <f>SUM(K922:K922)</f>
        <v>396.80711000000002</v>
      </c>
    </row>
    <row r="925" spans="1:27" ht="45" customHeight="1" x14ac:dyDescent="0.25">
      <c r="A925" s="27" t="s">
        <v>619</v>
      </c>
      <c r="B925" s="27" t="s">
        <v>111</v>
      </c>
      <c r="C925" s="28" t="s">
        <v>15</v>
      </c>
      <c r="D925" s="7" t="s">
        <v>112</v>
      </c>
      <c r="E925" s="6"/>
      <c r="F925" s="6"/>
      <c r="G925" s="28"/>
      <c r="H925" s="30" t="s">
        <v>250</v>
      </c>
      <c r="I925" s="5">
        <v>1</v>
      </c>
      <c r="J925" s="4"/>
      <c r="K925" s="31">
        <f>ROUND(K936,2)</f>
        <v>320.31</v>
      </c>
      <c r="L925" s="29" t="s">
        <v>620</v>
      </c>
      <c r="M925" s="28"/>
      <c r="N925" s="28"/>
      <c r="O925" s="28"/>
      <c r="P925" s="28"/>
      <c r="Q925" s="28"/>
      <c r="R925" s="28"/>
      <c r="S925" s="28"/>
      <c r="T925" s="28"/>
      <c r="U925" s="28"/>
      <c r="V925" s="28"/>
      <c r="W925" s="28"/>
      <c r="X925" s="28"/>
      <c r="Y925" s="28"/>
      <c r="Z925" s="28"/>
      <c r="AA925" s="28"/>
    </row>
    <row r="926" spans="1:27" x14ac:dyDescent="0.25">
      <c r="B926" s="23" t="s">
        <v>252</v>
      </c>
    </row>
    <row r="927" spans="1:27" x14ac:dyDescent="0.25">
      <c r="B927" t="s">
        <v>422</v>
      </c>
      <c r="C927" t="s">
        <v>254</v>
      </c>
      <c r="D927" t="s">
        <v>289</v>
      </c>
      <c r="E927" s="32">
        <v>2.7930000000000001</v>
      </c>
      <c r="F927" t="s">
        <v>256</v>
      </c>
      <c r="G927" t="s">
        <v>257</v>
      </c>
      <c r="H927" s="33">
        <v>33.68</v>
      </c>
      <c r="I927" t="s">
        <v>258</v>
      </c>
      <c r="J927" s="34">
        <f>ROUND(E927/I925* H927,5)</f>
        <v>94.068240000000003</v>
      </c>
      <c r="K927" s="35"/>
    </row>
    <row r="928" spans="1:27" x14ac:dyDescent="0.25">
      <c r="B928" t="s">
        <v>421</v>
      </c>
      <c r="C928" t="s">
        <v>254</v>
      </c>
      <c r="D928" t="s">
        <v>287</v>
      </c>
      <c r="E928" s="32">
        <v>2.7930000000000001</v>
      </c>
      <c r="F928" t="s">
        <v>256</v>
      </c>
      <c r="G928" t="s">
        <v>257</v>
      </c>
      <c r="H928" s="33">
        <v>28.93</v>
      </c>
      <c r="I928" t="s">
        <v>258</v>
      </c>
      <c r="J928" s="34">
        <f>ROUND(E928/I925* H928,5)</f>
        <v>80.801490000000001</v>
      </c>
      <c r="K928" s="35"/>
    </row>
    <row r="929" spans="1:27" x14ac:dyDescent="0.25">
      <c r="D929" s="36" t="s">
        <v>259</v>
      </c>
      <c r="E929" s="35"/>
      <c r="H929" s="35"/>
      <c r="K929" s="33">
        <f>SUM(J927:J928)</f>
        <v>174.86973</v>
      </c>
    </row>
    <row r="930" spans="1:27" x14ac:dyDescent="0.25">
      <c r="B930" s="23" t="s">
        <v>264</v>
      </c>
      <c r="E930" s="35"/>
      <c r="H930" s="35"/>
      <c r="K930" s="35"/>
    </row>
    <row r="931" spans="1:27" x14ac:dyDescent="0.25">
      <c r="B931" t="s">
        <v>621</v>
      </c>
      <c r="C931" t="s">
        <v>15</v>
      </c>
      <c r="D931" t="s">
        <v>622</v>
      </c>
      <c r="E931" s="32">
        <v>1</v>
      </c>
      <c r="G931" t="s">
        <v>257</v>
      </c>
      <c r="H931" s="33">
        <v>142.82</v>
      </c>
      <c r="I931" t="s">
        <v>258</v>
      </c>
      <c r="J931" s="34">
        <f>ROUND(E931* H931,5)</f>
        <v>142.82</v>
      </c>
      <c r="K931" s="35"/>
    </row>
    <row r="932" spans="1:27" x14ac:dyDescent="0.25">
      <c r="D932" s="36" t="s">
        <v>275</v>
      </c>
      <c r="E932" s="35"/>
      <c r="H932" s="35"/>
      <c r="K932" s="33">
        <f>SUM(J931:J931)</f>
        <v>142.82</v>
      </c>
    </row>
    <row r="933" spans="1:27" x14ac:dyDescent="0.25">
      <c r="E933" s="35"/>
      <c r="H933" s="35"/>
      <c r="K933" s="35"/>
    </row>
    <row r="934" spans="1:27" x14ac:dyDescent="0.25">
      <c r="D934" s="36" t="s">
        <v>277</v>
      </c>
      <c r="E934" s="35"/>
      <c r="H934" s="35">
        <v>1.5</v>
      </c>
      <c r="I934" t="s">
        <v>278</v>
      </c>
      <c r="J934">
        <f>ROUND(H934/100*K929,5)</f>
        <v>2.6230500000000001</v>
      </c>
      <c r="K934" s="35"/>
    </row>
    <row r="935" spans="1:27" x14ac:dyDescent="0.25">
      <c r="D935" s="36" t="s">
        <v>276</v>
      </c>
      <c r="E935" s="35"/>
      <c r="H935" s="35"/>
      <c r="K935" s="37">
        <f>SUM(J926:J934)</f>
        <v>320.31277999999998</v>
      </c>
    </row>
    <row r="936" spans="1:27" x14ac:dyDescent="0.25">
      <c r="D936" s="36" t="s">
        <v>279</v>
      </c>
      <c r="E936" s="35"/>
      <c r="H936" s="35"/>
      <c r="K936" s="37">
        <f>SUM(K935:K935)</f>
        <v>320.31277999999998</v>
      </c>
    </row>
    <row r="938" spans="1:27" ht="45" customHeight="1" x14ac:dyDescent="0.25">
      <c r="A938" s="27"/>
      <c r="B938" s="27" t="s">
        <v>623</v>
      </c>
      <c r="C938" s="28" t="s">
        <v>15</v>
      </c>
      <c r="D938" s="7" t="s">
        <v>624</v>
      </c>
      <c r="E938" s="6"/>
      <c r="F938" s="6"/>
      <c r="G938" s="28"/>
      <c r="H938" s="30" t="s">
        <v>250</v>
      </c>
      <c r="I938" s="5">
        <v>1</v>
      </c>
      <c r="J938" s="4"/>
      <c r="K938" s="31">
        <f>ROUND(K949,2)</f>
        <v>315.99</v>
      </c>
      <c r="L938" s="29" t="s">
        <v>620</v>
      </c>
      <c r="M938" s="28"/>
      <c r="N938" s="28"/>
      <c r="O938" s="28"/>
      <c r="P938" s="28"/>
      <c r="Q938" s="28"/>
      <c r="R938" s="28"/>
      <c r="S938" s="28"/>
      <c r="T938" s="28"/>
      <c r="U938" s="28"/>
      <c r="V938" s="28"/>
      <c r="W938" s="28"/>
      <c r="X938" s="28"/>
      <c r="Y938" s="28"/>
      <c r="Z938" s="28"/>
      <c r="AA938" s="28"/>
    </row>
    <row r="939" spans="1:27" x14ac:dyDescent="0.25">
      <c r="B939" s="23" t="s">
        <v>252</v>
      </c>
    </row>
    <row r="940" spans="1:27" x14ac:dyDescent="0.25">
      <c r="B940" t="s">
        <v>421</v>
      </c>
      <c r="C940" t="s">
        <v>254</v>
      </c>
      <c r="D940" t="s">
        <v>287</v>
      </c>
      <c r="E940" s="32">
        <v>2.7930000000000001</v>
      </c>
      <c r="F940" t="s">
        <v>256</v>
      </c>
      <c r="G940" t="s">
        <v>257</v>
      </c>
      <c r="H940" s="33">
        <v>28.93</v>
      </c>
      <c r="I940" t="s">
        <v>258</v>
      </c>
      <c r="J940" s="34">
        <f>ROUND(E940/I938* H940,5)</f>
        <v>80.801490000000001</v>
      </c>
      <c r="K940" s="35"/>
    </row>
    <row r="941" spans="1:27" x14ac:dyDescent="0.25">
      <c r="B941" t="s">
        <v>422</v>
      </c>
      <c r="C941" t="s">
        <v>254</v>
      </c>
      <c r="D941" t="s">
        <v>289</v>
      </c>
      <c r="E941" s="32">
        <v>2.7930000000000001</v>
      </c>
      <c r="F941" t="s">
        <v>256</v>
      </c>
      <c r="G941" t="s">
        <v>257</v>
      </c>
      <c r="H941" s="33">
        <v>33.68</v>
      </c>
      <c r="I941" t="s">
        <v>258</v>
      </c>
      <c r="J941" s="34">
        <f>ROUND(E941/I938* H941,5)</f>
        <v>94.068240000000003</v>
      </c>
      <c r="K941" s="35"/>
    </row>
    <row r="942" spans="1:27" x14ac:dyDescent="0.25">
      <c r="D942" s="36" t="s">
        <v>259</v>
      </c>
      <c r="E942" s="35"/>
      <c r="H942" s="35"/>
      <c r="K942" s="33">
        <f>SUM(J940:J941)</f>
        <v>174.86973</v>
      </c>
    </row>
    <row r="943" spans="1:27" x14ac:dyDescent="0.25">
      <c r="B943" s="23" t="s">
        <v>264</v>
      </c>
      <c r="E943" s="35"/>
      <c r="H943" s="35"/>
      <c r="K943" s="35"/>
    </row>
    <row r="944" spans="1:27" x14ac:dyDescent="0.25">
      <c r="B944" t="s">
        <v>625</v>
      </c>
      <c r="C944" t="s">
        <v>15</v>
      </c>
      <c r="D944" t="s">
        <v>626</v>
      </c>
      <c r="E944" s="32">
        <v>1</v>
      </c>
      <c r="G944" t="s">
        <v>257</v>
      </c>
      <c r="H944" s="33">
        <v>138.5</v>
      </c>
      <c r="I944" t="s">
        <v>258</v>
      </c>
      <c r="J944" s="34">
        <f>ROUND(E944* H944,5)</f>
        <v>138.5</v>
      </c>
      <c r="K944" s="35"/>
    </row>
    <row r="945" spans="1:27" x14ac:dyDescent="0.25">
      <c r="D945" s="36" t="s">
        <v>275</v>
      </c>
      <c r="E945" s="35"/>
      <c r="H945" s="35"/>
      <c r="K945" s="33">
        <f>SUM(J944:J944)</f>
        <v>138.5</v>
      </c>
    </row>
    <row r="946" spans="1:27" x14ac:dyDescent="0.25">
      <c r="E946" s="35"/>
      <c r="H946" s="35"/>
      <c r="K946" s="35"/>
    </row>
    <row r="947" spans="1:27" x14ac:dyDescent="0.25">
      <c r="D947" s="36" t="s">
        <v>277</v>
      </c>
      <c r="E947" s="35"/>
      <c r="H947" s="35">
        <v>1.5</v>
      </c>
      <c r="I947" t="s">
        <v>278</v>
      </c>
      <c r="J947">
        <f>ROUND(H947/100*K942,5)</f>
        <v>2.6230500000000001</v>
      </c>
      <c r="K947" s="35"/>
    </row>
    <row r="948" spans="1:27" x14ac:dyDescent="0.25">
      <c r="D948" s="36" t="s">
        <v>276</v>
      </c>
      <c r="E948" s="35"/>
      <c r="H948" s="35"/>
      <c r="K948" s="37">
        <f>SUM(J939:J947)</f>
        <v>315.99277999999998</v>
      </c>
    </row>
    <row r="949" spans="1:27" x14ac:dyDescent="0.25">
      <c r="D949" s="36" t="s">
        <v>279</v>
      </c>
      <c r="E949" s="35"/>
      <c r="H949" s="35"/>
      <c r="K949" s="37">
        <f>SUM(K948:K948)</f>
        <v>315.99277999999998</v>
      </c>
    </row>
    <row r="951" spans="1:27" ht="45" customHeight="1" x14ac:dyDescent="0.25">
      <c r="A951" s="27"/>
      <c r="B951" s="27" t="s">
        <v>627</v>
      </c>
      <c r="C951" s="28" t="s">
        <v>15</v>
      </c>
      <c r="D951" s="7" t="s">
        <v>628</v>
      </c>
      <c r="E951" s="6"/>
      <c r="F951" s="6"/>
      <c r="G951" s="28"/>
      <c r="H951" s="30" t="s">
        <v>250</v>
      </c>
      <c r="I951" s="5">
        <v>1</v>
      </c>
      <c r="J951" s="4"/>
      <c r="K951" s="31">
        <f>ROUND(K962,2)</f>
        <v>391.35</v>
      </c>
      <c r="L951" s="29" t="s">
        <v>616</v>
      </c>
      <c r="M951" s="28"/>
      <c r="N951" s="28"/>
      <c r="O951" s="28"/>
      <c r="P951" s="28"/>
      <c r="Q951" s="28"/>
      <c r="R951" s="28"/>
      <c r="S951" s="28"/>
      <c r="T951" s="28"/>
      <c r="U951" s="28"/>
      <c r="V951" s="28"/>
      <c r="W951" s="28"/>
      <c r="X951" s="28"/>
      <c r="Y951" s="28"/>
      <c r="Z951" s="28"/>
      <c r="AA951" s="28"/>
    </row>
    <row r="952" spans="1:27" x14ac:dyDescent="0.25">
      <c r="B952" s="23" t="s">
        <v>252</v>
      </c>
    </row>
    <row r="953" spans="1:27" x14ac:dyDescent="0.25">
      <c r="B953" t="s">
        <v>421</v>
      </c>
      <c r="C953" t="s">
        <v>254</v>
      </c>
      <c r="D953" t="s">
        <v>287</v>
      </c>
      <c r="E953" s="32">
        <v>3.4</v>
      </c>
      <c r="F953" t="s">
        <v>256</v>
      </c>
      <c r="G953" t="s">
        <v>257</v>
      </c>
      <c r="H953" s="33">
        <v>28.93</v>
      </c>
      <c r="I953" t="s">
        <v>258</v>
      </c>
      <c r="J953" s="34">
        <f>ROUND(E953/I951* H953,5)</f>
        <v>98.361999999999995</v>
      </c>
      <c r="K953" s="35"/>
    </row>
    <row r="954" spans="1:27" x14ac:dyDescent="0.25">
      <c r="B954" t="s">
        <v>422</v>
      </c>
      <c r="C954" t="s">
        <v>254</v>
      </c>
      <c r="D954" t="s">
        <v>289</v>
      </c>
      <c r="E954" s="32">
        <v>3.4</v>
      </c>
      <c r="F954" t="s">
        <v>256</v>
      </c>
      <c r="G954" t="s">
        <v>257</v>
      </c>
      <c r="H954" s="33">
        <v>33.68</v>
      </c>
      <c r="I954" t="s">
        <v>258</v>
      </c>
      <c r="J954" s="34">
        <f>ROUND(E954/I951* H954,5)</f>
        <v>114.512</v>
      </c>
      <c r="K954" s="35"/>
    </row>
    <row r="955" spans="1:27" x14ac:dyDescent="0.25">
      <c r="D955" s="36" t="s">
        <v>259</v>
      </c>
      <c r="E955" s="35"/>
      <c r="H955" s="35"/>
      <c r="K955" s="33">
        <f>SUM(J953:J954)</f>
        <v>212.874</v>
      </c>
    </row>
    <row r="956" spans="1:27" x14ac:dyDescent="0.25">
      <c r="B956" s="23" t="s">
        <v>264</v>
      </c>
      <c r="E956" s="35"/>
      <c r="H956" s="35"/>
      <c r="K956" s="35"/>
    </row>
    <row r="957" spans="1:27" x14ac:dyDescent="0.25">
      <c r="B957" t="s">
        <v>629</v>
      </c>
      <c r="C957" t="s">
        <v>15</v>
      </c>
      <c r="D957" t="s">
        <v>630</v>
      </c>
      <c r="E957" s="32">
        <v>1</v>
      </c>
      <c r="G957" t="s">
        <v>257</v>
      </c>
      <c r="H957" s="33">
        <v>175.28</v>
      </c>
      <c r="I957" t="s">
        <v>258</v>
      </c>
      <c r="J957" s="34">
        <f>ROUND(E957* H957,5)</f>
        <v>175.28</v>
      </c>
      <c r="K957" s="35"/>
    </row>
    <row r="958" spans="1:27" x14ac:dyDescent="0.25">
      <c r="D958" s="36" t="s">
        <v>275</v>
      </c>
      <c r="E958" s="35"/>
      <c r="H958" s="35"/>
      <c r="K958" s="33">
        <f>SUM(J957:J957)</f>
        <v>175.28</v>
      </c>
    </row>
    <row r="959" spans="1:27" x14ac:dyDescent="0.25">
      <c r="E959" s="35"/>
      <c r="H959" s="35"/>
      <c r="K959" s="35"/>
    </row>
    <row r="960" spans="1:27" x14ac:dyDescent="0.25">
      <c r="D960" s="36" t="s">
        <v>277</v>
      </c>
      <c r="E960" s="35"/>
      <c r="H960" s="35">
        <v>1.5</v>
      </c>
      <c r="I960" t="s">
        <v>278</v>
      </c>
      <c r="J960">
        <f>ROUND(H960/100*K955,5)</f>
        <v>3.1931099999999999</v>
      </c>
      <c r="K960" s="35"/>
    </row>
    <row r="961" spans="1:27" x14ac:dyDescent="0.25">
      <c r="D961" s="36" t="s">
        <v>276</v>
      </c>
      <c r="E961" s="35"/>
      <c r="H961" s="35"/>
      <c r="K961" s="37">
        <f>SUM(J952:J960)</f>
        <v>391.34710999999999</v>
      </c>
    </row>
    <row r="962" spans="1:27" x14ac:dyDescent="0.25">
      <c r="D962" s="36" t="s">
        <v>279</v>
      </c>
      <c r="E962" s="35"/>
      <c r="H962" s="35"/>
      <c r="K962" s="37">
        <f>SUM(K961:K961)</f>
        <v>391.34710999999999</v>
      </c>
    </row>
    <row r="964" spans="1:27" ht="45" customHeight="1" x14ac:dyDescent="0.25">
      <c r="A964" s="27" t="s">
        <v>631</v>
      </c>
      <c r="B964" s="27" t="s">
        <v>94</v>
      </c>
      <c r="C964" s="28" t="s">
        <v>15</v>
      </c>
      <c r="D964" s="7" t="s">
        <v>95</v>
      </c>
      <c r="E964" s="6"/>
      <c r="F964" s="6"/>
      <c r="G964" s="28"/>
      <c r="H964" s="30" t="s">
        <v>250</v>
      </c>
      <c r="I964" s="5">
        <v>1</v>
      </c>
      <c r="J964" s="4"/>
      <c r="K964" s="31">
        <f>ROUND(K978,2)</f>
        <v>514.57000000000005</v>
      </c>
      <c r="L964" s="29" t="s">
        <v>632</v>
      </c>
      <c r="M964" s="28"/>
      <c r="N964" s="28"/>
      <c r="O964" s="28"/>
      <c r="P964" s="28"/>
      <c r="Q964" s="28"/>
      <c r="R964" s="28"/>
      <c r="S964" s="28"/>
      <c r="T964" s="28"/>
      <c r="U964" s="28"/>
      <c r="V964" s="28"/>
      <c r="W964" s="28"/>
      <c r="X964" s="28"/>
      <c r="Y964" s="28"/>
      <c r="Z964" s="28"/>
      <c r="AA964" s="28"/>
    </row>
    <row r="965" spans="1:27" x14ac:dyDescent="0.25">
      <c r="B965" s="23" t="s">
        <v>252</v>
      </c>
    </row>
    <row r="966" spans="1:27" x14ac:dyDescent="0.25">
      <c r="B966" t="s">
        <v>421</v>
      </c>
      <c r="C966" t="s">
        <v>254</v>
      </c>
      <c r="D966" t="s">
        <v>287</v>
      </c>
      <c r="E966" s="32">
        <v>1.7</v>
      </c>
      <c r="F966" t="s">
        <v>256</v>
      </c>
      <c r="G966" t="s">
        <v>257</v>
      </c>
      <c r="H966" s="33">
        <v>28.93</v>
      </c>
      <c r="I966" t="s">
        <v>258</v>
      </c>
      <c r="J966" s="34">
        <f>ROUND(E966/I964* H966,5)</f>
        <v>49.180999999999997</v>
      </c>
      <c r="K966" s="35"/>
    </row>
    <row r="967" spans="1:27" x14ac:dyDescent="0.25">
      <c r="B967" t="s">
        <v>422</v>
      </c>
      <c r="C967" t="s">
        <v>254</v>
      </c>
      <c r="D967" t="s">
        <v>289</v>
      </c>
      <c r="E967" s="32">
        <v>1.7</v>
      </c>
      <c r="F967" t="s">
        <v>256</v>
      </c>
      <c r="G967" t="s">
        <v>257</v>
      </c>
      <c r="H967" s="33">
        <v>33.68</v>
      </c>
      <c r="I967" t="s">
        <v>258</v>
      </c>
      <c r="J967" s="34">
        <f>ROUND(E967/I964* H967,5)</f>
        <v>57.256</v>
      </c>
      <c r="K967" s="35"/>
    </row>
    <row r="968" spans="1:27" x14ac:dyDescent="0.25">
      <c r="D968" s="36" t="s">
        <v>259</v>
      </c>
      <c r="E968" s="35"/>
      <c r="H968" s="35"/>
      <c r="K968" s="33">
        <f>SUM(J966:J967)</f>
        <v>106.437</v>
      </c>
    </row>
    <row r="969" spans="1:27" x14ac:dyDescent="0.25">
      <c r="B969" s="23" t="s">
        <v>260</v>
      </c>
      <c r="E969" s="35"/>
      <c r="H969" s="35"/>
      <c r="K969" s="35"/>
    </row>
    <row r="970" spans="1:27" x14ac:dyDescent="0.25">
      <c r="B970" t="s">
        <v>306</v>
      </c>
      <c r="C970" t="s">
        <v>254</v>
      </c>
      <c r="D970" t="s">
        <v>307</v>
      </c>
      <c r="E970" s="32">
        <v>1.7</v>
      </c>
      <c r="F970" t="s">
        <v>256</v>
      </c>
      <c r="G970" t="s">
        <v>257</v>
      </c>
      <c r="H970" s="33">
        <v>65.900000000000006</v>
      </c>
      <c r="I970" t="s">
        <v>258</v>
      </c>
      <c r="J970" s="34">
        <f>ROUND(E970/I964* H970,5)</f>
        <v>112.03</v>
      </c>
      <c r="K970" s="35"/>
    </row>
    <row r="971" spans="1:27" x14ac:dyDescent="0.25">
      <c r="D971" s="36" t="s">
        <v>263</v>
      </c>
      <c r="E971" s="35"/>
      <c r="H971" s="35"/>
      <c r="K971" s="33">
        <f>SUM(J970:J970)</f>
        <v>112.03</v>
      </c>
    </row>
    <row r="972" spans="1:27" x14ac:dyDescent="0.25">
      <c r="B972" s="23" t="s">
        <v>264</v>
      </c>
      <c r="E972" s="35"/>
      <c r="H972" s="35"/>
      <c r="K972" s="35"/>
    </row>
    <row r="973" spans="1:27" x14ac:dyDescent="0.25">
      <c r="B973" t="s">
        <v>633</v>
      </c>
      <c r="C973" t="s">
        <v>15</v>
      </c>
      <c r="D973" t="s">
        <v>634</v>
      </c>
      <c r="E973" s="32">
        <v>1</v>
      </c>
      <c r="G973" t="s">
        <v>257</v>
      </c>
      <c r="H973" s="33">
        <v>294.51</v>
      </c>
      <c r="I973" t="s">
        <v>258</v>
      </c>
      <c r="J973" s="34">
        <f>ROUND(E973* H973,5)</f>
        <v>294.51</v>
      </c>
      <c r="K973" s="35"/>
    </row>
    <row r="974" spans="1:27" x14ac:dyDescent="0.25">
      <c r="D974" s="36" t="s">
        <v>275</v>
      </c>
      <c r="E974" s="35"/>
      <c r="H974" s="35"/>
      <c r="K974" s="33">
        <f>SUM(J973:J973)</f>
        <v>294.51</v>
      </c>
    </row>
    <row r="975" spans="1:27" x14ac:dyDescent="0.25">
      <c r="E975" s="35"/>
      <c r="H975" s="35"/>
      <c r="K975" s="35"/>
    </row>
    <row r="976" spans="1:27" x14ac:dyDescent="0.25">
      <c r="D976" s="36" t="s">
        <v>277</v>
      </c>
      <c r="E976" s="35"/>
      <c r="H976" s="35">
        <v>1.5</v>
      </c>
      <c r="I976" t="s">
        <v>278</v>
      </c>
      <c r="J976">
        <f>ROUND(H976/100*K968,5)</f>
        <v>1.59656</v>
      </c>
      <c r="K976" s="35"/>
    </row>
    <row r="977" spans="1:27" x14ac:dyDescent="0.25">
      <c r="D977" s="36" t="s">
        <v>276</v>
      </c>
      <c r="E977" s="35"/>
      <c r="H977" s="35"/>
      <c r="K977" s="37">
        <f>SUM(J965:J976)</f>
        <v>514.57355999999993</v>
      </c>
    </row>
    <row r="978" spans="1:27" x14ac:dyDescent="0.25">
      <c r="D978" s="36" t="s">
        <v>279</v>
      </c>
      <c r="E978" s="35"/>
      <c r="H978" s="35"/>
      <c r="K978" s="37">
        <f>SUM(K977:K977)</f>
        <v>514.57355999999993</v>
      </c>
    </row>
    <row r="980" spans="1:27" ht="45" customHeight="1" x14ac:dyDescent="0.25">
      <c r="A980" s="27"/>
      <c r="B980" s="27" t="s">
        <v>635</v>
      </c>
      <c r="C980" s="28" t="s">
        <v>15</v>
      </c>
      <c r="D980" s="7" t="s">
        <v>636</v>
      </c>
      <c r="E980" s="6"/>
      <c r="F980" s="6"/>
      <c r="G980" s="28"/>
      <c r="H980" s="30" t="s">
        <v>250</v>
      </c>
      <c r="I980" s="5">
        <v>1</v>
      </c>
      <c r="J980" s="4"/>
      <c r="K980" s="31">
        <f>ROUND(K991,2)</f>
        <v>251.62</v>
      </c>
      <c r="L980" s="29" t="s">
        <v>637</v>
      </c>
      <c r="M980" s="28"/>
      <c r="N980" s="28"/>
      <c r="O980" s="28"/>
      <c r="P980" s="28"/>
      <c r="Q980" s="28"/>
      <c r="R980" s="28"/>
      <c r="S980" s="28"/>
      <c r="T980" s="28"/>
      <c r="U980" s="28"/>
      <c r="V980" s="28"/>
      <c r="W980" s="28"/>
      <c r="X980" s="28"/>
      <c r="Y980" s="28"/>
      <c r="Z980" s="28"/>
      <c r="AA980" s="28"/>
    </row>
    <row r="981" spans="1:27" x14ac:dyDescent="0.25">
      <c r="B981" s="23" t="s">
        <v>252</v>
      </c>
    </row>
    <row r="982" spans="1:27" x14ac:dyDescent="0.25">
      <c r="B982" t="s">
        <v>422</v>
      </c>
      <c r="C982" t="s">
        <v>254</v>
      </c>
      <c r="D982" t="s">
        <v>289</v>
      </c>
      <c r="E982" s="32">
        <v>2.7930000000000001</v>
      </c>
      <c r="F982" t="s">
        <v>256</v>
      </c>
      <c r="G982" t="s">
        <v>257</v>
      </c>
      <c r="H982" s="33">
        <v>33.68</v>
      </c>
      <c r="I982" t="s">
        <v>258</v>
      </c>
      <c r="J982" s="34">
        <f>ROUND(E982/I980* H982,5)</f>
        <v>94.068240000000003</v>
      </c>
      <c r="K982" s="35"/>
    </row>
    <row r="983" spans="1:27" x14ac:dyDescent="0.25">
      <c r="B983" t="s">
        <v>421</v>
      </c>
      <c r="C983" t="s">
        <v>254</v>
      </c>
      <c r="D983" t="s">
        <v>287</v>
      </c>
      <c r="E983" s="32">
        <v>2.7930000000000001</v>
      </c>
      <c r="F983" t="s">
        <v>256</v>
      </c>
      <c r="G983" t="s">
        <v>257</v>
      </c>
      <c r="H983" s="33">
        <v>28.93</v>
      </c>
      <c r="I983" t="s">
        <v>258</v>
      </c>
      <c r="J983" s="34">
        <f>ROUND(E983/I980* H983,5)</f>
        <v>80.801490000000001</v>
      </c>
      <c r="K983" s="35"/>
    </row>
    <row r="984" spans="1:27" x14ac:dyDescent="0.25">
      <c r="D984" s="36" t="s">
        <v>259</v>
      </c>
      <c r="E984" s="35"/>
      <c r="H984" s="35"/>
      <c r="K984" s="33">
        <f>SUM(J982:J983)</f>
        <v>174.86973</v>
      </c>
    </row>
    <row r="985" spans="1:27" x14ac:dyDescent="0.25">
      <c r="B985" s="23" t="s">
        <v>264</v>
      </c>
      <c r="E985" s="35"/>
      <c r="H985" s="35"/>
      <c r="K985" s="35"/>
    </row>
    <row r="986" spans="1:27" x14ac:dyDescent="0.25">
      <c r="B986" t="s">
        <v>638</v>
      </c>
      <c r="C986" t="s">
        <v>15</v>
      </c>
      <c r="D986" t="s">
        <v>639</v>
      </c>
      <c r="E986" s="32">
        <v>1</v>
      </c>
      <c r="G986" t="s">
        <v>257</v>
      </c>
      <c r="H986" s="33">
        <v>74.13</v>
      </c>
      <c r="I986" t="s">
        <v>258</v>
      </c>
      <c r="J986" s="34">
        <f>ROUND(E986* H986,5)</f>
        <v>74.13</v>
      </c>
      <c r="K986" s="35"/>
    </row>
    <row r="987" spans="1:27" x14ac:dyDescent="0.25">
      <c r="D987" s="36" t="s">
        <v>275</v>
      </c>
      <c r="E987" s="35"/>
      <c r="H987" s="35"/>
      <c r="K987" s="33">
        <f>SUM(J986:J986)</f>
        <v>74.13</v>
      </c>
    </row>
    <row r="988" spans="1:27" x14ac:dyDescent="0.25">
      <c r="E988" s="35"/>
      <c r="H988" s="35"/>
      <c r="K988" s="35"/>
    </row>
    <row r="989" spans="1:27" x14ac:dyDescent="0.25">
      <c r="D989" s="36" t="s">
        <v>277</v>
      </c>
      <c r="E989" s="35"/>
      <c r="H989" s="35">
        <v>1.5</v>
      </c>
      <c r="I989" t="s">
        <v>278</v>
      </c>
      <c r="J989">
        <f>ROUND(H989/100*K984,5)</f>
        <v>2.6230500000000001</v>
      </c>
      <c r="K989" s="35"/>
    </row>
    <row r="990" spans="1:27" x14ac:dyDescent="0.25">
      <c r="D990" s="36" t="s">
        <v>276</v>
      </c>
      <c r="E990" s="35"/>
      <c r="H990" s="35"/>
      <c r="K990" s="37">
        <f>SUM(J981:J989)</f>
        <v>251.62278000000001</v>
      </c>
    </row>
    <row r="991" spans="1:27" x14ac:dyDescent="0.25">
      <c r="D991" s="36" t="s">
        <v>279</v>
      </c>
      <c r="E991" s="35"/>
      <c r="H991" s="35"/>
      <c r="K991" s="37">
        <f>SUM(K990:K990)</f>
        <v>251.62278000000001</v>
      </c>
    </row>
    <row r="993" spans="1:27" ht="45" customHeight="1" x14ac:dyDescent="0.25">
      <c r="A993" s="27"/>
      <c r="B993" s="27" t="s">
        <v>640</v>
      </c>
      <c r="C993" s="28" t="s">
        <v>15</v>
      </c>
      <c r="D993" s="7" t="s">
        <v>641</v>
      </c>
      <c r="E993" s="6"/>
      <c r="F993" s="6"/>
      <c r="G993" s="28"/>
      <c r="H993" s="30" t="s">
        <v>250</v>
      </c>
      <c r="I993" s="5">
        <v>1</v>
      </c>
      <c r="J993" s="4"/>
      <c r="K993" s="31">
        <f>ROUND(K1004,2)</f>
        <v>167.88</v>
      </c>
      <c r="L993" s="29" t="s">
        <v>642</v>
      </c>
      <c r="M993" s="28"/>
      <c r="N993" s="28"/>
      <c r="O993" s="28"/>
      <c r="P993" s="28"/>
      <c r="Q993" s="28"/>
      <c r="R993" s="28"/>
      <c r="S993" s="28"/>
      <c r="T993" s="28"/>
      <c r="U993" s="28"/>
      <c r="V993" s="28"/>
      <c r="W993" s="28"/>
      <c r="X993" s="28"/>
      <c r="Y993" s="28"/>
      <c r="Z993" s="28"/>
      <c r="AA993" s="28"/>
    </row>
    <row r="994" spans="1:27" x14ac:dyDescent="0.25">
      <c r="B994" s="23" t="s">
        <v>252</v>
      </c>
    </row>
    <row r="995" spans="1:27" x14ac:dyDescent="0.25">
      <c r="B995" t="s">
        <v>421</v>
      </c>
      <c r="C995" t="s">
        <v>254</v>
      </c>
      <c r="D995" t="s">
        <v>287</v>
      </c>
      <c r="E995" s="32">
        <v>1.9430000000000001</v>
      </c>
      <c r="F995" t="s">
        <v>256</v>
      </c>
      <c r="G995" t="s">
        <v>257</v>
      </c>
      <c r="H995" s="33">
        <v>28.93</v>
      </c>
      <c r="I995" t="s">
        <v>258</v>
      </c>
      <c r="J995" s="34">
        <f>ROUND(E995/I993* H995,5)</f>
        <v>56.210990000000002</v>
      </c>
      <c r="K995" s="35"/>
    </row>
    <row r="996" spans="1:27" x14ac:dyDescent="0.25">
      <c r="B996" t="s">
        <v>422</v>
      </c>
      <c r="C996" t="s">
        <v>254</v>
      </c>
      <c r="D996" t="s">
        <v>289</v>
      </c>
      <c r="E996" s="32">
        <v>1.9430000000000001</v>
      </c>
      <c r="F996" t="s">
        <v>256</v>
      </c>
      <c r="G996" t="s">
        <v>257</v>
      </c>
      <c r="H996" s="33">
        <v>33.68</v>
      </c>
      <c r="I996" t="s">
        <v>258</v>
      </c>
      <c r="J996" s="34">
        <f>ROUND(E996/I993* H996,5)</f>
        <v>65.440240000000003</v>
      </c>
      <c r="K996" s="35"/>
    </row>
    <row r="997" spans="1:27" x14ac:dyDescent="0.25">
      <c r="D997" s="36" t="s">
        <v>259</v>
      </c>
      <c r="E997" s="35"/>
      <c r="H997" s="35"/>
      <c r="K997" s="33">
        <f>SUM(J995:J996)</f>
        <v>121.65123</v>
      </c>
    </row>
    <row r="998" spans="1:27" x14ac:dyDescent="0.25">
      <c r="B998" s="23" t="s">
        <v>264</v>
      </c>
      <c r="E998" s="35"/>
      <c r="H998" s="35"/>
      <c r="K998" s="35"/>
    </row>
    <row r="999" spans="1:27" x14ac:dyDescent="0.25">
      <c r="B999" t="s">
        <v>643</v>
      </c>
      <c r="C999" t="s">
        <v>15</v>
      </c>
      <c r="D999" t="s">
        <v>644</v>
      </c>
      <c r="E999" s="32">
        <v>1</v>
      </c>
      <c r="G999" t="s">
        <v>257</v>
      </c>
      <c r="H999" s="33">
        <v>44.4</v>
      </c>
      <c r="I999" t="s">
        <v>258</v>
      </c>
      <c r="J999" s="34">
        <f>ROUND(E999* H999,5)</f>
        <v>44.4</v>
      </c>
      <c r="K999" s="35"/>
    </row>
    <row r="1000" spans="1:27" x14ac:dyDescent="0.25">
      <c r="D1000" s="36" t="s">
        <v>275</v>
      </c>
      <c r="E1000" s="35"/>
      <c r="H1000" s="35"/>
      <c r="K1000" s="33">
        <f>SUM(J999:J999)</f>
        <v>44.4</v>
      </c>
    </row>
    <row r="1001" spans="1:27" x14ac:dyDescent="0.25">
      <c r="E1001" s="35"/>
      <c r="H1001" s="35"/>
      <c r="K1001" s="35"/>
    </row>
    <row r="1002" spans="1:27" x14ac:dyDescent="0.25">
      <c r="D1002" s="36" t="s">
        <v>277</v>
      </c>
      <c r="E1002" s="35"/>
      <c r="H1002" s="35">
        <v>1.5</v>
      </c>
      <c r="I1002" t="s">
        <v>278</v>
      </c>
      <c r="J1002">
        <f>ROUND(H1002/100*K997,5)</f>
        <v>1.82477</v>
      </c>
      <c r="K1002" s="35"/>
    </row>
    <row r="1003" spans="1:27" x14ac:dyDescent="0.25">
      <c r="D1003" s="36" t="s">
        <v>276</v>
      </c>
      <c r="E1003" s="35"/>
      <c r="H1003" s="35"/>
      <c r="K1003" s="37">
        <f>SUM(J994:J1002)</f>
        <v>167.876</v>
      </c>
    </row>
    <row r="1004" spans="1:27" x14ac:dyDescent="0.25">
      <c r="D1004" s="36" t="s">
        <v>279</v>
      </c>
      <c r="E1004" s="35"/>
      <c r="H1004" s="35"/>
      <c r="K1004" s="37">
        <f>SUM(K1003:K1003)</f>
        <v>167.876</v>
      </c>
    </row>
    <row r="1006" spans="1:27" ht="45" customHeight="1" x14ac:dyDescent="0.25">
      <c r="A1006" s="27"/>
      <c r="B1006" s="27" t="s">
        <v>645</v>
      </c>
      <c r="C1006" s="28" t="s">
        <v>15</v>
      </c>
      <c r="D1006" s="7" t="s">
        <v>646</v>
      </c>
      <c r="E1006" s="6"/>
      <c r="F1006" s="6"/>
      <c r="G1006" s="28"/>
      <c r="H1006" s="30" t="s">
        <v>250</v>
      </c>
      <c r="I1006" s="5">
        <v>1</v>
      </c>
      <c r="J1006" s="4"/>
      <c r="K1006" s="31">
        <f>ROUND(K1017,2)</f>
        <v>316.7</v>
      </c>
      <c r="L1006" s="29" t="s">
        <v>647</v>
      </c>
      <c r="M1006" s="28"/>
      <c r="N1006" s="28"/>
      <c r="O1006" s="28"/>
      <c r="P1006" s="28"/>
      <c r="Q1006" s="28"/>
      <c r="R1006" s="28"/>
      <c r="S1006" s="28"/>
      <c r="T1006" s="28"/>
      <c r="U1006" s="28"/>
      <c r="V1006" s="28"/>
      <c r="W1006" s="28"/>
      <c r="X1006" s="28"/>
      <c r="Y1006" s="28"/>
      <c r="Z1006" s="28"/>
      <c r="AA1006" s="28"/>
    </row>
    <row r="1007" spans="1:27" x14ac:dyDescent="0.25">
      <c r="B1007" s="23" t="s">
        <v>252</v>
      </c>
    </row>
    <row r="1008" spans="1:27" x14ac:dyDescent="0.25">
      <c r="B1008" t="s">
        <v>421</v>
      </c>
      <c r="C1008" t="s">
        <v>254</v>
      </c>
      <c r="D1008" t="s">
        <v>287</v>
      </c>
      <c r="E1008" s="32">
        <v>3.4</v>
      </c>
      <c r="F1008" t="s">
        <v>256</v>
      </c>
      <c r="G1008" t="s">
        <v>257</v>
      </c>
      <c r="H1008" s="33">
        <v>28.93</v>
      </c>
      <c r="I1008" t="s">
        <v>258</v>
      </c>
      <c r="J1008" s="34">
        <f>ROUND(E1008/I1006* H1008,5)</f>
        <v>98.361999999999995</v>
      </c>
      <c r="K1008" s="35"/>
    </row>
    <row r="1009" spans="1:27" x14ac:dyDescent="0.25">
      <c r="B1009" t="s">
        <v>422</v>
      </c>
      <c r="C1009" t="s">
        <v>254</v>
      </c>
      <c r="D1009" t="s">
        <v>289</v>
      </c>
      <c r="E1009" s="32">
        <v>3.4</v>
      </c>
      <c r="F1009" t="s">
        <v>256</v>
      </c>
      <c r="G1009" t="s">
        <v>257</v>
      </c>
      <c r="H1009" s="33">
        <v>33.68</v>
      </c>
      <c r="I1009" t="s">
        <v>258</v>
      </c>
      <c r="J1009" s="34">
        <f>ROUND(E1009/I1006* H1009,5)</f>
        <v>114.512</v>
      </c>
      <c r="K1009" s="35"/>
    </row>
    <row r="1010" spans="1:27" x14ac:dyDescent="0.25">
      <c r="D1010" s="36" t="s">
        <v>259</v>
      </c>
      <c r="E1010" s="35"/>
      <c r="H1010" s="35"/>
      <c r="K1010" s="33">
        <f>SUM(J1008:J1009)</f>
        <v>212.874</v>
      </c>
    </row>
    <row r="1011" spans="1:27" x14ac:dyDescent="0.25">
      <c r="B1011" s="23" t="s">
        <v>264</v>
      </c>
      <c r="E1011" s="35"/>
      <c r="H1011" s="35"/>
      <c r="K1011" s="35"/>
    </row>
    <row r="1012" spans="1:27" x14ac:dyDescent="0.25">
      <c r="B1012" t="s">
        <v>648</v>
      </c>
      <c r="C1012" t="s">
        <v>15</v>
      </c>
      <c r="D1012" t="s">
        <v>649</v>
      </c>
      <c r="E1012" s="32">
        <v>1</v>
      </c>
      <c r="G1012" t="s">
        <v>257</v>
      </c>
      <c r="H1012" s="33">
        <v>100.63</v>
      </c>
      <c r="I1012" t="s">
        <v>258</v>
      </c>
      <c r="J1012" s="34">
        <f>ROUND(E1012* H1012,5)</f>
        <v>100.63</v>
      </c>
      <c r="K1012" s="35"/>
    </row>
    <row r="1013" spans="1:27" x14ac:dyDescent="0.25">
      <c r="D1013" s="36" t="s">
        <v>275</v>
      </c>
      <c r="E1013" s="35"/>
      <c r="H1013" s="35"/>
      <c r="K1013" s="33">
        <f>SUM(J1012:J1012)</f>
        <v>100.63</v>
      </c>
    </row>
    <row r="1014" spans="1:27" x14ac:dyDescent="0.25">
      <c r="E1014" s="35"/>
      <c r="H1014" s="35"/>
      <c r="K1014" s="35"/>
    </row>
    <row r="1015" spans="1:27" x14ac:dyDescent="0.25">
      <c r="D1015" s="36" t="s">
        <v>277</v>
      </c>
      <c r="E1015" s="35"/>
      <c r="H1015" s="35">
        <v>1.5</v>
      </c>
      <c r="I1015" t="s">
        <v>278</v>
      </c>
      <c r="J1015">
        <f>ROUND(H1015/100*K1010,5)</f>
        <v>3.1931099999999999</v>
      </c>
      <c r="K1015" s="35"/>
    </row>
    <row r="1016" spans="1:27" x14ac:dyDescent="0.25">
      <c r="D1016" s="36" t="s">
        <v>276</v>
      </c>
      <c r="E1016" s="35"/>
      <c r="H1016" s="35"/>
      <c r="K1016" s="37">
        <f>SUM(J1007:J1015)</f>
        <v>316.69711000000001</v>
      </c>
    </row>
    <row r="1017" spans="1:27" x14ac:dyDescent="0.25">
      <c r="D1017" s="36" t="s">
        <v>279</v>
      </c>
      <c r="E1017" s="35"/>
      <c r="H1017" s="35"/>
      <c r="K1017" s="37">
        <f>SUM(K1016:K1016)</f>
        <v>316.69711000000001</v>
      </c>
    </row>
    <row r="1019" spans="1:27" ht="45" customHeight="1" x14ac:dyDescent="0.25">
      <c r="A1019" s="27"/>
      <c r="B1019" s="27" t="s">
        <v>650</v>
      </c>
      <c r="C1019" s="28" t="s">
        <v>15</v>
      </c>
      <c r="D1019" s="7" t="s">
        <v>651</v>
      </c>
      <c r="E1019" s="6"/>
      <c r="F1019" s="6"/>
      <c r="G1019" s="28"/>
      <c r="H1019" s="30" t="s">
        <v>250</v>
      </c>
      <c r="I1019" s="5">
        <v>1</v>
      </c>
      <c r="J1019" s="4"/>
      <c r="K1019" s="31">
        <f>ROUND(K1030,2)</f>
        <v>316.7</v>
      </c>
      <c r="L1019" s="29" t="s">
        <v>652</v>
      </c>
      <c r="M1019" s="28"/>
      <c r="N1019" s="28"/>
      <c r="O1019" s="28"/>
      <c r="P1019" s="28"/>
      <c r="Q1019" s="28"/>
      <c r="R1019" s="28"/>
      <c r="S1019" s="28"/>
      <c r="T1019" s="28"/>
      <c r="U1019" s="28"/>
      <c r="V1019" s="28"/>
      <c r="W1019" s="28"/>
      <c r="X1019" s="28"/>
      <c r="Y1019" s="28"/>
      <c r="Z1019" s="28"/>
      <c r="AA1019" s="28"/>
    </row>
    <row r="1020" spans="1:27" x14ac:dyDescent="0.25">
      <c r="B1020" s="23" t="s">
        <v>252</v>
      </c>
    </row>
    <row r="1021" spans="1:27" x14ac:dyDescent="0.25">
      <c r="B1021" t="s">
        <v>421</v>
      </c>
      <c r="C1021" t="s">
        <v>254</v>
      </c>
      <c r="D1021" t="s">
        <v>287</v>
      </c>
      <c r="E1021" s="32">
        <v>3.4</v>
      </c>
      <c r="F1021" t="s">
        <v>256</v>
      </c>
      <c r="G1021" t="s">
        <v>257</v>
      </c>
      <c r="H1021" s="33">
        <v>28.93</v>
      </c>
      <c r="I1021" t="s">
        <v>258</v>
      </c>
      <c r="J1021" s="34">
        <f>ROUND(E1021/I1019* H1021,5)</f>
        <v>98.361999999999995</v>
      </c>
      <c r="K1021" s="35"/>
    </row>
    <row r="1022" spans="1:27" x14ac:dyDescent="0.25">
      <c r="B1022" t="s">
        <v>422</v>
      </c>
      <c r="C1022" t="s">
        <v>254</v>
      </c>
      <c r="D1022" t="s">
        <v>289</v>
      </c>
      <c r="E1022" s="32">
        <v>3.4</v>
      </c>
      <c r="F1022" t="s">
        <v>256</v>
      </c>
      <c r="G1022" t="s">
        <v>257</v>
      </c>
      <c r="H1022" s="33">
        <v>33.68</v>
      </c>
      <c r="I1022" t="s">
        <v>258</v>
      </c>
      <c r="J1022" s="34">
        <f>ROUND(E1022/I1019* H1022,5)</f>
        <v>114.512</v>
      </c>
      <c r="K1022" s="35"/>
    </row>
    <row r="1023" spans="1:27" x14ac:dyDescent="0.25">
      <c r="D1023" s="36" t="s">
        <v>259</v>
      </c>
      <c r="E1023" s="35"/>
      <c r="H1023" s="35"/>
      <c r="K1023" s="33">
        <f>SUM(J1021:J1022)</f>
        <v>212.874</v>
      </c>
    </row>
    <row r="1024" spans="1:27" x14ac:dyDescent="0.25">
      <c r="B1024" s="23" t="s">
        <v>264</v>
      </c>
      <c r="E1024" s="35"/>
      <c r="H1024" s="35"/>
      <c r="K1024" s="35"/>
    </row>
    <row r="1025" spans="1:27" x14ac:dyDescent="0.25">
      <c r="B1025" t="s">
        <v>653</v>
      </c>
      <c r="C1025" t="s">
        <v>15</v>
      </c>
      <c r="D1025" t="s">
        <v>654</v>
      </c>
      <c r="E1025" s="32">
        <v>1</v>
      </c>
      <c r="G1025" t="s">
        <v>257</v>
      </c>
      <c r="H1025" s="33">
        <v>100.63</v>
      </c>
      <c r="I1025" t="s">
        <v>258</v>
      </c>
      <c r="J1025" s="34">
        <f>ROUND(E1025* H1025,5)</f>
        <v>100.63</v>
      </c>
      <c r="K1025" s="35"/>
    </row>
    <row r="1026" spans="1:27" x14ac:dyDescent="0.25">
      <c r="D1026" s="36" t="s">
        <v>275</v>
      </c>
      <c r="E1026" s="35"/>
      <c r="H1026" s="35"/>
      <c r="K1026" s="33">
        <f>SUM(J1025:J1025)</f>
        <v>100.63</v>
      </c>
    </row>
    <row r="1027" spans="1:27" x14ac:dyDescent="0.25">
      <c r="E1027" s="35"/>
      <c r="H1027" s="35"/>
      <c r="K1027" s="35"/>
    </row>
    <row r="1028" spans="1:27" x14ac:dyDescent="0.25">
      <c r="D1028" s="36" t="s">
        <v>277</v>
      </c>
      <c r="E1028" s="35"/>
      <c r="H1028" s="35">
        <v>1.5</v>
      </c>
      <c r="I1028" t="s">
        <v>278</v>
      </c>
      <c r="J1028">
        <f>ROUND(H1028/100*K1023,5)</f>
        <v>3.1931099999999999</v>
      </c>
      <c r="K1028" s="35"/>
    </row>
    <row r="1029" spans="1:27" x14ac:dyDescent="0.25">
      <c r="D1029" s="36" t="s">
        <v>276</v>
      </c>
      <c r="E1029" s="35"/>
      <c r="H1029" s="35"/>
      <c r="K1029" s="37">
        <f>SUM(J1020:J1028)</f>
        <v>316.69711000000001</v>
      </c>
    </row>
    <row r="1030" spans="1:27" x14ac:dyDescent="0.25">
      <c r="D1030" s="36" t="s">
        <v>279</v>
      </c>
      <c r="E1030" s="35"/>
      <c r="H1030" s="35"/>
      <c r="K1030" s="37">
        <f>SUM(K1029:K1029)</f>
        <v>316.69711000000001</v>
      </c>
    </row>
    <row r="1032" spans="1:27" ht="45" customHeight="1" x14ac:dyDescent="0.25">
      <c r="A1032" s="27"/>
      <c r="B1032" s="27" t="s">
        <v>655</v>
      </c>
      <c r="C1032" s="28" t="s">
        <v>15</v>
      </c>
      <c r="D1032" s="7" t="s">
        <v>656</v>
      </c>
      <c r="E1032" s="6"/>
      <c r="F1032" s="6"/>
      <c r="G1032" s="28"/>
      <c r="H1032" s="30" t="s">
        <v>250</v>
      </c>
      <c r="I1032" s="5">
        <v>1</v>
      </c>
      <c r="J1032" s="4"/>
      <c r="K1032" s="31">
        <f>ROUND(K1046,2)</f>
        <v>379.67</v>
      </c>
      <c r="L1032" s="29" t="s">
        <v>657</v>
      </c>
      <c r="M1032" s="28"/>
      <c r="N1032" s="28"/>
      <c r="O1032" s="28"/>
      <c r="P1032" s="28"/>
      <c r="Q1032" s="28"/>
      <c r="R1032" s="28"/>
      <c r="S1032" s="28"/>
      <c r="T1032" s="28"/>
      <c r="U1032" s="28"/>
      <c r="V1032" s="28"/>
      <c r="W1032" s="28"/>
      <c r="X1032" s="28"/>
      <c r="Y1032" s="28"/>
      <c r="Z1032" s="28"/>
      <c r="AA1032" s="28"/>
    </row>
    <row r="1033" spans="1:27" x14ac:dyDescent="0.25">
      <c r="B1033" s="23" t="s">
        <v>252</v>
      </c>
    </row>
    <row r="1034" spans="1:27" x14ac:dyDescent="0.25">
      <c r="B1034" t="s">
        <v>421</v>
      </c>
      <c r="C1034" t="s">
        <v>254</v>
      </c>
      <c r="D1034" t="s">
        <v>287</v>
      </c>
      <c r="E1034" s="32">
        <v>1.7</v>
      </c>
      <c r="F1034" t="s">
        <v>256</v>
      </c>
      <c r="G1034" t="s">
        <v>257</v>
      </c>
      <c r="H1034" s="33">
        <v>28.93</v>
      </c>
      <c r="I1034" t="s">
        <v>258</v>
      </c>
      <c r="J1034" s="34">
        <f>ROUND(E1034/I1032* H1034,5)</f>
        <v>49.180999999999997</v>
      </c>
      <c r="K1034" s="35"/>
    </row>
    <row r="1035" spans="1:27" x14ac:dyDescent="0.25">
      <c r="B1035" t="s">
        <v>422</v>
      </c>
      <c r="C1035" t="s">
        <v>254</v>
      </c>
      <c r="D1035" t="s">
        <v>289</v>
      </c>
      <c r="E1035" s="32">
        <v>1.7</v>
      </c>
      <c r="F1035" t="s">
        <v>256</v>
      </c>
      <c r="G1035" t="s">
        <v>257</v>
      </c>
      <c r="H1035" s="33">
        <v>33.68</v>
      </c>
      <c r="I1035" t="s">
        <v>258</v>
      </c>
      <c r="J1035" s="34">
        <f>ROUND(E1035/I1032* H1035,5)</f>
        <v>57.256</v>
      </c>
      <c r="K1035" s="35"/>
    </row>
    <row r="1036" spans="1:27" x14ac:dyDescent="0.25">
      <c r="D1036" s="36" t="s">
        <v>259</v>
      </c>
      <c r="E1036" s="35"/>
      <c r="H1036" s="35"/>
      <c r="K1036" s="33">
        <f>SUM(J1034:J1035)</f>
        <v>106.437</v>
      </c>
    </row>
    <row r="1037" spans="1:27" x14ac:dyDescent="0.25">
      <c r="B1037" s="23" t="s">
        <v>260</v>
      </c>
      <c r="E1037" s="35"/>
      <c r="H1037" s="35"/>
      <c r="K1037" s="35"/>
    </row>
    <row r="1038" spans="1:27" x14ac:dyDescent="0.25">
      <c r="B1038" t="s">
        <v>306</v>
      </c>
      <c r="C1038" t="s">
        <v>254</v>
      </c>
      <c r="D1038" t="s">
        <v>307</v>
      </c>
      <c r="E1038" s="32">
        <v>1.7</v>
      </c>
      <c r="F1038" t="s">
        <v>256</v>
      </c>
      <c r="G1038" t="s">
        <v>257</v>
      </c>
      <c r="H1038" s="33">
        <v>65.900000000000006</v>
      </c>
      <c r="I1038" t="s">
        <v>258</v>
      </c>
      <c r="J1038" s="34">
        <f>ROUND(E1038/I1032* H1038,5)</f>
        <v>112.03</v>
      </c>
      <c r="K1038" s="35"/>
    </row>
    <row r="1039" spans="1:27" x14ac:dyDescent="0.25">
      <c r="D1039" s="36" t="s">
        <v>263</v>
      </c>
      <c r="E1039" s="35"/>
      <c r="H1039" s="35"/>
      <c r="K1039" s="33">
        <f>SUM(J1038:J1038)</f>
        <v>112.03</v>
      </c>
    </row>
    <row r="1040" spans="1:27" x14ac:dyDescent="0.25">
      <c r="B1040" s="23" t="s">
        <v>264</v>
      </c>
      <c r="E1040" s="35"/>
      <c r="H1040" s="35"/>
      <c r="K1040" s="35"/>
    </row>
    <row r="1041" spans="1:27" x14ac:dyDescent="0.25">
      <c r="B1041" t="s">
        <v>658</v>
      </c>
      <c r="C1041" t="s">
        <v>15</v>
      </c>
      <c r="D1041" t="s">
        <v>659</v>
      </c>
      <c r="E1041" s="32">
        <v>1</v>
      </c>
      <c r="G1041" t="s">
        <v>257</v>
      </c>
      <c r="H1041" s="33">
        <v>159.61000000000001</v>
      </c>
      <c r="I1041" t="s">
        <v>258</v>
      </c>
      <c r="J1041" s="34">
        <f>ROUND(E1041* H1041,5)</f>
        <v>159.61000000000001</v>
      </c>
      <c r="K1041" s="35"/>
    </row>
    <row r="1042" spans="1:27" x14ac:dyDescent="0.25">
      <c r="D1042" s="36" t="s">
        <v>275</v>
      </c>
      <c r="E1042" s="35"/>
      <c r="H1042" s="35"/>
      <c r="K1042" s="33">
        <f>SUM(J1041:J1041)</f>
        <v>159.61000000000001</v>
      </c>
    </row>
    <row r="1043" spans="1:27" x14ac:dyDescent="0.25">
      <c r="E1043" s="35"/>
      <c r="H1043" s="35"/>
      <c r="K1043" s="35"/>
    </row>
    <row r="1044" spans="1:27" x14ac:dyDescent="0.25">
      <c r="D1044" s="36" t="s">
        <v>277</v>
      </c>
      <c r="E1044" s="35"/>
      <c r="H1044" s="35">
        <v>1.5</v>
      </c>
      <c r="I1044" t="s">
        <v>278</v>
      </c>
      <c r="J1044">
        <f>ROUND(H1044/100*K1036,5)</f>
        <v>1.59656</v>
      </c>
      <c r="K1044" s="35"/>
    </row>
    <row r="1045" spans="1:27" x14ac:dyDescent="0.25">
      <c r="D1045" s="36" t="s">
        <v>276</v>
      </c>
      <c r="E1045" s="35"/>
      <c r="H1045" s="35"/>
      <c r="K1045" s="37">
        <f>SUM(J1033:J1044)</f>
        <v>379.67356000000001</v>
      </c>
    </row>
    <row r="1046" spans="1:27" x14ac:dyDescent="0.25">
      <c r="D1046" s="36" t="s">
        <v>279</v>
      </c>
      <c r="E1046" s="35"/>
      <c r="H1046" s="35"/>
      <c r="K1046" s="37">
        <f>SUM(K1045:K1045)</f>
        <v>379.67356000000001</v>
      </c>
    </row>
    <row r="1048" spans="1:27" ht="45" customHeight="1" x14ac:dyDescent="0.25">
      <c r="A1048" s="27"/>
      <c r="B1048" s="27" t="s">
        <v>660</v>
      </c>
      <c r="C1048" s="28" t="s">
        <v>15</v>
      </c>
      <c r="D1048" s="7" t="s">
        <v>661</v>
      </c>
      <c r="E1048" s="6"/>
      <c r="F1048" s="6"/>
      <c r="G1048" s="28"/>
      <c r="H1048" s="30" t="s">
        <v>250</v>
      </c>
      <c r="I1048" s="5">
        <v>1</v>
      </c>
      <c r="J1048" s="4"/>
      <c r="K1048" s="31">
        <f>ROUND(K1059,2)</f>
        <v>83.79</v>
      </c>
      <c r="L1048" s="29" t="s">
        <v>662</v>
      </c>
      <c r="M1048" s="28"/>
      <c r="N1048" s="28"/>
      <c r="O1048" s="28"/>
      <c r="P1048" s="28"/>
      <c r="Q1048" s="28"/>
      <c r="R1048" s="28"/>
      <c r="S1048" s="28"/>
      <c r="T1048" s="28"/>
      <c r="U1048" s="28"/>
      <c r="V1048" s="28"/>
      <c r="W1048" s="28"/>
      <c r="X1048" s="28"/>
      <c r="Y1048" s="28"/>
      <c r="Z1048" s="28"/>
      <c r="AA1048" s="28"/>
    </row>
    <row r="1049" spans="1:27" x14ac:dyDescent="0.25">
      <c r="B1049" s="23" t="s">
        <v>252</v>
      </c>
    </row>
    <row r="1050" spans="1:27" x14ac:dyDescent="0.25">
      <c r="B1050" t="s">
        <v>422</v>
      </c>
      <c r="C1050" t="s">
        <v>254</v>
      </c>
      <c r="D1050" t="s">
        <v>289</v>
      </c>
      <c r="E1050" s="32">
        <v>0.65</v>
      </c>
      <c r="F1050" t="s">
        <v>256</v>
      </c>
      <c r="G1050" t="s">
        <v>257</v>
      </c>
      <c r="H1050" s="33">
        <v>33.68</v>
      </c>
      <c r="I1050" t="s">
        <v>258</v>
      </c>
      <c r="J1050" s="34">
        <f>ROUND(E1050/I1048* H1050,5)</f>
        <v>21.891999999999999</v>
      </c>
      <c r="K1050" s="35"/>
    </row>
    <row r="1051" spans="1:27" x14ac:dyDescent="0.25">
      <c r="B1051" t="s">
        <v>421</v>
      </c>
      <c r="C1051" t="s">
        <v>254</v>
      </c>
      <c r="D1051" t="s">
        <v>287</v>
      </c>
      <c r="E1051" s="32">
        <v>0.65</v>
      </c>
      <c r="F1051" t="s">
        <v>256</v>
      </c>
      <c r="G1051" t="s">
        <v>257</v>
      </c>
      <c r="H1051" s="33">
        <v>28.93</v>
      </c>
      <c r="I1051" t="s">
        <v>258</v>
      </c>
      <c r="J1051" s="34">
        <f>ROUND(E1051/I1048* H1051,5)</f>
        <v>18.804500000000001</v>
      </c>
      <c r="K1051" s="35"/>
    </row>
    <row r="1052" spans="1:27" x14ac:dyDescent="0.25">
      <c r="D1052" s="36" t="s">
        <v>259</v>
      </c>
      <c r="E1052" s="35"/>
      <c r="H1052" s="35"/>
      <c r="K1052" s="33">
        <f>SUM(J1050:J1051)</f>
        <v>40.6965</v>
      </c>
    </row>
    <row r="1053" spans="1:27" x14ac:dyDescent="0.25">
      <c r="B1053" s="23" t="s">
        <v>264</v>
      </c>
      <c r="E1053" s="35"/>
      <c r="H1053" s="35"/>
      <c r="K1053" s="35"/>
    </row>
    <row r="1054" spans="1:27" x14ac:dyDescent="0.25">
      <c r="B1054" t="s">
        <v>663</v>
      </c>
      <c r="C1054" t="s">
        <v>15</v>
      </c>
      <c r="D1054" t="s">
        <v>664</v>
      </c>
      <c r="E1054" s="32">
        <v>1</v>
      </c>
      <c r="G1054" t="s">
        <v>257</v>
      </c>
      <c r="H1054" s="33">
        <v>42.48</v>
      </c>
      <c r="I1054" t="s">
        <v>258</v>
      </c>
      <c r="J1054" s="34">
        <f>ROUND(E1054* H1054,5)</f>
        <v>42.48</v>
      </c>
      <c r="K1054" s="35"/>
    </row>
    <row r="1055" spans="1:27" x14ac:dyDescent="0.25">
      <c r="D1055" s="36" t="s">
        <v>275</v>
      </c>
      <c r="E1055" s="35"/>
      <c r="H1055" s="35"/>
      <c r="K1055" s="33">
        <f>SUM(J1054:J1054)</f>
        <v>42.48</v>
      </c>
    </row>
    <row r="1056" spans="1:27" x14ac:dyDescent="0.25">
      <c r="E1056" s="35"/>
      <c r="H1056" s="35"/>
      <c r="K1056" s="35"/>
    </row>
    <row r="1057" spans="1:27" x14ac:dyDescent="0.25">
      <c r="D1057" s="36" t="s">
        <v>277</v>
      </c>
      <c r="E1057" s="35"/>
      <c r="H1057" s="35">
        <v>1.5</v>
      </c>
      <c r="I1057" t="s">
        <v>278</v>
      </c>
      <c r="J1057">
        <f>ROUND(H1057/100*K1052,5)</f>
        <v>0.61045000000000005</v>
      </c>
      <c r="K1057" s="35"/>
    </row>
    <row r="1058" spans="1:27" x14ac:dyDescent="0.25">
      <c r="D1058" s="36" t="s">
        <v>276</v>
      </c>
      <c r="E1058" s="35"/>
      <c r="H1058" s="35"/>
      <c r="K1058" s="37">
        <f>SUM(J1049:J1057)</f>
        <v>83.786950000000004</v>
      </c>
    </row>
    <row r="1059" spans="1:27" x14ac:dyDescent="0.25">
      <c r="D1059" s="36" t="s">
        <v>279</v>
      </c>
      <c r="E1059" s="35"/>
      <c r="H1059" s="35"/>
      <c r="K1059" s="37">
        <f>SUM(K1058:K1058)</f>
        <v>83.786950000000004</v>
      </c>
    </row>
    <row r="1061" spans="1:27" ht="45" customHeight="1" x14ac:dyDescent="0.25">
      <c r="A1061" s="27" t="s">
        <v>665</v>
      </c>
      <c r="B1061" s="27" t="s">
        <v>56</v>
      </c>
      <c r="C1061" s="28" t="s">
        <v>15</v>
      </c>
      <c r="D1061" s="7" t="s">
        <v>57</v>
      </c>
      <c r="E1061" s="6"/>
      <c r="F1061" s="6"/>
      <c r="G1061" s="28"/>
      <c r="H1061" s="30" t="s">
        <v>250</v>
      </c>
      <c r="I1061" s="5">
        <v>1</v>
      </c>
      <c r="J1061" s="4"/>
      <c r="K1061" s="31">
        <f>ROUND(K1072,2)</f>
        <v>685.16</v>
      </c>
      <c r="L1061" s="29" t="s">
        <v>666</v>
      </c>
      <c r="M1061" s="28"/>
      <c r="N1061" s="28"/>
      <c r="O1061" s="28"/>
      <c r="P1061" s="28"/>
      <c r="Q1061" s="28"/>
      <c r="R1061" s="28"/>
      <c r="S1061" s="28"/>
      <c r="T1061" s="28"/>
      <c r="U1061" s="28"/>
      <c r="V1061" s="28"/>
      <c r="W1061" s="28"/>
      <c r="X1061" s="28"/>
      <c r="Y1061" s="28"/>
      <c r="Z1061" s="28"/>
      <c r="AA1061" s="28"/>
    </row>
    <row r="1062" spans="1:27" x14ac:dyDescent="0.25">
      <c r="B1062" s="23" t="s">
        <v>252</v>
      </c>
    </row>
    <row r="1063" spans="1:27" x14ac:dyDescent="0.25">
      <c r="B1063" t="s">
        <v>667</v>
      </c>
      <c r="C1063" t="s">
        <v>254</v>
      </c>
      <c r="D1063" t="s">
        <v>668</v>
      </c>
      <c r="E1063" s="32">
        <v>0.84</v>
      </c>
      <c r="F1063" t="s">
        <v>256</v>
      </c>
      <c r="G1063" t="s">
        <v>257</v>
      </c>
      <c r="H1063" s="33">
        <v>33.68</v>
      </c>
      <c r="I1063" t="s">
        <v>258</v>
      </c>
      <c r="J1063" s="34">
        <f>ROUND(E1063/I1061* H1063,5)</f>
        <v>28.2912</v>
      </c>
      <c r="K1063" s="35"/>
    </row>
    <row r="1064" spans="1:27" x14ac:dyDescent="0.25">
      <c r="B1064" t="s">
        <v>669</v>
      </c>
      <c r="C1064" t="s">
        <v>254</v>
      </c>
      <c r="D1064" t="s">
        <v>670</v>
      </c>
      <c r="E1064" s="32">
        <v>0.84</v>
      </c>
      <c r="F1064" t="s">
        <v>256</v>
      </c>
      <c r="G1064" t="s">
        <v>257</v>
      </c>
      <c r="H1064" s="33">
        <v>28.89</v>
      </c>
      <c r="I1064" t="s">
        <v>258</v>
      </c>
      <c r="J1064" s="34">
        <f>ROUND(E1064/I1061* H1064,5)</f>
        <v>24.267600000000002</v>
      </c>
      <c r="K1064" s="35"/>
    </row>
    <row r="1065" spans="1:27" x14ac:dyDescent="0.25">
      <c r="D1065" s="36" t="s">
        <v>259</v>
      </c>
      <c r="E1065" s="35"/>
      <c r="H1065" s="35"/>
      <c r="K1065" s="33">
        <f>SUM(J1063:J1064)</f>
        <v>52.558800000000005</v>
      </c>
    </row>
    <row r="1066" spans="1:27" x14ac:dyDescent="0.25">
      <c r="B1066" s="23" t="s">
        <v>264</v>
      </c>
      <c r="E1066" s="35"/>
      <c r="H1066" s="35"/>
      <c r="K1066" s="35"/>
    </row>
    <row r="1067" spans="1:27" x14ac:dyDescent="0.25">
      <c r="B1067" t="s">
        <v>671</v>
      </c>
      <c r="C1067" t="s">
        <v>15</v>
      </c>
      <c r="D1067" t="s">
        <v>672</v>
      </c>
      <c r="E1067" s="32">
        <v>1</v>
      </c>
      <c r="G1067" t="s">
        <v>257</v>
      </c>
      <c r="H1067" s="33">
        <v>631.80999999999995</v>
      </c>
      <c r="I1067" t="s">
        <v>258</v>
      </c>
      <c r="J1067" s="34">
        <f>ROUND(E1067* H1067,5)</f>
        <v>631.80999999999995</v>
      </c>
      <c r="K1067" s="35"/>
    </row>
    <row r="1068" spans="1:27" x14ac:dyDescent="0.25">
      <c r="D1068" s="36" t="s">
        <v>275</v>
      </c>
      <c r="E1068" s="35"/>
      <c r="H1068" s="35"/>
      <c r="K1068" s="33">
        <f>SUM(J1067:J1067)</f>
        <v>631.80999999999995</v>
      </c>
    </row>
    <row r="1069" spans="1:27" x14ac:dyDescent="0.25">
      <c r="E1069" s="35"/>
      <c r="H1069" s="35"/>
      <c r="K1069" s="35"/>
    </row>
    <row r="1070" spans="1:27" x14ac:dyDescent="0.25">
      <c r="D1070" s="36" t="s">
        <v>277</v>
      </c>
      <c r="E1070" s="35"/>
      <c r="H1070" s="35">
        <v>1.5</v>
      </c>
      <c r="I1070" t="s">
        <v>278</v>
      </c>
      <c r="J1070">
        <f>ROUND(H1070/100*K1065,5)</f>
        <v>0.78837999999999997</v>
      </c>
      <c r="K1070" s="35"/>
    </row>
    <row r="1071" spans="1:27" x14ac:dyDescent="0.25">
      <c r="D1071" s="36" t="s">
        <v>276</v>
      </c>
      <c r="E1071" s="35"/>
      <c r="H1071" s="35"/>
      <c r="K1071" s="37">
        <f>SUM(J1062:J1070)</f>
        <v>685.15717999999993</v>
      </c>
    </row>
    <row r="1072" spans="1:27" x14ac:dyDescent="0.25">
      <c r="D1072" s="36" t="s">
        <v>279</v>
      </c>
      <c r="E1072" s="35"/>
      <c r="H1072" s="35"/>
      <c r="K1072" s="37">
        <f>SUM(K1071:K1071)</f>
        <v>685.15717999999993</v>
      </c>
    </row>
    <row r="1074" spans="1:27" ht="45" customHeight="1" x14ac:dyDescent="0.25">
      <c r="A1074" s="27" t="s">
        <v>673</v>
      </c>
      <c r="B1074" s="27" t="s">
        <v>156</v>
      </c>
      <c r="C1074" s="28" t="s">
        <v>15</v>
      </c>
      <c r="D1074" s="7" t="s">
        <v>157</v>
      </c>
      <c r="E1074" s="6"/>
      <c r="F1074" s="6"/>
      <c r="G1074" s="28"/>
      <c r="H1074" s="30" t="s">
        <v>250</v>
      </c>
      <c r="I1074" s="5">
        <v>1</v>
      </c>
      <c r="J1074" s="4"/>
      <c r="K1074" s="31">
        <f>ROUND(K1085,2)</f>
        <v>451.85</v>
      </c>
      <c r="L1074" s="29" t="s">
        <v>674</v>
      </c>
      <c r="M1074" s="28"/>
      <c r="N1074" s="28"/>
      <c r="O1074" s="28"/>
      <c r="P1074" s="28"/>
      <c r="Q1074" s="28"/>
      <c r="R1074" s="28"/>
      <c r="S1074" s="28"/>
      <c r="T1074" s="28"/>
      <c r="U1074" s="28"/>
      <c r="V1074" s="28"/>
      <c r="W1074" s="28"/>
      <c r="X1074" s="28"/>
      <c r="Y1074" s="28"/>
      <c r="Z1074" s="28"/>
      <c r="AA1074" s="28"/>
    </row>
    <row r="1075" spans="1:27" x14ac:dyDescent="0.25">
      <c r="B1075" s="23" t="s">
        <v>252</v>
      </c>
    </row>
    <row r="1076" spans="1:27" x14ac:dyDescent="0.25">
      <c r="B1076" t="s">
        <v>667</v>
      </c>
      <c r="C1076" t="s">
        <v>254</v>
      </c>
      <c r="D1076" t="s">
        <v>668</v>
      </c>
      <c r="E1076" s="32">
        <v>0.36</v>
      </c>
      <c r="F1076" t="s">
        <v>256</v>
      </c>
      <c r="G1076" t="s">
        <v>257</v>
      </c>
      <c r="H1076" s="33">
        <v>33.68</v>
      </c>
      <c r="I1076" t="s">
        <v>258</v>
      </c>
      <c r="J1076" s="34">
        <f>ROUND(E1076/I1074* H1076,5)</f>
        <v>12.1248</v>
      </c>
      <c r="K1076" s="35"/>
    </row>
    <row r="1077" spans="1:27" x14ac:dyDescent="0.25">
      <c r="B1077" t="s">
        <v>669</v>
      </c>
      <c r="C1077" t="s">
        <v>254</v>
      </c>
      <c r="D1077" t="s">
        <v>670</v>
      </c>
      <c r="E1077" s="32">
        <v>0.36</v>
      </c>
      <c r="F1077" t="s">
        <v>256</v>
      </c>
      <c r="G1077" t="s">
        <v>257</v>
      </c>
      <c r="H1077" s="33">
        <v>28.89</v>
      </c>
      <c r="I1077" t="s">
        <v>258</v>
      </c>
      <c r="J1077" s="34">
        <f>ROUND(E1077/I1074* H1077,5)</f>
        <v>10.400399999999999</v>
      </c>
      <c r="K1077" s="35"/>
    </row>
    <row r="1078" spans="1:27" x14ac:dyDescent="0.25">
      <c r="D1078" s="36" t="s">
        <v>259</v>
      </c>
      <c r="E1078" s="35"/>
      <c r="H1078" s="35"/>
      <c r="K1078" s="33">
        <f>SUM(J1076:J1077)</f>
        <v>22.525199999999998</v>
      </c>
    </row>
    <row r="1079" spans="1:27" x14ac:dyDescent="0.25">
      <c r="B1079" s="23" t="s">
        <v>264</v>
      </c>
      <c r="E1079" s="35"/>
      <c r="H1079" s="35"/>
      <c r="K1079" s="35"/>
    </row>
    <row r="1080" spans="1:27" x14ac:dyDescent="0.25">
      <c r="B1080" t="s">
        <v>675</v>
      </c>
      <c r="C1080" t="s">
        <v>15</v>
      </c>
      <c r="D1080" t="s">
        <v>676</v>
      </c>
      <c r="E1080" s="32">
        <v>1</v>
      </c>
      <c r="G1080" t="s">
        <v>257</v>
      </c>
      <c r="H1080" s="33">
        <v>428.99</v>
      </c>
      <c r="I1080" t="s">
        <v>258</v>
      </c>
      <c r="J1080" s="34">
        <f>ROUND(E1080* H1080,5)</f>
        <v>428.99</v>
      </c>
      <c r="K1080" s="35"/>
    </row>
    <row r="1081" spans="1:27" x14ac:dyDescent="0.25">
      <c r="D1081" s="36" t="s">
        <v>275</v>
      </c>
      <c r="E1081" s="35"/>
      <c r="H1081" s="35"/>
      <c r="K1081" s="33">
        <f>SUM(J1080:J1080)</f>
        <v>428.99</v>
      </c>
    </row>
    <row r="1082" spans="1:27" x14ac:dyDescent="0.25">
      <c r="E1082" s="35"/>
      <c r="H1082" s="35"/>
      <c r="K1082" s="35"/>
    </row>
    <row r="1083" spans="1:27" x14ac:dyDescent="0.25">
      <c r="D1083" s="36" t="s">
        <v>277</v>
      </c>
      <c r="E1083" s="35"/>
      <c r="H1083" s="35">
        <v>1.5</v>
      </c>
      <c r="I1083" t="s">
        <v>278</v>
      </c>
      <c r="J1083">
        <f>ROUND(H1083/100*K1078,5)</f>
        <v>0.33788000000000001</v>
      </c>
      <c r="K1083" s="35"/>
    </row>
    <row r="1084" spans="1:27" x14ac:dyDescent="0.25">
      <c r="D1084" s="36" t="s">
        <v>276</v>
      </c>
      <c r="E1084" s="35"/>
      <c r="H1084" s="35"/>
      <c r="K1084" s="37">
        <f>SUM(J1075:J1083)</f>
        <v>451.85307999999998</v>
      </c>
    </row>
    <row r="1085" spans="1:27" x14ac:dyDescent="0.25">
      <c r="D1085" s="36" t="s">
        <v>279</v>
      </c>
      <c r="E1085" s="35"/>
      <c r="H1085" s="35"/>
      <c r="K1085" s="37">
        <f>SUM(K1084:K1084)</f>
        <v>451.85307999999998</v>
      </c>
    </row>
    <row r="1087" spans="1:27" ht="45" customHeight="1" x14ac:dyDescent="0.25">
      <c r="A1087" s="27"/>
      <c r="B1087" s="27" t="s">
        <v>677</v>
      </c>
      <c r="C1087" s="28" t="s">
        <v>15</v>
      </c>
      <c r="D1087" s="7" t="s">
        <v>678</v>
      </c>
      <c r="E1087" s="6"/>
      <c r="F1087" s="6"/>
      <c r="G1087" s="28"/>
      <c r="H1087" s="30" t="s">
        <v>250</v>
      </c>
      <c r="I1087" s="5">
        <v>1</v>
      </c>
      <c r="J1087" s="4"/>
      <c r="K1087" s="31">
        <f>ROUND(K1098,2)</f>
        <v>649.72</v>
      </c>
      <c r="L1087" s="29" t="s">
        <v>679</v>
      </c>
      <c r="M1087" s="28"/>
      <c r="N1087" s="28"/>
      <c r="O1087" s="28"/>
      <c r="P1087" s="28"/>
      <c r="Q1087" s="28"/>
      <c r="R1087" s="28"/>
      <c r="S1087" s="28"/>
      <c r="T1087" s="28"/>
      <c r="U1087" s="28"/>
      <c r="V1087" s="28"/>
      <c r="W1087" s="28"/>
      <c r="X1087" s="28"/>
      <c r="Y1087" s="28"/>
      <c r="Z1087" s="28"/>
      <c r="AA1087" s="28"/>
    </row>
    <row r="1088" spans="1:27" x14ac:dyDescent="0.25">
      <c r="B1088" s="23" t="s">
        <v>252</v>
      </c>
    </row>
    <row r="1089" spans="1:27" x14ac:dyDescent="0.25">
      <c r="B1089" t="s">
        <v>667</v>
      </c>
      <c r="C1089" t="s">
        <v>254</v>
      </c>
      <c r="D1089" t="s">
        <v>668</v>
      </c>
      <c r="E1089" s="32">
        <v>0.66</v>
      </c>
      <c r="F1089" t="s">
        <v>256</v>
      </c>
      <c r="G1089" t="s">
        <v>257</v>
      </c>
      <c r="H1089" s="33">
        <v>33.68</v>
      </c>
      <c r="I1089" t="s">
        <v>258</v>
      </c>
      <c r="J1089" s="34">
        <f>ROUND(E1089/I1087* H1089,5)</f>
        <v>22.2288</v>
      </c>
      <c r="K1089" s="35"/>
    </row>
    <row r="1090" spans="1:27" x14ac:dyDescent="0.25">
      <c r="B1090" t="s">
        <v>669</v>
      </c>
      <c r="C1090" t="s">
        <v>254</v>
      </c>
      <c r="D1090" t="s">
        <v>670</v>
      </c>
      <c r="E1090" s="32">
        <v>0.66</v>
      </c>
      <c r="F1090" t="s">
        <v>256</v>
      </c>
      <c r="G1090" t="s">
        <v>257</v>
      </c>
      <c r="H1090" s="33">
        <v>28.89</v>
      </c>
      <c r="I1090" t="s">
        <v>258</v>
      </c>
      <c r="J1090" s="34">
        <f>ROUND(E1090/I1087* H1090,5)</f>
        <v>19.067399999999999</v>
      </c>
      <c r="K1090" s="35"/>
    </row>
    <row r="1091" spans="1:27" x14ac:dyDescent="0.25">
      <c r="D1091" s="36" t="s">
        <v>259</v>
      </c>
      <c r="E1091" s="35"/>
      <c r="H1091" s="35"/>
      <c r="K1091" s="33">
        <f>SUM(J1089:J1090)</f>
        <v>41.296199999999999</v>
      </c>
    </row>
    <row r="1092" spans="1:27" x14ac:dyDescent="0.25">
      <c r="B1092" s="23" t="s">
        <v>264</v>
      </c>
      <c r="E1092" s="35"/>
      <c r="H1092" s="35"/>
      <c r="K1092" s="35"/>
    </row>
    <row r="1093" spans="1:27" x14ac:dyDescent="0.25">
      <c r="B1093" t="s">
        <v>680</v>
      </c>
      <c r="C1093" t="s">
        <v>15</v>
      </c>
      <c r="D1093" t="s">
        <v>681</v>
      </c>
      <c r="E1093" s="32">
        <v>1</v>
      </c>
      <c r="G1093" t="s">
        <v>257</v>
      </c>
      <c r="H1093" s="33">
        <v>607.79999999999995</v>
      </c>
      <c r="I1093" t="s">
        <v>258</v>
      </c>
      <c r="J1093" s="34">
        <f>ROUND(E1093* H1093,5)</f>
        <v>607.79999999999995</v>
      </c>
      <c r="K1093" s="35"/>
    </row>
    <row r="1094" spans="1:27" x14ac:dyDescent="0.25">
      <c r="D1094" s="36" t="s">
        <v>275</v>
      </c>
      <c r="E1094" s="35"/>
      <c r="H1094" s="35"/>
      <c r="K1094" s="33">
        <f>SUM(J1093:J1093)</f>
        <v>607.79999999999995</v>
      </c>
    </row>
    <row r="1095" spans="1:27" x14ac:dyDescent="0.25">
      <c r="E1095" s="35"/>
      <c r="H1095" s="35"/>
      <c r="K1095" s="35"/>
    </row>
    <row r="1096" spans="1:27" x14ac:dyDescent="0.25">
      <c r="D1096" s="36" t="s">
        <v>277</v>
      </c>
      <c r="E1096" s="35"/>
      <c r="H1096" s="35">
        <v>1.5</v>
      </c>
      <c r="I1096" t="s">
        <v>278</v>
      </c>
      <c r="J1096">
        <f>ROUND(H1096/100*K1091,5)</f>
        <v>0.61943999999999999</v>
      </c>
      <c r="K1096" s="35"/>
    </row>
    <row r="1097" spans="1:27" x14ac:dyDescent="0.25">
      <c r="D1097" s="36" t="s">
        <v>276</v>
      </c>
      <c r="E1097" s="35"/>
      <c r="H1097" s="35"/>
      <c r="K1097" s="37">
        <f>SUM(J1088:J1096)</f>
        <v>649.71564000000001</v>
      </c>
    </row>
    <row r="1098" spans="1:27" x14ac:dyDescent="0.25">
      <c r="D1098" s="36" t="s">
        <v>279</v>
      </c>
      <c r="E1098" s="35"/>
      <c r="H1098" s="35"/>
      <c r="K1098" s="37">
        <f>SUM(K1097:K1097)</f>
        <v>649.71564000000001</v>
      </c>
    </row>
    <row r="1100" spans="1:27" ht="45" customHeight="1" x14ac:dyDescent="0.25">
      <c r="A1100" s="27" t="s">
        <v>682</v>
      </c>
      <c r="B1100" s="27" t="s">
        <v>176</v>
      </c>
      <c r="C1100" s="28" t="s">
        <v>15</v>
      </c>
      <c r="D1100" s="7" t="s">
        <v>177</v>
      </c>
      <c r="E1100" s="6"/>
      <c r="F1100" s="6"/>
      <c r="G1100" s="28"/>
      <c r="H1100" s="30" t="s">
        <v>250</v>
      </c>
      <c r="I1100" s="5">
        <v>1</v>
      </c>
      <c r="J1100" s="4"/>
      <c r="K1100" s="31">
        <f>ROUND(K1111,2)</f>
        <v>590.66999999999996</v>
      </c>
      <c r="L1100" s="29" t="s">
        <v>683</v>
      </c>
      <c r="M1100" s="28"/>
      <c r="N1100" s="28"/>
      <c r="O1100" s="28"/>
      <c r="P1100" s="28"/>
      <c r="Q1100" s="28"/>
      <c r="R1100" s="28"/>
      <c r="S1100" s="28"/>
      <c r="T1100" s="28"/>
      <c r="U1100" s="28"/>
      <c r="V1100" s="28"/>
      <c r="W1100" s="28"/>
      <c r="X1100" s="28"/>
      <c r="Y1100" s="28"/>
      <c r="Z1100" s="28"/>
      <c r="AA1100" s="28"/>
    </row>
    <row r="1101" spans="1:27" x14ac:dyDescent="0.25">
      <c r="B1101" s="23" t="s">
        <v>252</v>
      </c>
    </row>
    <row r="1102" spans="1:27" x14ac:dyDescent="0.25">
      <c r="B1102" t="s">
        <v>667</v>
      </c>
      <c r="C1102" t="s">
        <v>254</v>
      </c>
      <c r="D1102" t="s">
        <v>668</v>
      </c>
      <c r="E1102" s="32">
        <v>0.66</v>
      </c>
      <c r="F1102" t="s">
        <v>256</v>
      </c>
      <c r="G1102" t="s">
        <v>257</v>
      </c>
      <c r="H1102" s="33">
        <v>33.68</v>
      </c>
      <c r="I1102" t="s">
        <v>258</v>
      </c>
      <c r="J1102" s="34">
        <f>ROUND(E1102/I1100* H1102,5)</f>
        <v>22.2288</v>
      </c>
      <c r="K1102" s="35"/>
    </row>
    <row r="1103" spans="1:27" x14ac:dyDescent="0.25">
      <c r="B1103" t="s">
        <v>669</v>
      </c>
      <c r="C1103" t="s">
        <v>254</v>
      </c>
      <c r="D1103" t="s">
        <v>670</v>
      </c>
      <c r="E1103" s="32">
        <v>0.66</v>
      </c>
      <c r="F1103" t="s">
        <v>256</v>
      </c>
      <c r="G1103" t="s">
        <v>257</v>
      </c>
      <c r="H1103" s="33">
        <v>28.89</v>
      </c>
      <c r="I1103" t="s">
        <v>258</v>
      </c>
      <c r="J1103" s="34">
        <f>ROUND(E1103/I1100* H1103,5)</f>
        <v>19.067399999999999</v>
      </c>
      <c r="K1103" s="35"/>
    </row>
    <row r="1104" spans="1:27" x14ac:dyDescent="0.25">
      <c r="D1104" s="36" t="s">
        <v>259</v>
      </c>
      <c r="E1104" s="35"/>
      <c r="H1104" s="35"/>
      <c r="K1104" s="33">
        <f>SUM(J1102:J1103)</f>
        <v>41.296199999999999</v>
      </c>
    </row>
    <row r="1105" spans="1:27" x14ac:dyDescent="0.25">
      <c r="B1105" s="23" t="s">
        <v>264</v>
      </c>
      <c r="E1105" s="35"/>
      <c r="H1105" s="35"/>
      <c r="K1105" s="35"/>
    </row>
    <row r="1106" spans="1:27" x14ac:dyDescent="0.25">
      <c r="B1106" t="s">
        <v>684</v>
      </c>
      <c r="C1106" t="s">
        <v>15</v>
      </c>
      <c r="D1106" t="s">
        <v>685</v>
      </c>
      <c r="E1106" s="32">
        <v>1</v>
      </c>
      <c r="G1106" t="s">
        <v>257</v>
      </c>
      <c r="H1106" s="33">
        <v>548.75</v>
      </c>
      <c r="I1106" t="s">
        <v>258</v>
      </c>
      <c r="J1106" s="34">
        <f>ROUND(E1106* H1106,5)</f>
        <v>548.75</v>
      </c>
      <c r="K1106" s="35"/>
    </row>
    <row r="1107" spans="1:27" x14ac:dyDescent="0.25">
      <c r="D1107" s="36" t="s">
        <v>275</v>
      </c>
      <c r="E1107" s="35"/>
      <c r="H1107" s="35"/>
      <c r="K1107" s="33">
        <f>SUM(J1106:J1106)</f>
        <v>548.75</v>
      </c>
    </row>
    <row r="1108" spans="1:27" x14ac:dyDescent="0.25">
      <c r="E1108" s="35"/>
      <c r="H1108" s="35"/>
      <c r="K1108" s="35"/>
    </row>
    <row r="1109" spans="1:27" x14ac:dyDescent="0.25">
      <c r="D1109" s="36" t="s">
        <v>277</v>
      </c>
      <c r="E1109" s="35"/>
      <c r="H1109" s="35">
        <v>1.5</v>
      </c>
      <c r="I1109" t="s">
        <v>278</v>
      </c>
      <c r="J1109">
        <f>ROUND(H1109/100*K1104,5)</f>
        <v>0.61943999999999999</v>
      </c>
      <c r="K1109" s="35"/>
    </row>
    <row r="1110" spans="1:27" x14ac:dyDescent="0.25">
      <c r="D1110" s="36" t="s">
        <v>276</v>
      </c>
      <c r="E1110" s="35"/>
      <c r="H1110" s="35"/>
      <c r="K1110" s="37">
        <f>SUM(J1101:J1109)</f>
        <v>590.66564000000005</v>
      </c>
    </row>
    <row r="1111" spans="1:27" x14ac:dyDescent="0.25">
      <c r="D1111" s="36" t="s">
        <v>279</v>
      </c>
      <c r="E1111" s="35"/>
      <c r="H1111" s="35"/>
      <c r="K1111" s="37">
        <f>SUM(K1110:K1110)</f>
        <v>590.66564000000005</v>
      </c>
    </row>
    <row r="1113" spans="1:27" ht="45" customHeight="1" x14ac:dyDescent="0.25">
      <c r="A1113" s="27"/>
      <c r="B1113" s="27" t="s">
        <v>686</v>
      </c>
      <c r="C1113" s="28" t="s">
        <v>15</v>
      </c>
      <c r="D1113" s="7" t="s">
        <v>687</v>
      </c>
      <c r="E1113" s="6"/>
      <c r="F1113" s="6"/>
      <c r="G1113" s="28"/>
      <c r="H1113" s="30" t="s">
        <v>250</v>
      </c>
      <c r="I1113" s="5">
        <v>1</v>
      </c>
      <c r="J1113" s="4"/>
      <c r="K1113" s="31">
        <f>ROUND(K1124,2)</f>
        <v>1203.47</v>
      </c>
      <c r="L1113" s="29" t="s">
        <v>688</v>
      </c>
      <c r="M1113" s="28"/>
      <c r="N1113" s="28"/>
      <c r="O1113" s="28"/>
      <c r="P1113" s="28"/>
      <c r="Q1113" s="28"/>
      <c r="R1113" s="28"/>
      <c r="S1113" s="28"/>
      <c r="T1113" s="28"/>
      <c r="U1113" s="28"/>
      <c r="V1113" s="28"/>
      <c r="W1113" s="28"/>
      <c r="X1113" s="28"/>
      <c r="Y1113" s="28"/>
      <c r="Z1113" s="28"/>
      <c r="AA1113" s="28"/>
    </row>
    <row r="1114" spans="1:27" x14ac:dyDescent="0.25">
      <c r="B1114" s="23" t="s">
        <v>252</v>
      </c>
    </row>
    <row r="1115" spans="1:27" x14ac:dyDescent="0.25">
      <c r="B1115" t="s">
        <v>421</v>
      </c>
      <c r="C1115" t="s">
        <v>254</v>
      </c>
      <c r="D1115" t="s">
        <v>287</v>
      </c>
      <c r="E1115" s="32">
        <v>1.1200000000000001</v>
      </c>
      <c r="F1115" t="s">
        <v>256</v>
      </c>
      <c r="G1115" t="s">
        <v>257</v>
      </c>
      <c r="H1115" s="33">
        <v>28.93</v>
      </c>
      <c r="I1115" t="s">
        <v>258</v>
      </c>
      <c r="J1115" s="34">
        <f>ROUND(E1115/I1113* H1115,5)</f>
        <v>32.401600000000002</v>
      </c>
      <c r="K1115" s="35"/>
    </row>
    <row r="1116" spans="1:27" x14ac:dyDescent="0.25">
      <c r="B1116" t="s">
        <v>422</v>
      </c>
      <c r="C1116" t="s">
        <v>254</v>
      </c>
      <c r="D1116" t="s">
        <v>289</v>
      </c>
      <c r="E1116" s="32">
        <v>1.1200000000000001</v>
      </c>
      <c r="F1116" t="s">
        <v>256</v>
      </c>
      <c r="G1116" t="s">
        <v>257</v>
      </c>
      <c r="H1116" s="33">
        <v>33.68</v>
      </c>
      <c r="I1116" t="s">
        <v>258</v>
      </c>
      <c r="J1116" s="34">
        <f>ROUND(E1116/I1113* H1116,5)</f>
        <v>37.721600000000002</v>
      </c>
      <c r="K1116" s="35"/>
    </row>
    <row r="1117" spans="1:27" x14ac:dyDescent="0.25">
      <c r="D1117" s="36" t="s">
        <v>259</v>
      </c>
      <c r="E1117" s="35"/>
      <c r="H1117" s="35"/>
      <c r="K1117" s="33">
        <f>SUM(J1115:J1116)</f>
        <v>70.123199999999997</v>
      </c>
    </row>
    <row r="1118" spans="1:27" x14ac:dyDescent="0.25">
      <c r="B1118" s="23" t="s">
        <v>264</v>
      </c>
      <c r="E1118" s="35"/>
      <c r="H1118" s="35"/>
      <c r="K1118" s="35"/>
    </row>
    <row r="1119" spans="1:27" x14ac:dyDescent="0.25">
      <c r="B1119" t="s">
        <v>689</v>
      </c>
      <c r="C1119" t="s">
        <v>15</v>
      </c>
      <c r="D1119" t="s">
        <v>690</v>
      </c>
      <c r="E1119" s="32">
        <v>1</v>
      </c>
      <c r="G1119" t="s">
        <v>257</v>
      </c>
      <c r="H1119" s="33">
        <v>1132.29</v>
      </c>
      <c r="I1119" t="s">
        <v>258</v>
      </c>
      <c r="J1119" s="34">
        <f>ROUND(E1119* H1119,5)</f>
        <v>1132.29</v>
      </c>
      <c r="K1119" s="35"/>
    </row>
    <row r="1120" spans="1:27" x14ac:dyDescent="0.25">
      <c r="D1120" s="36" t="s">
        <v>275</v>
      </c>
      <c r="E1120" s="35"/>
      <c r="H1120" s="35"/>
      <c r="K1120" s="33">
        <f>SUM(J1119:J1119)</f>
        <v>1132.29</v>
      </c>
    </row>
    <row r="1121" spans="1:27" x14ac:dyDescent="0.25">
      <c r="E1121" s="35"/>
      <c r="H1121" s="35"/>
      <c r="K1121" s="35"/>
    </row>
    <row r="1122" spans="1:27" x14ac:dyDescent="0.25">
      <c r="D1122" s="36" t="s">
        <v>277</v>
      </c>
      <c r="E1122" s="35"/>
      <c r="H1122" s="35">
        <v>1.5</v>
      </c>
      <c r="I1122" t="s">
        <v>278</v>
      </c>
      <c r="J1122">
        <f>ROUND(H1122/100*K1117,5)</f>
        <v>1.05185</v>
      </c>
      <c r="K1122" s="35"/>
    </row>
    <row r="1123" spans="1:27" x14ac:dyDescent="0.25">
      <c r="D1123" s="36" t="s">
        <v>276</v>
      </c>
      <c r="E1123" s="35"/>
      <c r="H1123" s="35"/>
      <c r="K1123" s="37">
        <f>SUM(J1114:J1122)</f>
        <v>1203.46505</v>
      </c>
    </row>
    <row r="1124" spans="1:27" x14ac:dyDescent="0.25">
      <c r="D1124" s="36" t="s">
        <v>279</v>
      </c>
      <c r="E1124" s="35"/>
      <c r="H1124" s="35"/>
      <c r="K1124" s="37">
        <f>SUM(K1123:K1123)</f>
        <v>1203.46505</v>
      </c>
    </row>
    <row r="1126" spans="1:27" ht="45" customHeight="1" x14ac:dyDescent="0.25">
      <c r="A1126" s="27" t="s">
        <v>691</v>
      </c>
      <c r="B1126" s="27" t="s">
        <v>70</v>
      </c>
      <c r="C1126" s="28" t="s">
        <v>15</v>
      </c>
      <c r="D1126" s="7" t="s">
        <v>71</v>
      </c>
      <c r="E1126" s="6"/>
      <c r="F1126" s="6"/>
      <c r="G1126" s="28"/>
      <c r="H1126" s="30" t="s">
        <v>250</v>
      </c>
      <c r="I1126" s="5">
        <v>1</v>
      </c>
      <c r="J1126" s="4"/>
      <c r="K1126" s="31">
        <f>ROUND(K1136,2)</f>
        <v>196.19</v>
      </c>
      <c r="L1126" s="29" t="s">
        <v>692</v>
      </c>
      <c r="M1126" s="28"/>
      <c r="N1126" s="28"/>
      <c r="O1126" s="28"/>
      <c r="P1126" s="28"/>
      <c r="Q1126" s="28"/>
      <c r="R1126" s="28"/>
      <c r="S1126" s="28"/>
      <c r="T1126" s="28"/>
      <c r="U1126" s="28"/>
      <c r="V1126" s="28"/>
      <c r="W1126" s="28"/>
      <c r="X1126" s="28"/>
      <c r="Y1126" s="28"/>
      <c r="Z1126" s="28"/>
      <c r="AA1126" s="28"/>
    </row>
    <row r="1127" spans="1:27" x14ac:dyDescent="0.25">
      <c r="B1127" s="23" t="s">
        <v>252</v>
      </c>
    </row>
    <row r="1128" spans="1:27" x14ac:dyDescent="0.25">
      <c r="B1128" t="s">
        <v>422</v>
      </c>
      <c r="C1128" t="s">
        <v>254</v>
      </c>
      <c r="D1128" t="s">
        <v>289</v>
      </c>
      <c r="E1128" s="32">
        <v>1.43</v>
      </c>
      <c r="F1128" t="s">
        <v>256</v>
      </c>
      <c r="G1128" t="s">
        <v>257</v>
      </c>
      <c r="H1128" s="33">
        <v>33.68</v>
      </c>
      <c r="I1128" t="s">
        <v>258</v>
      </c>
      <c r="J1128" s="34">
        <f>ROUND(E1128/I1126* H1128,5)</f>
        <v>48.162399999999998</v>
      </c>
      <c r="K1128" s="35"/>
    </row>
    <row r="1129" spans="1:27" x14ac:dyDescent="0.25">
      <c r="D1129" s="36" t="s">
        <v>259</v>
      </c>
      <c r="E1129" s="35"/>
      <c r="H1129" s="35"/>
      <c r="K1129" s="33">
        <f>SUM(J1128:J1128)</f>
        <v>48.162399999999998</v>
      </c>
    </row>
    <row r="1130" spans="1:27" x14ac:dyDescent="0.25">
      <c r="B1130" s="23" t="s">
        <v>264</v>
      </c>
      <c r="E1130" s="35"/>
      <c r="H1130" s="35"/>
      <c r="K1130" s="35"/>
    </row>
    <row r="1131" spans="1:27" x14ac:dyDescent="0.25">
      <c r="B1131" t="s">
        <v>693</v>
      </c>
      <c r="C1131" t="s">
        <v>15</v>
      </c>
      <c r="D1131" t="s">
        <v>694</v>
      </c>
      <c r="E1131" s="32">
        <v>1</v>
      </c>
      <c r="G1131" t="s">
        <v>257</v>
      </c>
      <c r="H1131" s="33">
        <v>147.31</v>
      </c>
      <c r="I1131" t="s">
        <v>258</v>
      </c>
      <c r="J1131" s="34">
        <f>ROUND(E1131* H1131,5)</f>
        <v>147.31</v>
      </c>
      <c r="K1131" s="35"/>
    </row>
    <row r="1132" spans="1:27" x14ac:dyDescent="0.25">
      <c r="D1132" s="36" t="s">
        <v>275</v>
      </c>
      <c r="E1132" s="35"/>
      <c r="H1132" s="35"/>
      <c r="K1132" s="33">
        <f>SUM(J1131:J1131)</f>
        <v>147.31</v>
      </c>
    </row>
    <row r="1133" spans="1:27" x14ac:dyDescent="0.25">
      <c r="E1133" s="35"/>
      <c r="H1133" s="35"/>
      <c r="K1133" s="35"/>
    </row>
    <row r="1134" spans="1:27" x14ac:dyDescent="0.25">
      <c r="D1134" s="36" t="s">
        <v>277</v>
      </c>
      <c r="E1134" s="35"/>
      <c r="H1134" s="35">
        <v>1.5</v>
      </c>
      <c r="I1134" t="s">
        <v>278</v>
      </c>
      <c r="J1134">
        <f>ROUND(H1134/100*K1129,5)</f>
        <v>0.72243999999999997</v>
      </c>
      <c r="K1134" s="35"/>
    </row>
    <row r="1135" spans="1:27" x14ac:dyDescent="0.25">
      <c r="D1135" s="36" t="s">
        <v>276</v>
      </c>
      <c r="E1135" s="35"/>
      <c r="H1135" s="35"/>
      <c r="K1135" s="37">
        <f>SUM(J1127:J1134)</f>
        <v>196.19484</v>
      </c>
    </row>
    <row r="1136" spans="1:27" x14ac:dyDescent="0.25">
      <c r="D1136" s="36" t="s">
        <v>279</v>
      </c>
      <c r="E1136" s="35"/>
      <c r="H1136" s="35"/>
      <c r="K1136" s="37">
        <f>SUM(K1135:K1135)</f>
        <v>196.19484</v>
      </c>
    </row>
    <row r="1138" spans="1:27" ht="45" customHeight="1" x14ac:dyDescent="0.25">
      <c r="A1138" s="27" t="s">
        <v>695</v>
      </c>
      <c r="B1138" s="27" t="s">
        <v>107</v>
      </c>
      <c r="C1138" s="28" t="s">
        <v>15</v>
      </c>
      <c r="D1138" s="7" t="s">
        <v>108</v>
      </c>
      <c r="E1138" s="6"/>
      <c r="F1138" s="6"/>
      <c r="G1138" s="28"/>
      <c r="H1138" s="30" t="s">
        <v>250</v>
      </c>
      <c r="I1138" s="5">
        <v>1</v>
      </c>
      <c r="J1138" s="4"/>
      <c r="K1138" s="31">
        <f>ROUND(K1148,2)</f>
        <v>324.51</v>
      </c>
      <c r="L1138" s="29" t="s">
        <v>696</v>
      </c>
      <c r="M1138" s="28"/>
      <c r="N1138" s="28"/>
      <c r="O1138" s="28"/>
      <c r="P1138" s="28"/>
      <c r="Q1138" s="28"/>
      <c r="R1138" s="28"/>
      <c r="S1138" s="28"/>
      <c r="T1138" s="28"/>
      <c r="U1138" s="28"/>
      <c r="V1138" s="28"/>
      <c r="W1138" s="28"/>
      <c r="X1138" s="28"/>
      <c r="Y1138" s="28"/>
      <c r="Z1138" s="28"/>
      <c r="AA1138" s="28"/>
    </row>
    <row r="1139" spans="1:27" x14ac:dyDescent="0.25">
      <c r="B1139" s="23" t="s">
        <v>252</v>
      </c>
    </row>
    <row r="1140" spans="1:27" x14ac:dyDescent="0.25">
      <c r="B1140" t="s">
        <v>422</v>
      </c>
      <c r="C1140" t="s">
        <v>254</v>
      </c>
      <c r="D1140" t="s">
        <v>289</v>
      </c>
      <c r="E1140" s="32">
        <v>1.87</v>
      </c>
      <c r="F1140" t="s">
        <v>256</v>
      </c>
      <c r="G1140" t="s">
        <v>257</v>
      </c>
      <c r="H1140" s="33">
        <v>33.68</v>
      </c>
      <c r="I1140" t="s">
        <v>258</v>
      </c>
      <c r="J1140" s="34">
        <f>ROUND(E1140/I1138* H1140,5)</f>
        <v>62.9816</v>
      </c>
      <c r="K1140" s="35"/>
    </row>
    <row r="1141" spans="1:27" x14ac:dyDescent="0.25">
      <c r="D1141" s="36" t="s">
        <v>259</v>
      </c>
      <c r="E1141" s="35"/>
      <c r="H1141" s="35"/>
      <c r="K1141" s="33">
        <f>SUM(J1140:J1140)</f>
        <v>62.9816</v>
      </c>
    </row>
    <row r="1142" spans="1:27" x14ac:dyDescent="0.25">
      <c r="B1142" s="23" t="s">
        <v>264</v>
      </c>
      <c r="E1142" s="35"/>
      <c r="H1142" s="35"/>
      <c r="K1142" s="35"/>
    </row>
    <row r="1143" spans="1:27" x14ac:dyDescent="0.25">
      <c r="B1143" t="s">
        <v>697</v>
      </c>
      <c r="C1143" t="s">
        <v>15</v>
      </c>
      <c r="D1143" t="s">
        <v>698</v>
      </c>
      <c r="E1143" s="32">
        <v>1</v>
      </c>
      <c r="G1143" t="s">
        <v>257</v>
      </c>
      <c r="H1143" s="33">
        <v>260.58</v>
      </c>
      <c r="I1143" t="s">
        <v>258</v>
      </c>
      <c r="J1143" s="34">
        <f>ROUND(E1143* H1143,5)</f>
        <v>260.58</v>
      </c>
      <c r="K1143" s="35"/>
    </row>
    <row r="1144" spans="1:27" x14ac:dyDescent="0.25">
      <c r="D1144" s="36" t="s">
        <v>275</v>
      </c>
      <c r="E1144" s="35"/>
      <c r="H1144" s="35"/>
      <c r="K1144" s="33">
        <f>SUM(J1143:J1143)</f>
        <v>260.58</v>
      </c>
    </row>
    <row r="1145" spans="1:27" x14ac:dyDescent="0.25">
      <c r="E1145" s="35"/>
      <c r="H1145" s="35"/>
      <c r="K1145" s="35"/>
    </row>
    <row r="1146" spans="1:27" x14ac:dyDescent="0.25">
      <c r="D1146" s="36" t="s">
        <v>277</v>
      </c>
      <c r="E1146" s="35"/>
      <c r="H1146" s="35">
        <v>1.5</v>
      </c>
      <c r="I1146" t="s">
        <v>278</v>
      </c>
      <c r="J1146">
        <f>ROUND(H1146/100*K1141,5)</f>
        <v>0.94472</v>
      </c>
      <c r="K1146" s="35"/>
    </row>
    <row r="1147" spans="1:27" x14ac:dyDescent="0.25">
      <c r="D1147" s="36" t="s">
        <v>276</v>
      </c>
      <c r="E1147" s="35"/>
      <c r="H1147" s="35"/>
      <c r="K1147" s="37">
        <f>SUM(J1139:J1146)</f>
        <v>324.50632000000002</v>
      </c>
    </row>
    <row r="1148" spans="1:27" x14ac:dyDescent="0.25">
      <c r="D1148" s="36" t="s">
        <v>279</v>
      </c>
      <c r="E1148" s="35"/>
      <c r="H1148" s="35"/>
      <c r="K1148" s="37">
        <f>SUM(K1147:K1147)</f>
        <v>324.50632000000002</v>
      </c>
    </row>
    <row r="1150" spans="1:27" ht="45" customHeight="1" x14ac:dyDescent="0.25">
      <c r="A1150" s="27" t="s">
        <v>699</v>
      </c>
      <c r="B1150" s="27" t="s">
        <v>46</v>
      </c>
      <c r="C1150" s="28" t="s">
        <v>15</v>
      </c>
      <c r="D1150" s="7" t="s">
        <v>47</v>
      </c>
      <c r="E1150" s="6"/>
      <c r="F1150" s="6"/>
      <c r="G1150" s="28"/>
      <c r="H1150" s="30" t="s">
        <v>250</v>
      </c>
      <c r="I1150" s="5">
        <v>1</v>
      </c>
      <c r="J1150" s="4"/>
      <c r="K1150" s="31">
        <f>ROUND(K1164,2)</f>
        <v>750</v>
      </c>
      <c r="L1150" s="29" t="s">
        <v>700</v>
      </c>
      <c r="M1150" s="28"/>
      <c r="N1150" s="28"/>
      <c r="O1150" s="28"/>
      <c r="P1150" s="28"/>
      <c r="Q1150" s="28"/>
      <c r="R1150" s="28"/>
      <c r="S1150" s="28"/>
      <c r="T1150" s="28"/>
      <c r="U1150" s="28"/>
      <c r="V1150" s="28"/>
      <c r="W1150" s="28"/>
      <c r="X1150" s="28"/>
      <c r="Y1150" s="28"/>
      <c r="Z1150" s="28"/>
      <c r="AA1150" s="28"/>
    </row>
    <row r="1151" spans="1:27" x14ac:dyDescent="0.25">
      <c r="B1151" s="23" t="s">
        <v>252</v>
      </c>
    </row>
    <row r="1152" spans="1:27" x14ac:dyDescent="0.25">
      <c r="B1152" t="s">
        <v>421</v>
      </c>
      <c r="C1152" t="s">
        <v>254</v>
      </c>
      <c r="D1152" t="s">
        <v>287</v>
      </c>
      <c r="E1152" s="32">
        <v>4.08</v>
      </c>
      <c r="F1152" t="s">
        <v>256</v>
      </c>
      <c r="G1152" t="s">
        <v>257</v>
      </c>
      <c r="H1152" s="33">
        <v>28.93</v>
      </c>
      <c r="I1152" t="s">
        <v>258</v>
      </c>
      <c r="J1152" s="34">
        <f>ROUND(E1152/I1150* H1152,5)</f>
        <v>118.03440000000001</v>
      </c>
      <c r="K1152" s="35"/>
    </row>
    <row r="1153" spans="1:27" x14ac:dyDescent="0.25">
      <c r="B1153" t="s">
        <v>422</v>
      </c>
      <c r="C1153" t="s">
        <v>254</v>
      </c>
      <c r="D1153" t="s">
        <v>289</v>
      </c>
      <c r="E1153" s="32">
        <v>2.04</v>
      </c>
      <c r="F1153" t="s">
        <v>256</v>
      </c>
      <c r="G1153" t="s">
        <v>257</v>
      </c>
      <c r="H1153" s="33">
        <v>33.68</v>
      </c>
      <c r="I1153" t="s">
        <v>258</v>
      </c>
      <c r="J1153" s="34">
        <f>ROUND(E1153/I1150* H1153,5)</f>
        <v>68.7072</v>
      </c>
      <c r="K1153" s="35"/>
    </row>
    <row r="1154" spans="1:27" x14ac:dyDescent="0.25">
      <c r="D1154" s="36" t="s">
        <v>259</v>
      </c>
      <c r="E1154" s="35"/>
      <c r="H1154" s="35"/>
      <c r="K1154" s="33">
        <f>SUM(J1152:J1153)</f>
        <v>186.74160000000001</v>
      </c>
    </row>
    <row r="1155" spans="1:27" x14ac:dyDescent="0.25">
      <c r="B1155" s="23" t="s">
        <v>260</v>
      </c>
      <c r="E1155" s="35"/>
      <c r="H1155" s="35"/>
      <c r="K1155" s="35"/>
    </row>
    <row r="1156" spans="1:27" x14ac:dyDescent="0.25">
      <c r="B1156" t="s">
        <v>701</v>
      </c>
      <c r="C1156" t="s">
        <v>254</v>
      </c>
      <c r="D1156" t="s">
        <v>702</v>
      </c>
      <c r="E1156" s="32">
        <v>2.04</v>
      </c>
      <c r="F1156" t="s">
        <v>256</v>
      </c>
      <c r="G1156" t="s">
        <v>257</v>
      </c>
      <c r="H1156" s="33">
        <v>62.43</v>
      </c>
      <c r="I1156" t="s">
        <v>258</v>
      </c>
      <c r="J1156" s="34">
        <f>ROUND(E1156/I1150* H1156,5)</f>
        <v>127.35720000000001</v>
      </c>
      <c r="K1156" s="35"/>
    </row>
    <row r="1157" spans="1:27" x14ac:dyDescent="0.25">
      <c r="D1157" s="36" t="s">
        <v>263</v>
      </c>
      <c r="E1157" s="35"/>
      <c r="H1157" s="35"/>
      <c r="K1157" s="33">
        <f>SUM(J1156:J1156)</f>
        <v>127.35720000000001</v>
      </c>
    </row>
    <row r="1158" spans="1:27" x14ac:dyDescent="0.25">
      <c r="B1158" s="23" t="s">
        <v>264</v>
      </c>
      <c r="E1158" s="35"/>
      <c r="H1158" s="35"/>
      <c r="K1158" s="35"/>
    </row>
    <row r="1159" spans="1:27" x14ac:dyDescent="0.25">
      <c r="B1159" t="s">
        <v>703</v>
      </c>
      <c r="C1159" t="s">
        <v>15</v>
      </c>
      <c r="D1159" t="s">
        <v>704</v>
      </c>
      <c r="E1159" s="32">
        <v>1</v>
      </c>
      <c r="G1159" t="s">
        <v>257</v>
      </c>
      <c r="H1159" s="33">
        <v>433.1</v>
      </c>
      <c r="I1159" t="s">
        <v>258</v>
      </c>
      <c r="J1159" s="34">
        <f>ROUND(E1159* H1159,5)</f>
        <v>433.1</v>
      </c>
      <c r="K1159" s="35"/>
    </row>
    <row r="1160" spans="1:27" x14ac:dyDescent="0.25">
      <c r="D1160" s="36" t="s">
        <v>275</v>
      </c>
      <c r="E1160" s="35"/>
      <c r="H1160" s="35"/>
      <c r="K1160" s="33">
        <f>SUM(J1159:J1159)</f>
        <v>433.1</v>
      </c>
    </row>
    <row r="1161" spans="1:27" x14ac:dyDescent="0.25">
      <c r="E1161" s="35"/>
      <c r="H1161" s="35"/>
      <c r="K1161" s="35"/>
    </row>
    <row r="1162" spans="1:27" x14ac:dyDescent="0.25">
      <c r="D1162" s="36" t="s">
        <v>277</v>
      </c>
      <c r="E1162" s="35"/>
      <c r="H1162" s="35">
        <v>1.5</v>
      </c>
      <c r="I1162" t="s">
        <v>278</v>
      </c>
      <c r="J1162">
        <f>ROUND(H1162/100*K1154,5)</f>
        <v>2.8011200000000001</v>
      </c>
      <c r="K1162" s="35"/>
    </row>
    <row r="1163" spans="1:27" x14ac:dyDescent="0.25">
      <c r="D1163" s="36" t="s">
        <v>276</v>
      </c>
      <c r="E1163" s="35"/>
      <c r="H1163" s="35"/>
      <c r="K1163" s="37">
        <f>SUM(J1151:J1162)</f>
        <v>749.99991999999997</v>
      </c>
    </row>
    <row r="1164" spans="1:27" x14ac:dyDescent="0.25">
      <c r="D1164" s="36" t="s">
        <v>279</v>
      </c>
      <c r="E1164" s="35"/>
      <c r="H1164" s="35"/>
      <c r="K1164" s="37">
        <f>SUM(K1163:K1163)</f>
        <v>749.99991999999997</v>
      </c>
    </row>
    <row r="1166" spans="1:27" ht="45" customHeight="1" x14ac:dyDescent="0.25">
      <c r="A1166" s="27" t="s">
        <v>705</v>
      </c>
      <c r="B1166" s="27" t="s">
        <v>88</v>
      </c>
      <c r="C1166" s="28" t="s">
        <v>15</v>
      </c>
      <c r="D1166" s="7" t="s">
        <v>89</v>
      </c>
      <c r="E1166" s="6"/>
      <c r="F1166" s="6"/>
      <c r="G1166" s="28"/>
      <c r="H1166" s="30" t="s">
        <v>250</v>
      </c>
      <c r="I1166" s="5">
        <v>1</v>
      </c>
      <c r="J1166" s="4"/>
      <c r="K1166" s="31">
        <f>ROUND(K1180,2)</f>
        <v>997.76</v>
      </c>
      <c r="L1166" s="29" t="s">
        <v>706</v>
      </c>
      <c r="M1166" s="28"/>
      <c r="N1166" s="28"/>
      <c r="O1166" s="28"/>
      <c r="P1166" s="28"/>
      <c r="Q1166" s="28"/>
      <c r="R1166" s="28"/>
      <c r="S1166" s="28"/>
      <c r="T1166" s="28"/>
      <c r="U1166" s="28"/>
      <c r="V1166" s="28"/>
      <c r="W1166" s="28"/>
      <c r="X1166" s="28"/>
      <c r="Y1166" s="28"/>
      <c r="Z1166" s="28"/>
      <c r="AA1166" s="28"/>
    </row>
    <row r="1167" spans="1:27" x14ac:dyDescent="0.25">
      <c r="B1167" s="23" t="s">
        <v>252</v>
      </c>
    </row>
    <row r="1168" spans="1:27" x14ac:dyDescent="0.25">
      <c r="B1168" t="s">
        <v>422</v>
      </c>
      <c r="C1168" t="s">
        <v>254</v>
      </c>
      <c r="D1168" t="s">
        <v>289</v>
      </c>
      <c r="E1168" s="32">
        <v>2.21</v>
      </c>
      <c r="F1168" t="s">
        <v>256</v>
      </c>
      <c r="G1168" t="s">
        <v>257</v>
      </c>
      <c r="H1168" s="33">
        <v>33.68</v>
      </c>
      <c r="I1168" t="s">
        <v>258</v>
      </c>
      <c r="J1168" s="34">
        <f>ROUND(E1168/I1166* H1168,5)</f>
        <v>74.4328</v>
      </c>
      <c r="K1168" s="35"/>
    </row>
    <row r="1169" spans="1:27" x14ac:dyDescent="0.25">
      <c r="B1169" t="s">
        <v>421</v>
      </c>
      <c r="C1169" t="s">
        <v>254</v>
      </c>
      <c r="D1169" t="s">
        <v>287</v>
      </c>
      <c r="E1169" s="32">
        <v>4.42</v>
      </c>
      <c r="F1169" t="s">
        <v>256</v>
      </c>
      <c r="G1169" t="s">
        <v>257</v>
      </c>
      <c r="H1169" s="33">
        <v>28.93</v>
      </c>
      <c r="I1169" t="s">
        <v>258</v>
      </c>
      <c r="J1169" s="34">
        <f>ROUND(E1169/I1166* H1169,5)</f>
        <v>127.8706</v>
      </c>
      <c r="K1169" s="35"/>
    </row>
    <row r="1170" spans="1:27" x14ac:dyDescent="0.25">
      <c r="D1170" s="36" t="s">
        <v>259</v>
      </c>
      <c r="E1170" s="35"/>
      <c r="H1170" s="35"/>
      <c r="K1170" s="33">
        <f>SUM(J1168:J1169)</f>
        <v>202.30340000000001</v>
      </c>
    </row>
    <row r="1171" spans="1:27" x14ac:dyDescent="0.25">
      <c r="B1171" s="23" t="s">
        <v>260</v>
      </c>
      <c r="E1171" s="35"/>
      <c r="H1171" s="35"/>
      <c r="K1171" s="35"/>
    </row>
    <row r="1172" spans="1:27" x14ac:dyDescent="0.25">
      <c r="B1172" t="s">
        <v>701</v>
      </c>
      <c r="C1172" t="s">
        <v>254</v>
      </c>
      <c r="D1172" t="s">
        <v>702</v>
      </c>
      <c r="E1172" s="32">
        <v>2.21</v>
      </c>
      <c r="F1172" t="s">
        <v>256</v>
      </c>
      <c r="G1172" t="s">
        <v>257</v>
      </c>
      <c r="H1172" s="33">
        <v>62.43</v>
      </c>
      <c r="I1172" t="s">
        <v>258</v>
      </c>
      <c r="J1172" s="34">
        <f>ROUND(E1172/I1166* H1172,5)</f>
        <v>137.97030000000001</v>
      </c>
      <c r="K1172" s="35"/>
    </row>
    <row r="1173" spans="1:27" x14ac:dyDescent="0.25">
      <c r="D1173" s="36" t="s">
        <v>263</v>
      </c>
      <c r="E1173" s="35"/>
      <c r="H1173" s="35"/>
      <c r="K1173" s="33">
        <f>SUM(J1172:J1172)</f>
        <v>137.97030000000001</v>
      </c>
    </row>
    <row r="1174" spans="1:27" x14ac:dyDescent="0.25">
      <c r="B1174" s="23" t="s">
        <v>264</v>
      </c>
      <c r="E1174" s="35"/>
      <c r="H1174" s="35"/>
      <c r="K1174" s="35"/>
    </row>
    <row r="1175" spans="1:27" x14ac:dyDescent="0.25">
      <c r="B1175" t="s">
        <v>707</v>
      </c>
      <c r="C1175" t="s">
        <v>15</v>
      </c>
      <c r="D1175" t="s">
        <v>708</v>
      </c>
      <c r="E1175" s="32">
        <v>1</v>
      </c>
      <c r="G1175" t="s">
        <v>257</v>
      </c>
      <c r="H1175" s="33">
        <v>654.45000000000005</v>
      </c>
      <c r="I1175" t="s">
        <v>258</v>
      </c>
      <c r="J1175" s="34">
        <f>ROUND(E1175* H1175,5)</f>
        <v>654.45000000000005</v>
      </c>
      <c r="K1175" s="35"/>
    </row>
    <row r="1176" spans="1:27" x14ac:dyDescent="0.25">
      <c r="D1176" s="36" t="s">
        <v>275</v>
      </c>
      <c r="E1176" s="35"/>
      <c r="H1176" s="35"/>
      <c r="K1176" s="33">
        <f>SUM(J1175:J1175)</f>
        <v>654.45000000000005</v>
      </c>
    </row>
    <row r="1177" spans="1:27" x14ac:dyDescent="0.25">
      <c r="E1177" s="35"/>
      <c r="H1177" s="35"/>
      <c r="K1177" s="35"/>
    </row>
    <row r="1178" spans="1:27" x14ac:dyDescent="0.25">
      <c r="D1178" s="36" t="s">
        <v>277</v>
      </c>
      <c r="E1178" s="35"/>
      <c r="H1178" s="35">
        <v>1.5</v>
      </c>
      <c r="I1178" t="s">
        <v>278</v>
      </c>
      <c r="J1178">
        <f>ROUND(H1178/100*K1170,5)</f>
        <v>3.0345499999999999</v>
      </c>
      <c r="K1178" s="35"/>
    </row>
    <row r="1179" spans="1:27" x14ac:dyDescent="0.25">
      <c r="D1179" s="36" t="s">
        <v>276</v>
      </c>
      <c r="E1179" s="35"/>
      <c r="H1179" s="35"/>
      <c r="K1179" s="37">
        <f>SUM(J1167:J1178)</f>
        <v>997.75824999999998</v>
      </c>
    </row>
    <row r="1180" spans="1:27" x14ac:dyDescent="0.25">
      <c r="D1180" s="36" t="s">
        <v>279</v>
      </c>
      <c r="E1180" s="35"/>
      <c r="H1180" s="35"/>
      <c r="K1180" s="37">
        <f>SUM(K1179:K1179)</f>
        <v>997.75824999999998</v>
      </c>
    </row>
    <row r="1182" spans="1:27" ht="45" customHeight="1" x14ac:dyDescent="0.25">
      <c r="A1182" s="27"/>
      <c r="B1182" s="27" t="s">
        <v>709</v>
      </c>
      <c r="C1182" s="28" t="s">
        <v>15</v>
      </c>
      <c r="D1182" s="7" t="s">
        <v>710</v>
      </c>
      <c r="E1182" s="6"/>
      <c r="F1182" s="6"/>
      <c r="G1182" s="28"/>
      <c r="H1182" s="30" t="s">
        <v>250</v>
      </c>
      <c r="I1182" s="5">
        <v>1</v>
      </c>
      <c r="J1182" s="4"/>
      <c r="K1182" s="31">
        <f>ROUND(K1192,2)</f>
        <v>159.07</v>
      </c>
      <c r="L1182" s="29" t="s">
        <v>711</v>
      </c>
      <c r="M1182" s="28"/>
      <c r="N1182" s="28"/>
      <c r="O1182" s="28"/>
      <c r="P1182" s="28"/>
      <c r="Q1182" s="28"/>
      <c r="R1182" s="28"/>
      <c r="S1182" s="28"/>
      <c r="T1182" s="28"/>
      <c r="U1182" s="28"/>
      <c r="V1182" s="28"/>
      <c r="W1182" s="28"/>
      <c r="X1182" s="28"/>
      <c r="Y1182" s="28"/>
      <c r="Z1182" s="28"/>
      <c r="AA1182" s="28"/>
    </row>
    <row r="1183" spans="1:27" x14ac:dyDescent="0.25">
      <c r="B1183" s="23" t="s">
        <v>252</v>
      </c>
    </row>
    <row r="1184" spans="1:27" x14ac:dyDescent="0.25">
      <c r="B1184" t="s">
        <v>422</v>
      </c>
      <c r="C1184" t="s">
        <v>254</v>
      </c>
      <c r="D1184" t="s">
        <v>289</v>
      </c>
      <c r="E1184" s="32">
        <v>1.1200000000000001</v>
      </c>
      <c r="F1184" t="s">
        <v>256</v>
      </c>
      <c r="G1184" t="s">
        <v>257</v>
      </c>
      <c r="H1184" s="33">
        <v>33.68</v>
      </c>
      <c r="I1184" t="s">
        <v>258</v>
      </c>
      <c r="J1184" s="34">
        <f>ROUND(E1184/I1182* H1184,5)</f>
        <v>37.721600000000002</v>
      </c>
      <c r="K1184" s="35"/>
    </row>
    <row r="1185" spans="1:27" x14ac:dyDescent="0.25">
      <c r="D1185" s="36" t="s">
        <v>259</v>
      </c>
      <c r="E1185" s="35"/>
      <c r="H1185" s="35"/>
      <c r="K1185" s="33">
        <f>SUM(J1184:J1184)</f>
        <v>37.721600000000002</v>
      </c>
    </row>
    <row r="1186" spans="1:27" x14ac:dyDescent="0.25">
      <c r="B1186" s="23" t="s">
        <v>264</v>
      </c>
      <c r="E1186" s="35"/>
      <c r="H1186" s="35"/>
      <c r="K1186" s="35"/>
    </row>
    <row r="1187" spans="1:27" x14ac:dyDescent="0.25">
      <c r="B1187" t="s">
        <v>712</v>
      </c>
      <c r="C1187" t="s">
        <v>15</v>
      </c>
      <c r="D1187" t="s">
        <v>713</v>
      </c>
      <c r="E1187" s="32">
        <v>1</v>
      </c>
      <c r="G1187" t="s">
        <v>257</v>
      </c>
      <c r="H1187" s="33">
        <v>120.78</v>
      </c>
      <c r="I1187" t="s">
        <v>258</v>
      </c>
      <c r="J1187" s="34">
        <f>ROUND(E1187* H1187,5)</f>
        <v>120.78</v>
      </c>
      <c r="K1187" s="35"/>
    </row>
    <row r="1188" spans="1:27" x14ac:dyDescent="0.25">
      <c r="D1188" s="36" t="s">
        <v>275</v>
      </c>
      <c r="E1188" s="35"/>
      <c r="H1188" s="35"/>
      <c r="K1188" s="33">
        <f>SUM(J1187:J1187)</f>
        <v>120.78</v>
      </c>
    </row>
    <row r="1189" spans="1:27" x14ac:dyDescent="0.25">
      <c r="E1189" s="35"/>
      <c r="H1189" s="35"/>
      <c r="K1189" s="35"/>
    </row>
    <row r="1190" spans="1:27" x14ac:dyDescent="0.25">
      <c r="D1190" s="36" t="s">
        <v>277</v>
      </c>
      <c r="E1190" s="35"/>
      <c r="H1190" s="35">
        <v>1.5</v>
      </c>
      <c r="I1190" t="s">
        <v>278</v>
      </c>
      <c r="J1190">
        <f>ROUND(H1190/100*K1185,5)</f>
        <v>0.56581999999999999</v>
      </c>
      <c r="K1190" s="35"/>
    </row>
    <row r="1191" spans="1:27" x14ac:dyDescent="0.25">
      <c r="D1191" s="36" t="s">
        <v>276</v>
      </c>
      <c r="E1191" s="35"/>
      <c r="H1191" s="35"/>
      <c r="K1191" s="37">
        <f>SUM(J1183:J1190)</f>
        <v>159.06742</v>
      </c>
    </row>
    <row r="1192" spans="1:27" x14ac:dyDescent="0.25">
      <c r="D1192" s="36" t="s">
        <v>279</v>
      </c>
      <c r="E1192" s="35"/>
      <c r="H1192" s="35"/>
      <c r="K1192" s="37">
        <f>SUM(K1191:K1191)</f>
        <v>159.06742</v>
      </c>
    </row>
    <row r="1194" spans="1:27" ht="45" customHeight="1" x14ac:dyDescent="0.25">
      <c r="A1194" s="27"/>
      <c r="B1194" s="27" t="s">
        <v>714</v>
      </c>
      <c r="C1194" s="28" t="s">
        <v>15</v>
      </c>
      <c r="D1194" s="7" t="s">
        <v>715</v>
      </c>
      <c r="E1194" s="6"/>
      <c r="F1194" s="6"/>
      <c r="G1194" s="28"/>
      <c r="H1194" s="30" t="s">
        <v>250</v>
      </c>
      <c r="I1194" s="5">
        <v>1</v>
      </c>
      <c r="J1194" s="4"/>
      <c r="K1194" s="31">
        <f>ROUND(K1205,2)</f>
        <v>3687.38</v>
      </c>
      <c r="L1194" s="29" t="s">
        <v>716</v>
      </c>
      <c r="M1194" s="28"/>
      <c r="N1194" s="28"/>
      <c r="O1194" s="28"/>
      <c r="P1194" s="28"/>
      <c r="Q1194" s="28"/>
      <c r="R1194" s="28"/>
      <c r="S1194" s="28"/>
      <c r="T1194" s="28"/>
      <c r="U1194" s="28"/>
      <c r="V1194" s="28"/>
      <c r="W1194" s="28"/>
      <c r="X1194" s="28"/>
      <c r="Y1194" s="28"/>
      <c r="Z1194" s="28"/>
      <c r="AA1194" s="28"/>
    </row>
    <row r="1195" spans="1:27" x14ac:dyDescent="0.25">
      <c r="B1195" s="23" t="s">
        <v>252</v>
      </c>
    </row>
    <row r="1196" spans="1:27" x14ac:dyDescent="0.25">
      <c r="B1196" t="s">
        <v>422</v>
      </c>
      <c r="C1196" t="s">
        <v>254</v>
      </c>
      <c r="D1196" t="s">
        <v>289</v>
      </c>
      <c r="E1196" s="32">
        <v>1.1200000000000001</v>
      </c>
      <c r="F1196" t="s">
        <v>256</v>
      </c>
      <c r="G1196" t="s">
        <v>257</v>
      </c>
      <c r="H1196" s="33">
        <v>33.68</v>
      </c>
      <c r="I1196" t="s">
        <v>258</v>
      </c>
      <c r="J1196" s="34">
        <f>ROUND(E1196/I1194* H1196,5)</f>
        <v>37.721600000000002</v>
      </c>
      <c r="K1196" s="35"/>
    </row>
    <row r="1197" spans="1:27" x14ac:dyDescent="0.25">
      <c r="B1197" t="s">
        <v>421</v>
      </c>
      <c r="C1197" t="s">
        <v>254</v>
      </c>
      <c r="D1197" t="s">
        <v>287</v>
      </c>
      <c r="E1197" s="32">
        <v>1.1200000000000001</v>
      </c>
      <c r="F1197" t="s">
        <v>256</v>
      </c>
      <c r="G1197" t="s">
        <v>257</v>
      </c>
      <c r="H1197" s="33">
        <v>28.93</v>
      </c>
      <c r="I1197" t="s">
        <v>258</v>
      </c>
      <c r="J1197" s="34">
        <f>ROUND(E1197/I1194* H1197,5)</f>
        <v>32.401600000000002</v>
      </c>
      <c r="K1197" s="35"/>
    </row>
    <row r="1198" spans="1:27" x14ac:dyDescent="0.25">
      <c r="D1198" s="36" t="s">
        <v>259</v>
      </c>
      <c r="E1198" s="35"/>
      <c r="H1198" s="35"/>
      <c r="K1198" s="33">
        <f>SUM(J1196:J1197)</f>
        <v>70.123199999999997</v>
      </c>
    </row>
    <row r="1199" spans="1:27" x14ac:dyDescent="0.25">
      <c r="B1199" s="23" t="s">
        <v>264</v>
      </c>
      <c r="E1199" s="35"/>
      <c r="H1199" s="35"/>
      <c r="K1199" s="35"/>
    </row>
    <row r="1200" spans="1:27" x14ac:dyDescent="0.25">
      <c r="B1200" t="s">
        <v>717</v>
      </c>
      <c r="C1200" t="s">
        <v>15</v>
      </c>
      <c r="D1200" t="s">
        <v>718</v>
      </c>
      <c r="E1200" s="32">
        <v>1</v>
      </c>
      <c r="G1200" t="s">
        <v>257</v>
      </c>
      <c r="H1200" s="33">
        <v>3616.2</v>
      </c>
      <c r="I1200" t="s">
        <v>258</v>
      </c>
      <c r="J1200" s="34">
        <f>ROUND(E1200* H1200,5)</f>
        <v>3616.2</v>
      </c>
      <c r="K1200" s="35"/>
    </row>
    <row r="1201" spans="1:27" x14ac:dyDescent="0.25">
      <c r="D1201" s="36" t="s">
        <v>275</v>
      </c>
      <c r="E1201" s="35"/>
      <c r="H1201" s="35"/>
      <c r="K1201" s="33">
        <f>SUM(J1200:J1200)</f>
        <v>3616.2</v>
      </c>
    </row>
    <row r="1202" spans="1:27" x14ac:dyDescent="0.25">
      <c r="E1202" s="35"/>
      <c r="H1202" s="35"/>
      <c r="K1202" s="35"/>
    </row>
    <row r="1203" spans="1:27" x14ac:dyDescent="0.25">
      <c r="D1203" s="36" t="s">
        <v>277</v>
      </c>
      <c r="E1203" s="35"/>
      <c r="H1203" s="35">
        <v>1.5</v>
      </c>
      <c r="I1203" t="s">
        <v>278</v>
      </c>
      <c r="J1203">
        <f>ROUND(H1203/100*K1198,5)</f>
        <v>1.05185</v>
      </c>
      <c r="K1203" s="35"/>
    </row>
    <row r="1204" spans="1:27" x14ac:dyDescent="0.25">
      <c r="D1204" s="36" t="s">
        <v>276</v>
      </c>
      <c r="E1204" s="35"/>
      <c r="H1204" s="35"/>
      <c r="K1204" s="37">
        <f>SUM(J1195:J1203)</f>
        <v>3687.3750499999996</v>
      </c>
    </row>
    <row r="1205" spans="1:27" x14ac:dyDescent="0.25">
      <c r="D1205" s="36" t="s">
        <v>279</v>
      </c>
      <c r="E1205" s="35"/>
      <c r="H1205" s="35"/>
      <c r="K1205" s="37">
        <f>SUM(K1204:K1204)</f>
        <v>3687.3750499999996</v>
      </c>
    </row>
    <row r="1207" spans="1:27" ht="45" customHeight="1" x14ac:dyDescent="0.25">
      <c r="A1207" s="27" t="s">
        <v>719</v>
      </c>
      <c r="B1207" s="27" t="s">
        <v>48</v>
      </c>
      <c r="C1207" s="28" t="s">
        <v>15</v>
      </c>
      <c r="D1207" s="7" t="s">
        <v>49</v>
      </c>
      <c r="E1207" s="6"/>
      <c r="F1207" s="6"/>
      <c r="G1207" s="28"/>
      <c r="H1207" s="30" t="s">
        <v>250</v>
      </c>
      <c r="I1207" s="5">
        <v>1</v>
      </c>
      <c r="J1207" s="4"/>
      <c r="K1207" s="31">
        <f>ROUND(K1218,2)</f>
        <v>4723.49</v>
      </c>
      <c r="L1207" s="29" t="s">
        <v>720</v>
      </c>
      <c r="M1207" s="28"/>
      <c r="N1207" s="28"/>
      <c r="O1207" s="28"/>
      <c r="P1207" s="28"/>
      <c r="Q1207" s="28"/>
      <c r="R1207" s="28"/>
      <c r="S1207" s="28"/>
      <c r="T1207" s="28"/>
      <c r="U1207" s="28"/>
      <c r="V1207" s="28"/>
      <c r="W1207" s="28"/>
      <c r="X1207" s="28"/>
      <c r="Y1207" s="28"/>
      <c r="Z1207" s="28"/>
      <c r="AA1207" s="28"/>
    </row>
    <row r="1208" spans="1:27" x14ac:dyDescent="0.25">
      <c r="B1208" s="23" t="s">
        <v>252</v>
      </c>
    </row>
    <row r="1209" spans="1:27" x14ac:dyDescent="0.25">
      <c r="B1209" t="s">
        <v>422</v>
      </c>
      <c r="C1209" t="s">
        <v>254</v>
      </c>
      <c r="D1209" t="s">
        <v>289</v>
      </c>
      <c r="E1209" s="32">
        <v>1.43</v>
      </c>
      <c r="F1209" t="s">
        <v>256</v>
      </c>
      <c r="G1209" t="s">
        <v>257</v>
      </c>
      <c r="H1209" s="33">
        <v>33.68</v>
      </c>
      <c r="I1209" t="s">
        <v>258</v>
      </c>
      <c r="J1209" s="34">
        <f>ROUND(E1209/I1207* H1209,5)</f>
        <v>48.162399999999998</v>
      </c>
      <c r="K1209" s="35"/>
    </row>
    <row r="1210" spans="1:27" x14ac:dyDescent="0.25">
      <c r="B1210" t="s">
        <v>421</v>
      </c>
      <c r="C1210" t="s">
        <v>254</v>
      </c>
      <c r="D1210" t="s">
        <v>287</v>
      </c>
      <c r="E1210" s="32">
        <v>1.43</v>
      </c>
      <c r="F1210" t="s">
        <v>256</v>
      </c>
      <c r="G1210" t="s">
        <v>257</v>
      </c>
      <c r="H1210" s="33">
        <v>28.93</v>
      </c>
      <c r="I1210" t="s">
        <v>258</v>
      </c>
      <c r="J1210" s="34">
        <f>ROUND(E1210/I1207* H1210,5)</f>
        <v>41.369900000000001</v>
      </c>
      <c r="K1210" s="35"/>
    </row>
    <row r="1211" spans="1:27" x14ac:dyDescent="0.25">
      <c r="D1211" s="36" t="s">
        <v>259</v>
      </c>
      <c r="E1211" s="35"/>
      <c r="H1211" s="35"/>
      <c r="K1211" s="33">
        <f>SUM(J1209:J1210)</f>
        <v>89.532299999999992</v>
      </c>
    </row>
    <row r="1212" spans="1:27" x14ac:dyDescent="0.25">
      <c r="B1212" s="23" t="s">
        <v>264</v>
      </c>
      <c r="E1212" s="35"/>
      <c r="H1212" s="35"/>
      <c r="K1212" s="35"/>
    </row>
    <row r="1213" spans="1:27" x14ac:dyDescent="0.25">
      <c r="B1213" t="s">
        <v>721</v>
      </c>
      <c r="C1213" t="s">
        <v>15</v>
      </c>
      <c r="D1213" t="s">
        <v>722</v>
      </c>
      <c r="E1213" s="32">
        <v>1</v>
      </c>
      <c r="G1213" t="s">
        <v>257</v>
      </c>
      <c r="H1213" s="33">
        <v>4632.6099999999997</v>
      </c>
      <c r="I1213" t="s">
        <v>258</v>
      </c>
      <c r="J1213" s="34">
        <f>ROUND(E1213* H1213,5)</f>
        <v>4632.6099999999997</v>
      </c>
      <c r="K1213" s="35"/>
    </row>
    <row r="1214" spans="1:27" x14ac:dyDescent="0.25">
      <c r="D1214" s="36" t="s">
        <v>275</v>
      </c>
      <c r="E1214" s="35"/>
      <c r="H1214" s="35"/>
      <c r="K1214" s="33">
        <f>SUM(J1213:J1213)</f>
        <v>4632.6099999999997</v>
      </c>
    </row>
    <row r="1215" spans="1:27" x14ac:dyDescent="0.25">
      <c r="E1215" s="35"/>
      <c r="H1215" s="35"/>
      <c r="K1215" s="35"/>
    </row>
    <row r="1216" spans="1:27" x14ac:dyDescent="0.25">
      <c r="D1216" s="36" t="s">
        <v>277</v>
      </c>
      <c r="E1216" s="35"/>
      <c r="H1216" s="35">
        <v>1.5</v>
      </c>
      <c r="I1216" t="s">
        <v>278</v>
      </c>
      <c r="J1216">
        <f>ROUND(H1216/100*K1211,5)</f>
        <v>1.3429800000000001</v>
      </c>
      <c r="K1216" s="35"/>
    </row>
    <row r="1217" spans="1:27" x14ac:dyDescent="0.25">
      <c r="D1217" s="36" t="s">
        <v>276</v>
      </c>
      <c r="E1217" s="35"/>
      <c r="H1217" s="35"/>
      <c r="K1217" s="37">
        <f>SUM(J1208:J1216)</f>
        <v>4723.4852799999999</v>
      </c>
    </row>
    <row r="1218" spans="1:27" x14ac:dyDescent="0.25">
      <c r="D1218" s="36" t="s">
        <v>279</v>
      </c>
      <c r="E1218" s="35"/>
      <c r="H1218" s="35"/>
      <c r="K1218" s="37">
        <f>SUM(K1217:K1217)</f>
        <v>4723.4852799999999</v>
      </c>
    </row>
    <row r="1220" spans="1:27" ht="45" customHeight="1" x14ac:dyDescent="0.25">
      <c r="A1220" s="27"/>
      <c r="B1220" s="27" t="s">
        <v>723</v>
      </c>
      <c r="C1220" s="28" t="s">
        <v>15</v>
      </c>
      <c r="D1220" s="7" t="s">
        <v>724</v>
      </c>
      <c r="E1220" s="6"/>
      <c r="F1220" s="6"/>
      <c r="G1220" s="28"/>
      <c r="H1220" s="30" t="s">
        <v>250</v>
      </c>
      <c r="I1220" s="5">
        <v>1</v>
      </c>
      <c r="J1220" s="4"/>
      <c r="K1220" s="31">
        <f>ROUND(K1231,2)</f>
        <v>214.49</v>
      </c>
      <c r="L1220" s="29" t="s">
        <v>725</v>
      </c>
      <c r="M1220" s="28"/>
      <c r="N1220" s="28"/>
      <c r="O1220" s="28"/>
      <c r="P1220" s="28"/>
      <c r="Q1220" s="28"/>
      <c r="R1220" s="28"/>
      <c r="S1220" s="28"/>
      <c r="T1220" s="28"/>
      <c r="U1220" s="28"/>
      <c r="V1220" s="28"/>
      <c r="W1220" s="28"/>
      <c r="X1220" s="28"/>
      <c r="Y1220" s="28"/>
      <c r="Z1220" s="28"/>
      <c r="AA1220" s="28"/>
    </row>
    <row r="1221" spans="1:27" x14ac:dyDescent="0.25">
      <c r="B1221" s="23" t="s">
        <v>252</v>
      </c>
    </row>
    <row r="1222" spans="1:27" x14ac:dyDescent="0.25">
      <c r="B1222" t="s">
        <v>421</v>
      </c>
      <c r="C1222" t="s">
        <v>254</v>
      </c>
      <c r="D1222" t="s">
        <v>287</v>
      </c>
      <c r="E1222" s="32">
        <v>1.1200000000000001</v>
      </c>
      <c r="F1222" t="s">
        <v>256</v>
      </c>
      <c r="G1222" t="s">
        <v>257</v>
      </c>
      <c r="H1222" s="33">
        <v>28.93</v>
      </c>
      <c r="I1222" t="s">
        <v>258</v>
      </c>
      <c r="J1222" s="34">
        <f>ROUND(E1222/I1220* H1222,5)</f>
        <v>32.401600000000002</v>
      </c>
      <c r="K1222" s="35"/>
    </row>
    <row r="1223" spans="1:27" x14ac:dyDescent="0.25">
      <c r="B1223" t="s">
        <v>422</v>
      </c>
      <c r="C1223" t="s">
        <v>254</v>
      </c>
      <c r="D1223" t="s">
        <v>289</v>
      </c>
      <c r="E1223" s="32">
        <v>1.1200000000000001</v>
      </c>
      <c r="F1223" t="s">
        <v>256</v>
      </c>
      <c r="G1223" t="s">
        <v>257</v>
      </c>
      <c r="H1223" s="33">
        <v>33.68</v>
      </c>
      <c r="I1223" t="s">
        <v>258</v>
      </c>
      <c r="J1223" s="34">
        <f>ROUND(E1223/I1220* H1223,5)</f>
        <v>37.721600000000002</v>
      </c>
      <c r="K1223" s="35"/>
    </row>
    <row r="1224" spans="1:27" x14ac:dyDescent="0.25">
      <c r="D1224" s="36" t="s">
        <v>259</v>
      </c>
      <c r="E1224" s="35"/>
      <c r="H1224" s="35"/>
      <c r="K1224" s="33">
        <f>SUM(J1222:J1223)</f>
        <v>70.123199999999997</v>
      </c>
    </row>
    <row r="1225" spans="1:27" x14ac:dyDescent="0.25">
      <c r="B1225" s="23" t="s">
        <v>264</v>
      </c>
      <c r="E1225" s="35"/>
      <c r="H1225" s="35"/>
      <c r="K1225" s="35"/>
    </row>
    <row r="1226" spans="1:27" x14ac:dyDescent="0.25">
      <c r="B1226" t="s">
        <v>726</v>
      </c>
      <c r="C1226" t="s">
        <v>15</v>
      </c>
      <c r="D1226" t="s">
        <v>727</v>
      </c>
      <c r="E1226" s="32">
        <v>1</v>
      </c>
      <c r="G1226" t="s">
        <v>257</v>
      </c>
      <c r="H1226" s="33">
        <v>143.31</v>
      </c>
      <c r="I1226" t="s">
        <v>258</v>
      </c>
      <c r="J1226" s="34">
        <f>ROUND(E1226* H1226,5)</f>
        <v>143.31</v>
      </c>
      <c r="K1226" s="35"/>
    </row>
    <row r="1227" spans="1:27" x14ac:dyDescent="0.25">
      <c r="D1227" s="36" t="s">
        <v>275</v>
      </c>
      <c r="E1227" s="35"/>
      <c r="H1227" s="35"/>
      <c r="K1227" s="33">
        <f>SUM(J1226:J1226)</f>
        <v>143.31</v>
      </c>
    </row>
    <row r="1228" spans="1:27" x14ac:dyDescent="0.25">
      <c r="E1228" s="35"/>
      <c r="H1228" s="35"/>
      <c r="K1228" s="35"/>
    </row>
    <row r="1229" spans="1:27" x14ac:dyDescent="0.25">
      <c r="D1229" s="36" t="s">
        <v>277</v>
      </c>
      <c r="E1229" s="35"/>
      <c r="H1229" s="35">
        <v>1.5</v>
      </c>
      <c r="I1229" t="s">
        <v>278</v>
      </c>
      <c r="J1229">
        <f>ROUND(H1229/100*K1224,5)</f>
        <v>1.05185</v>
      </c>
      <c r="K1229" s="35"/>
    </row>
    <row r="1230" spans="1:27" x14ac:dyDescent="0.25">
      <c r="D1230" s="36" t="s">
        <v>276</v>
      </c>
      <c r="E1230" s="35"/>
      <c r="H1230" s="35"/>
      <c r="K1230" s="37">
        <f>SUM(J1221:J1229)</f>
        <v>214.48505</v>
      </c>
    </row>
    <row r="1231" spans="1:27" x14ac:dyDescent="0.25">
      <c r="D1231" s="36" t="s">
        <v>279</v>
      </c>
      <c r="E1231" s="35"/>
      <c r="H1231" s="35"/>
      <c r="K1231" s="37">
        <f>SUM(K1230:K1230)</f>
        <v>214.48505</v>
      </c>
    </row>
    <row r="1233" spans="1:27" ht="45" customHeight="1" x14ac:dyDescent="0.25">
      <c r="A1233" s="27" t="s">
        <v>728</v>
      </c>
      <c r="B1233" s="27" t="s">
        <v>158</v>
      </c>
      <c r="C1233" s="28" t="s">
        <v>15</v>
      </c>
      <c r="D1233" s="7" t="s">
        <v>159</v>
      </c>
      <c r="E1233" s="6"/>
      <c r="F1233" s="6"/>
      <c r="G1233" s="28"/>
      <c r="H1233" s="30" t="s">
        <v>250</v>
      </c>
      <c r="I1233" s="5">
        <v>1</v>
      </c>
      <c r="J1233" s="4"/>
      <c r="K1233" s="31">
        <f>ROUND(K1244,2)</f>
        <v>146.63999999999999</v>
      </c>
      <c r="L1233" s="29" t="s">
        <v>729</v>
      </c>
      <c r="M1233" s="28"/>
      <c r="N1233" s="28"/>
      <c r="O1233" s="28"/>
      <c r="P1233" s="28"/>
      <c r="Q1233" s="28"/>
      <c r="R1233" s="28"/>
      <c r="S1233" s="28"/>
      <c r="T1233" s="28"/>
      <c r="U1233" s="28"/>
      <c r="V1233" s="28"/>
      <c r="W1233" s="28"/>
      <c r="X1233" s="28"/>
      <c r="Y1233" s="28"/>
      <c r="Z1233" s="28"/>
      <c r="AA1233" s="28"/>
    </row>
    <row r="1234" spans="1:27" x14ac:dyDescent="0.25">
      <c r="B1234" s="23" t="s">
        <v>252</v>
      </c>
    </row>
    <row r="1235" spans="1:27" x14ac:dyDescent="0.25">
      <c r="B1235" t="s">
        <v>421</v>
      </c>
      <c r="C1235" t="s">
        <v>254</v>
      </c>
      <c r="D1235" t="s">
        <v>287</v>
      </c>
      <c r="E1235" s="32">
        <v>1.08</v>
      </c>
      <c r="F1235" t="s">
        <v>256</v>
      </c>
      <c r="G1235" t="s">
        <v>257</v>
      </c>
      <c r="H1235" s="33">
        <v>28.93</v>
      </c>
      <c r="I1235" t="s">
        <v>258</v>
      </c>
      <c r="J1235" s="34">
        <f>ROUND(E1235/I1233* H1235,5)</f>
        <v>31.244399999999999</v>
      </c>
      <c r="K1235" s="35"/>
    </row>
    <row r="1236" spans="1:27" x14ac:dyDescent="0.25">
      <c r="B1236" t="s">
        <v>422</v>
      </c>
      <c r="C1236" t="s">
        <v>254</v>
      </c>
      <c r="D1236" t="s">
        <v>289</v>
      </c>
      <c r="E1236" s="32">
        <v>0.54</v>
      </c>
      <c r="F1236" t="s">
        <v>256</v>
      </c>
      <c r="G1236" t="s">
        <v>257</v>
      </c>
      <c r="H1236" s="33">
        <v>33.68</v>
      </c>
      <c r="I1236" t="s">
        <v>258</v>
      </c>
      <c r="J1236" s="34">
        <f>ROUND(E1236/I1233* H1236,5)</f>
        <v>18.187200000000001</v>
      </c>
      <c r="K1236" s="35"/>
    </row>
    <row r="1237" spans="1:27" x14ac:dyDescent="0.25">
      <c r="D1237" s="36" t="s">
        <v>259</v>
      </c>
      <c r="E1237" s="35"/>
      <c r="H1237" s="35"/>
      <c r="K1237" s="33">
        <f>SUM(J1235:J1236)</f>
        <v>49.431600000000003</v>
      </c>
    </row>
    <row r="1238" spans="1:27" x14ac:dyDescent="0.25">
      <c r="B1238" s="23" t="s">
        <v>264</v>
      </c>
      <c r="E1238" s="35"/>
      <c r="H1238" s="35"/>
      <c r="K1238" s="35"/>
    </row>
    <row r="1239" spans="1:27" x14ac:dyDescent="0.25">
      <c r="B1239" t="s">
        <v>730</v>
      </c>
      <c r="C1239" t="s">
        <v>15</v>
      </c>
      <c r="D1239" t="s">
        <v>731</v>
      </c>
      <c r="E1239" s="32">
        <v>1</v>
      </c>
      <c r="G1239" t="s">
        <v>257</v>
      </c>
      <c r="H1239" s="33">
        <v>96.47</v>
      </c>
      <c r="I1239" t="s">
        <v>258</v>
      </c>
      <c r="J1239" s="34">
        <f>ROUND(E1239* H1239,5)</f>
        <v>96.47</v>
      </c>
      <c r="K1239" s="35"/>
    </row>
    <row r="1240" spans="1:27" x14ac:dyDescent="0.25">
      <c r="D1240" s="36" t="s">
        <v>275</v>
      </c>
      <c r="E1240" s="35"/>
      <c r="H1240" s="35"/>
      <c r="K1240" s="33">
        <f>SUM(J1239:J1239)</f>
        <v>96.47</v>
      </c>
    </row>
    <row r="1241" spans="1:27" x14ac:dyDescent="0.25">
      <c r="E1241" s="35"/>
      <c r="H1241" s="35"/>
      <c r="K1241" s="35"/>
    </row>
    <row r="1242" spans="1:27" x14ac:dyDescent="0.25">
      <c r="D1242" s="36" t="s">
        <v>277</v>
      </c>
      <c r="E1242" s="35"/>
      <c r="H1242" s="35">
        <v>1.5</v>
      </c>
      <c r="I1242" t="s">
        <v>278</v>
      </c>
      <c r="J1242">
        <f>ROUND(H1242/100*K1237,5)</f>
        <v>0.74146999999999996</v>
      </c>
      <c r="K1242" s="35"/>
    </row>
    <row r="1243" spans="1:27" x14ac:dyDescent="0.25">
      <c r="D1243" s="36" t="s">
        <v>276</v>
      </c>
      <c r="E1243" s="35"/>
      <c r="H1243" s="35"/>
      <c r="K1243" s="37">
        <f>SUM(J1234:J1242)</f>
        <v>146.64306999999999</v>
      </c>
    </row>
    <row r="1244" spans="1:27" x14ac:dyDescent="0.25">
      <c r="D1244" s="36" t="s">
        <v>279</v>
      </c>
      <c r="E1244" s="35"/>
      <c r="H1244" s="35"/>
      <c r="K1244" s="37">
        <f>SUM(K1243:K1243)</f>
        <v>146.64306999999999</v>
      </c>
    </row>
    <row r="1246" spans="1:27" ht="45" customHeight="1" x14ac:dyDescent="0.25">
      <c r="A1246" s="27" t="s">
        <v>732</v>
      </c>
      <c r="B1246" s="27" t="s">
        <v>128</v>
      </c>
      <c r="C1246" s="28" t="s">
        <v>15</v>
      </c>
      <c r="D1246" s="7" t="s">
        <v>129</v>
      </c>
      <c r="E1246" s="6"/>
      <c r="F1246" s="6"/>
      <c r="G1246" s="28"/>
      <c r="H1246" s="30" t="s">
        <v>250</v>
      </c>
      <c r="I1246" s="5">
        <v>1</v>
      </c>
      <c r="J1246" s="4"/>
      <c r="K1246" s="31">
        <f>ROUND(K1257,2)</f>
        <v>175.39</v>
      </c>
      <c r="L1246" s="29" t="s">
        <v>733</v>
      </c>
      <c r="M1246" s="28"/>
      <c r="N1246" s="28"/>
      <c r="O1246" s="28"/>
      <c r="P1246" s="28"/>
      <c r="Q1246" s="28"/>
      <c r="R1246" s="28"/>
      <c r="S1246" s="28"/>
      <c r="T1246" s="28"/>
      <c r="U1246" s="28"/>
      <c r="V1246" s="28"/>
      <c r="W1246" s="28"/>
      <c r="X1246" s="28"/>
      <c r="Y1246" s="28"/>
      <c r="Z1246" s="28"/>
      <c r="AA1246" s="28"/>
    </row>
    <row r="1247" spans="1:27" x14ac:dyDescent="0.25">
      <c r="B1247" s="23" t="s">
        <v>252</v>
      </c>
    </row>
    <row r="1248" spans="1:27" x14ac:dyDescent="0.25">
      <c r="B1248" t="s">
        <v>422</v>
      </c>
      <c r="C1248" t="s">
        <v>254</v>
      </c>
      <c r="D1248" t="s">
        <v>289</v>
      </c>
      <c r="E1248" s="32">
        <v>0.68</v>
      </c>
      <c r="F1248" t="s">
        <v>256</v>
      </c>
      <c r="G1248" t="s">
        <v>257</v>
      </c>
      <c r="H1248" s="33">
        <v>33.68</v>
      </c>
      <c r="I1248" t="s">
        <v>258</v>
      </c>
      <c r="J1248" s="34">
        <f>ROUND(E1248/I1246* H1248,5)</f>
        <v>22.9024</v>
      </c>
      <c r="K1248" s="35"/>
    </row>
    <row r="1249" spans="1:27" x14ac:dyDescent="0.25">
      <c r="B1249" t="s">
        <v>421</v>
      </c>
      <c r="C1249" t="s">
        <v>254</v>
      </c>
      <c r="D1249" t="s">
        <v>287</v>
      </c>
      <c r="E1249" s="32">
        <v>1.36</v>
      </c>
      <c r="F1249" t="s">
        <v>256</v>
      </c>
      <c r="G1249" t="s">
        <v>257</v>
      </c>
      <c r="H1249" s="33">
        <v>28.93</v>
      </c>
      <c r="I1249" t="s">
        <v>258</v>
      </c>
      <c r="J1249" s="34">
        <f>ROUND(E1249/I1246* H1249,5)</f>
        <v>39.344799999999999</v>
      </c>
      <c r="K1249" s="35"/>
    </row>
    <row r="1250" spans="1:27" x14ac:dyDescent="0.25">
      <c r="D1250" s="36" t="s">
        <v>259</v>
      </c>
      <c r="E1250" s="35"/>
      <c r="H1250" s="35"/>
      <c r="K1250" s="33">
        <f>SUM(J1248:J1249)</f>
        <v>62.247199999999999</v>
      </c>
    </row>
    <row r="1251" spans="1:27" x14ac:dyDescent="0.25">
      <c r="B1251" s="23" t="s">
        <v>264</v>
      </c>
      <c r="E1251" s="35"/>
      <c r="H1251" s="35"/>
      <c r="K1251" s="35"/>
    </row>
    <row r="1252" spans="1:27" x14ac:dyDescent="0.25">
      <c r="B1252" t="s">
        <v>734</v>
      </c>
      <c r="C1252" t="s">
        <v>15</v>
      </c>
      <c r="D1252" t="s">
        <v>735</v>
      </c>
      <c r="E1252" s="32">
        <v>1</v>
      </c>
      <c r="G1252" t="s">
        <v>257</v>
      </c>
      <c r="H1252" s="33">
        <v>112.21</v>
      </c>
      <c r="I1252" t="s">
        <v>258</v>
      </c>
      <c r="J1252" s="34">
        <f>ROUND(E1252* H1252,5)</f>
        <v>112.21</v>
      </c>
      <c r="K1252" s="35"/>
    </row>
    <row r="1253" spans="1:27" x14ac:dyDescent="0.25">
      <c r="D1253" s="36" t="s">
        <v>275</v>
      </c>
      <c r="E1253" s="35"/>
      <c r="H1253" s="35"/>
      <c r="K1253" s="33">
        <f>SUM(J1252:J1252)</f>
        <v>112.21</v>
      </c>
    </row>
    <row r="1254" spans="1:27" x14ac:dyDescent="0.25">
      <c r="E1254" s="35"/>
      <c r="H1254" s="35"/>
      <c r="K1254" s="35"/>
    </row>
    <row r="1255" spans="1:27" x14ac:dyDescent="0.25">
      <c r="D1255" s="36" t="s">
        <v>277</v>
      </c>
      <c r="E1255" s="35"/>
      <c r="H1255" s="35">
        <v>1.5</v>
      </c>
      <c r="I1255" t="s">
        <v>278</v>
      </c>
      <c r="J1255">
        <f>ROUND(H1255/100*K1250,5)</f>
        <v>0.93371000000000004</v>
      </c>
      <c r="K1255" s="35"/>
    </row>
    <row r="1256" spans="1:27" x14ac:dyDescent="0.25">
      <c r="D1256" s="36" t="s">
        <v>276</v>
      </c>
      <c r="E1256" s="35"/>
      <c r="H1256" s="35"/>
      <c r="K1256" s="37">
        <f>SUM(J1247:J1255)</f>
        <v>175.39090999999999</v>
      </c>
    </row>
    <row r="1257" spans="1:27" x14ac:dyDescent="0.25">
      <c r="D1257" s="36" t="s">
        <v>279</v>
      </c>
      <c r="E1257" s="35"/>
      <c r="H1257" s="35"/>
      <c r="K1257" s="37">
        <f>SUM(K1256:K1256)</f>
        <v>175.39090999999999</v>
      </c>
    </row>
    <row r="1259" spans="1:27" ht="45" customHeight="1" x14ac:dyDescent="0.25">
      <c r="A1259" s="27" t="s">
        <v>736</v>
      </c>
      <c r="B1259" s="27" t="s">
        <v>168</v>
      </c>
      <c r="C1259" s="28" t="s">
        <v>15</v>
      </c>
      <c r="D1259" s="7" t="s">
        <v>169</v>
      </c>
      <c r="E1259" s="6"/>
      <c r="F1259" s="6"/>
      <c r="G1259" s="28"/>
      <c r="H1259" s="30" t="s">
        <v>250</v>
      </c>
      <c r="I1259" s="5">
        <v>1</v>
      </c>
      <c r="J1259" s="4"/>
      <c r="K1259" s="31">
        <f>ROUND(K1270,2)</f>
        <v>226.66</v>
      </c>
      <c r="L1259" s="29" t="s">
        <v>737</v>
      </c>
      <c r="M1259" s="28"/>
      <c r="N1259" s="28"/>
      <c r="O1259" s="28"/>
      <c r="P1259" s="28"/>
      <c r="Q1259" s="28"/>
      <c r="R1259" s="28"/>
      <c r="S1259" s="28"/>
      <c r="T1259" s="28"/>
      <c r="U1259" s="28"/>
      <c r="V1259" s="28"/>
      <c r="W1259" s="28"/>
      <c r="X1259" s="28"/>
      <c r="Y1259" s="28"/>
      <c r="Z1259" s="28"/>
      <c r="AA1259" s="28"/>
    </row>
    <row r="1260" spans="1:27" x14ac:dyDescent="0.25">
      <c r="B1260" s="23" t="s">
        <v>252</v>
      </c>
    </row>
    <row r="1261" spans="1:27" x14ac:dyDescent="0.25">
      <c r="B1261" t="s">
        <v>421</v>
      </c>
      <c r="C1261" t="s">
        <v>254</v>
      </c>
      <c r="D1261" t="s">
        <v>287</v>
      </c>
      <c r="E1261" s="32">
        <v>2.2400000000000002</v>
      </c>
      <c r="F1261" t="s">
        <v>256</v>
      </c>
      <c r="G1261" t="s">
        <v>257</v>
      </c>
      <c r="H1261" s="33">
        <v>28.93</v>
      </c>
      <c r="I1261" t="s">
        <v>258</v>
      </c>
      <c r="J1261" s="34">
        <f>ROUND(E1261/I1259* H1261,5)</f>
        <v>64.803200000000004</v>
      </c>
      <c r="K1261" s="35"/>
    </row>
    <row r="1262" spans="1:27" x14ac:dyDescent="0.25">
      <c r="B1262" t="s">
        <v>422</v>
      </c>
      <c r="C1262" t="s">
        <v>254</v>
      </c>
      <c r="D1262" t="s">
        <v>289</v>
      </c>
      <c r="E1262" s="32">
        <v>1.1200000000000001</v>
      </c>
      <c r="F1262" t="s">
        <v>256</v>
      </c>
      <c r="G1262" t="s">
        <v>257</v>
      </c>
      <c r="H1262" s="33">
        <v>33.68</v>
      </c>
      <c r="I1262" t="s">
        <v>258</v>
      </c>
      <c r="J1262" s="34">
        <f>ROUND(E1262/I1259* H1262,5)</f>
        <v>37.721600000000002</v>
      </c>
      <c r="K1262" s="35"/>
    </row>
    <row r="1263" spans="1:27" x14ac:dyDescent="0.25">
      <c r="D1263" s="36" t="s">
        <v>259</v>
      </c>
      <c r="E1263" s="35"/>
      <c r="H1263" s="35"/>
      <c r="K1263" s="33">
        <f>SUM(J1261:J1262)</f>
        <v>102.5248</v>
      </c>
    </row>
    <row r="1264" spans="1:27" x14ac:dyDescent="0.25">
      <c r="B1264" s="23" t="s">
        <v>264</v>
      </c>
      <c r="E1264" s="35"/>
      <c r="H1264" s="35"/>
      <c r="K1264" s="35"/>
    </row>
    <row r="1265" spans="1:27" x14ac:dyDescent="0.25">
      <c r="B1265" t="s">
        <v>738</v>
      </c>
      <c r="C1265" t="s">
        <v>15</v>
      </c>
      <c r="D1265" t="s">
        <v>739</v>
      </c>
      <c r="E1265" s="32">
        <v>1</v>
      </c>
      <c r="G1265" t="s">
        <v>257</v>
      </c>
      <c r="H1265" s="33">
        <v>122.6</v>
      </c>
      <c r="I1265" t="s">
        <v>258</v>
      </c>
      <c r="J1265" s="34">
        <f>ROUND(E1265* H1265,5)</f>
        <v>122.6</v>
      </c>
      <c r="K1265" s="35"/>
    </row>
    <row r="1266" spans="1:27" x14ac:dyDescent="0.25">
      <c r="D1266" s="36" t="s">
        <v>275</v>
      </c>
      <c r="E1266" s="35"/>
      <c r="H1266" s="35"/>
      <c r="K1266" s="33">
        <f>SUM(J1265:J1265)</f>
        <v>122.6</v>
      </c>
    </row>
    <row r="1267" spans="1:27" x14ac:dyDescent="0.25">
      <c r="E1267" s="35"/>
      <c r="H1267" s="35"/>
      <c r="K1267" s="35"/>
    </row>
    <row r="1268" spans="1:27" x14ac:dyDescent="0.25">
      <c r="D1268" s="36" t="s">
        <v>277</v>
      </c>
      <c r="E1268" s="35"/>
      <c r="H1268" s="35">
        <v>1.5</v>
      </c>
      <c r="I1268" t="s">
        <v>278</v>
      </c>
      <c r="J1268">
        <f>ROUND(H1268/100*K1263,5)</f>
        <v>1.5378700000000001</v>
      </c>
      <c r="K1268" s="35"/>
    </row>
    <row r="1269" spans="1:27" x14ac:dyDescent="0.25">
      <c r="D1269" s="36" t="s">
        <v>276</v>
      </c>
      <c r="E1269" s="35"/>
      <c r="H1269" s="35"/>
      <c r="K1269" s="37">
        <f>SUM(J1260:J1268)</f>
        <v>226.66266999999999</v>
      </c>
    </row>
    <row r="1270" spans="1:27" x14ac:dyDescent="0.25">
      <c r="D1270" s="36" t="s">
        <v>279</v>
      </c>
      <c r="E1270" s="35"/>
      <c r="H1270" s="35"/>
      <c r="K1270" s="37">
        <f>SUM(K1269:K1269)</f>
        <v>226.66266999999999</v>
      </c>
    </row>
    <row r="1272" spans="1:27" ht="45" customHeight="1" x14ac:dyDescent="0.25">
      <c r="A1272" s="27" t="s">
        <v>740</v>
      </c>
      <c r="B1272" s="27" t="s">
        <v>72</v>
      </c>
      <c r="C1272" s="28" t="s">
        <v>15</v>
      </c>
      <c r="D1272" s="7" t="s">
        <v>73</v>
      </c>
      <c r="E1272" s="6"/>
      <c r="F1272" s="6"/>
      <c r="G1272" s="28"/>
      <c r="H1272" s="30" t="s">
        <v>250</v>
      </c>
      <c r="I1272" s="5">
        <v>1</v>
      </c>
      <c r="J1272" s="4"/>
      <c r="K1272" s="31">
        <f>ROUND(K1283,2)</f>
        <v>262.35000000000002</v>
      </c>
      <c r="L1272" s="29" t="s">
        <v>741</v>
      </c>
      <c r="M1272" s="28"/>
      <c r="N1272" s="28"/>
      <c r="O1272" s="28"/>
      <c r="P1272" s="28"/>
      <c r="Q1272" s="28"/>
      <c r="R1272" s="28"/>
      <c r="S1272" s="28"/>
      <c r="T1272" s="28"/>
      <c r="U1272" s="28"/>
      <c r="V1272" s="28"/>
      <c r="W1272" s="28"/>
      <c r="X1272" s="28"/>
      <c r="Y1272" s="28"/>
      <c r="Z1272" s="28"/>
      <c r="AA1272" s="28"/>
    </row>
    <row r="1273" spans="1:27" x14ac:dyDescent="0.25">
      <c r="B1273" s="23" t="s">
        <v>252</v>
      </c>
    </row>
    <row r="1274" spans="1:27" x14ac:dyDescent="0.25">
      <c r="B1274" t="s">
        <v>422</v>
      </c>
      <c r="C1274" t="s">
        <v>254</v>
      </c>
      <c r="D1274" t="s">
        <v>289</v>
      </c>
      <c r="E1274" s="32">
        <v>1.43</v>
      </c>
      <c r="F1274" t="s">
        <v>256</v>
      </c>
      <c r="G1274" t="s">
        <v>257</v>
      </c>
      <c r="H1274" s="33">
        <v>33.68</v>
      </c>
      <c r="I1274" t="s">
        <v>258</v>
      </c>
      <c r="J1274" s="34">
        <f>ROUND(E1274/I1272* H1274,5)</f>
        <v>48.162399999999998</v>
      </c>
      <c r="K1274" s="35"/>
    </row>
    <row r="1275" spans="1:27" x14ac:dyDescent="0.25">
      <c r="B1275" t="s">
        <v>421</v>
      </c>
      <c r="C1275" t="s">
        <v>254</v>
      </c>
      <c r="D1275" t="s">
        <v>287</v>
      </c>
      <c r="E1275" s="32">
        <v>2.86</v>
      </c>
      <c r="F1275" t="s">
        <v>256</v>
      </c>
      <c r="G1275" t="s">
        <v>257</v>
      </c>
      <c r="H1275" s="33">
        <v>28.93</v>
      </c>
      <c r="I1275" t="s">
        <v>258</v>
      </c>
      <c r="J1275" s="34">
        <f>ROUND(E1275/I1272* H1275,5)</f>
        <v>82.739800000000002</v>
      </c>
      <c r="K1275" s="35"/>
    </row>
    <row r="1276" spans="1:27" x14ac:dyDescent="0.25">
      <c r="D1276" s="36" t="s">
        <v>259</v>
      </c>
      <c r="E1276" s="35"/>
      <c r="H1276" s="35"/>
      <c r="K1276" s="33">
        <f>SUM(J1274:J1275)</f>
        <v>130.90219999999999</v>
      </c>
    </row>
    <row r="1277" spans="1:27" x14ac:dyDescent="0.25">
      <c r="B1277" s="23" t="s">
        <v>264</v>
      </c>
      <c r="E1277" s="35"/>
      <c r="H1277" s="35"/>
      <c r="K1277" s="35"/>
    </row>
    <row r="1278" spans="1:27" x14ac:dyDescent="0.25">
      <c r="B1278" t="s">
        <v>742</v>
      </c>
      <c r="C1278" t="s">
        <v>15</v>
      </c>
      <c r="D1278" t="s">
        <v>743</v>
      </c>
      <c r="E1278" s="32">
        <v>1</v>
      </c>
      <c r="G1278" t="s">
        <v>257</v>
      </c>
      <c r="H1278" s="33">
        <v>129.47999999999999</v>
      </c>
      <c r="I1278" t="s">
        <v>258</v>
      </c>
      <c r="J1278" s="34">
        <f>ROUND(E1278* H1278,5)</f>
        <v>129.47999999999999</v>
      </c>
      <c r="K1278" s="35"/>
    </row>
    <row r="1279" spans="1:27" x14ac:dyDescent="0.25">
      <c r="D1279" s="36" t="s">
        <v>275</v>
      </c>
      <c r="E1279" s="35"/>
      <c r="H1279" s="35"/>
      <c r="K1279" s="33">
        <f>SUM(J1278:J1278)</f>
        <v>129.47999999999999</v>
      </c>
    </row>
    <row r="1280" spans="1:27" x14ac:dyDescent="0.25">
      <c r="E1280" s="35"/>
      <c r="H1280" s="35"/>
      <c r="K1280" s="35"/>
    </row>
    <row r="1281" spans="1:27" x14ac:dyDescent="0.25">
      <c r="D1281" s="36" t="s">
        <v>277</v>
      </c>
      <c r="E1281" s="35"/>
      <c r="H1281" s="35">
        <v>1.5</v>
      </c>
      <c r="I1281" t="s">
        <v>278</v>
      </c>
      <c r="J1281">
        <f>ROUND(H1281/100*K1276,5)</f>
        <v>1.96353</v>
      </c>
      <c r="K1281" s="35"/>
    </row>
    <row r="1282" spans="1:27" x14ac:dyDescent="0.25">
      <c r="D1282" s="36" t="s">
        <v>276</v>
      </c>
      <c r="E1282" s="35"/>
      <c r="H1282" s="35"/>
      <c r="K1282" s="37">
        <f>SUM(J1273:J1281)</f>
        <v>262.34573</v>
      </c>
    </row>
    <row r="1283" spans="1:27" x14ac:dyDescent="0.25">
      <c r="D1283" s="36" t="s">
        <v>279</v>
      </c>
      <c r="E1283" s="35"/>
      <c r="H1283" s="35"/>
      <c r="K1283" s="37">
        <f>SUM(K1282:K1282)</f>
        <v>262.34573</v>
      </c>
    </row>
    <row r="1285" spans="1:27" ht="45" customHeight="1" x14ac:dyDescent="0.25">
      <c r="A1285" s="27" t="s">
        <v>744</v>
      </c>
      <c r="B1285" s="27" t="s">
        <v>192</v>
      </c>
      <c r="C1285" s="28" t="s">
        <v>15</v>
      </c>
      <c r="D1285" s="7" t="s">
        <v>193</v>
      </c>
      <c r="E1285" s="6"/>
      <c r="F1285" s="6"/>
      <c r="G1285" s="28"/>
      <c r="H1285" s="30" t="s">
        <v>250</v>
      </c>
      <c r="I1285" s="5">
        <v>1</v>
      </c>
      <c r="J1285" s="4"/>
      <c r="K1285" s="31">
        <f>ROUND(K1296,2)</f>
        <v>333.24</v>
      </c>
      <c r="L1285" s="29" t="s">
        <v>745</v>
      </c>
      <c r="M1285" s="28"/>
      <c r="N1285" s="28"/>
      <c r="O1285" s="28"/>
      <c r="P1285" s="28"/>
      <c r="Q1285" s="28"/>
      <c r="R1285" s="28"/>
      <c r="S1285" s="28"/>
      <c r="T1285" s="28"/>
      <c r="U1285" s="28"/>
      <c r="V1285" s="28"/>
      <c r="W1285" s="28"/>
      <c r="X1285" s="28"/>
      <c r="Y1285" s="28"/>
      <c r="Z1285" s="28"/>
      <c r="AA1285" s="28"/>
    </row>
    <row r="1286" spans="1:27" x14ac:dyDescent="0.25">
      <c r="B1286" s="23" t="s">
        <v>252</v>
      </c>
    </row>
    <row r="1287" spans="1:27" x14ac:dyDescent="0.25">
      <c r="B1287" t="s">
        <v>421</v>
      </c>
      <c r="C1287" t="s">
        <v>254</v>
      </c>
      <c r="D1287" t="s">
        <v>287</v>
      </c>
      <c r="E1287" s="32">
        <v>3.74</v>
      </c>
      <c r="F1287" t="s">
        <v>256</v>
      </c>
      <c r="G1287" t="s">
        <v>257</v>
      </c>
      <c r="H1287" s="33">
        <v>28.93</v>
      </c>
      <c r="I1287" t="s">
        <v>258</v>
      </c>
      <c r="J1287" s="34">
        <f>ROUND(E1287/I1285* H1287,5)</f>
        <v>108.1982</v>
      </c>
      <c r="K1287" s="35"/>
    </row>
    <row r="1288" spans="1:27" x14ac:dyDescent="0.25">
      <c r="B1288" t="s">
        <v>422</v>
      </c>
      <c r="C1288" t="s">
        <v>254</v>
      </c>
      <c r="D1288" t="s">
        <v>289</v>
      </c>
      <c r="E1288" s="32">
        <v>1.87</v>
      </c>
      <c r="F1288" t="s">
        <v>256</v>
      </c>
      <c r="G1288" t="s">
        <v>257</v>
      </c>
      <c r="H1288" s="33">
        <v>33.68</v>
      </c>
      <c r="I1288" t="s">
        <v>258</v>
      </c>
      <c r="J1288" s="34">
        <f>ROUND(E1288/I1285* H1288,5)</f>
        <v>62.9816</v>
      </c>
      <c r="K1288" s="35"/>
    </row>
    <row r="1289" spans="1:27" x14ac:dyDescent="0.25">
      <c r="D1289" s="36" t="s">
        <v>259</v>
      </c>
      <c r="E1289" s="35"/>
      <c r="H1289" s="35"/>
      <c r="K1289" s="33">
        <f>SUM(J1287:J1288)</f>
        <v>171.1798</v>
      </c>
    </row>
    <row r="1290" spans="1:27" x14ac:dyDescent="0.25">
      <c r="B1290" s="23" t="s">
        <v>264</v>
      </c>
      <c r="E1290" s="35"/>
      <c r="H1290" s="35"/>
      <c r="K1290" s="35"/>
    </row>
    <row r="1291" spans="1:27" x14ac:dyDescent="0.25">
      <c r="B1291" t="s">
        <v>746</v>
      </c>
      <c r="C1291" t="s">
        <v>15</v>
      </c>
      <c r="D1291" t="s">
        <v>747</v>
      </c>
      <c r="E1291" s="32">
        <v>1</v>
      </c>
      <c r="G1291" t="s">
        <v>257</v>
      </c>
      <c r="H1291" s="33">
        <v>159.49</v>
      </c>
      <c r="I1291" t="s">
        <v>258</v>
      </c>
      <c r="J1291" s="34">
        <f>ROUND(E1291* H1291,5)</f>
        <v>159.49</v>
      </c>
      <c r="K1291" s="35"/>
    </row>
    <row r="1292" spans="1:27" x14ac:dyDescent="0.25">
      <c r="D1292" s="36" t="s">
        <v>275</v>
      </c>
      <c r="E1292" s="35"/>
      <c r="H1292" s="35"/>
      <c r="K1292" s="33">
        <f>SUM(J1291:J1291)</f>
        <v>159.49</v>
      </c>
    </row>
    <row r="1293" spans="1:27" x14ac:dyDescent="0.25">
      <c r="E1293" s="35"/>
      <c r="H1293" s="35"/>
      <c r="K1293" s="35"/>
    </row>
    <row r="1294" spans="1:27" x14ac:dyDescent="0.25">
      <c r="D1294" s="36" t="s">
        <v>277</v>
      </c>
      <c r="E1294" s="35"/>
      <c r="H1294" s="35">
        <v>1.5</v>
      </c>
      <c r="I1294" t="s">
        <v>278</v>
      </c>
      <c r="J1294">
        <f>ROUND(H1294/100*K1289,5)</f>
        <v>2.5676999999999999</v>
      </c>
      <c r="K1294" s="35"/>
    </row>
    <row r="1295" spans="1:27" x14ac:dyDescent="0.25">
      <c r="D1295" s="36" t="s">
        <v>276</v>
      </c>
      <c r="E1295" s="35"/>
      <c r="H1295" s="35"/>
      <c r="K1295" s="37">
        <f>SUM(J1286:J1294)</f>
        <v>333.23750000000001</v>
      </c>
    </row>
    <row r="1296" spans="1:27" x14ac:dyDescent="0.25">
      <c r="D1296" s="36" t="s">
        <v>279</v>
      </c>
      <c r="E1296" s="35"/>
      <c r="H1296" s="35"/>
      <c r="K1296" s="37">
        <f>SUM(K1295:K1295)</f>
        <v>333.23750000000001</v>
      </c>
    </row>
    <row r="1298" spans="1:27" x14ac:dyDescent="0.25">
      <c r="A1298" s="25" t="s">
        <v>748</v>
      </c>
      <c r="B1298" s="25"/>
    </row>
    <row r="1299" spans="1:27" ht="45" customHeight="1" x14ac:dyDescent="0.25">
      <c r="A1299" s="27"/>
      <c r="B1299" s="27" t="s">
        <v>238</v>
      </c>
      <c r="C1299" s="28" t="s">
        <v>15</v>
      </c>
      <c r="D1299" s="7" t="s">
        <v>239</v>
      </c>
      <c r="E1299" s="6"/>
      <c r="F1299" s="6"/>
      <c r="G1299" s="28"/>
      <c r="H1299" s="30" t="s">
        <v>250</v>
      </c>
      <c r="I1299" s="5">
        <v>1</v>
      </c>
      <c r="J1299" s="4"/>
      <c r="K1299" s="31">
        <v>1380</v>
      </c>
      <c r="L1299" s="29" t="s">
        <v>749</v>
      </c>
      <c r="M1299" s="28"/>
      <c r="N1299" s="28"/>
      <c r="O1299" s="28"/>
      <c r="P1299" s="28"/>
      <c r="Q1299" s="28"/>
      <c r="R1299" s="28"/>
      <c r="S1299" s="28"/>
      <c r="T1299" s="28"/>
      <c r="U1299" s="28"/>
      <c r="V1299" s="28"/>
      <c r="W1299" s="28"/>
      <c r="X1299" s="28"/>
      <c r="Y1299" s="28"/>
      <c r="Z1299" s="28"/>
      <c r="AA1299" s="28"/>
    </row>
    <row r="1300" spans="1:27" ht="45" customHeight="1" x14ac:dyDescent="0.25">
      <c r="A1300" s="27"/>
      <c r="B1300" s="27" t="s">
        <v>235</v>
      </c>
      <c r="C1300" s="28" t="s">
        <v>236</v>
      </c>
      <c r="D1300" s="7" t="s">
        <v>237</v>
      </c>
      <c r="E1300" s="6"/>
      <c r="F1300" s="6"/>
      <c r="G1300" s="28"/>
      <c r="H1300" s="30" t="s">
        <v>250</v>
      </c>
      <c r="I1300" s="5">
        <v>1</v>
      </c>
      <c r="J1300" s="4"/>
      <c r="K1300" s="31">
        <v>7300</v>
      </c>
      <c r="L1300" s="29" t="s">
        <v>750</v>
      </c>
      <c r="M1300" s="28"/>
      <c r="N1300" s="28"/>
      <c r="O1300" s="28"/>
      <c r="P1300" s="28"/>
      <c r="Q1300" s="28"/>
      <c r="R1300" s="28"/>
      <c r="S1300" s="28"/>
      <c r="T1300" s="28"/>
      <c r="U1300" s="28"/>
      <c r="V1300" s="28"/>
      <c r="W1300" s="28"/>
      <c r="X1300" s="28"/>
      <c r="Y1300" s="28"/>
      <c r="Z1300" s="28"/>
      <c r="AA1300" s="28"/>
    </row>
    <row r="1301" spans="1:27" ht="45" customHeight="1" x14ac:dyDescent="0.25">
      <c r="A1301" s="27"/>
      <c r="B1301" s="27" t="s">
        <v>232</v>
      </c>
      <c r="C1301" s="28" t="s">
        <v>233</v>
      </c>
      <c r="D1301" s="7" t="s">
        <v>234</v>
      </c>
      <c r="E1301" s="6"/>
      <c r="F1301" s="6"/>
      <c r="G1301" s="28"/>
      <c r="H1301" s="30" t="s">
        <v>250</v>
      </c>
      <c r="I1301" s="5">
        <v>1</v>
      </c>
      <c r="J1301" s="4"/>
      <c r="K1301" s="31">
        <v>6000</v>
      </c>
      <c r="L1301" s="29" t="s">
        <v>751</v>
      </c>
      <c r="M1301" s="28"/>
      <c r="N1301" s="28"/>
      <c r="O1301" s="28"/>
      <c r="P1301" s="28"/>
      <c r="Q1301" s="28"/>
      <c r="R1301" s="28"/>
      <c r="S1301" s="28"/>
      <c r="T1301" s="28"/>
      <c r="U1301" s="28"/>
      <c r="V1301" s="28"/>
      <c r="W1301" s="28"/>
      <c r="X1301" s="28"/>
      <c r="Y1301" s="28"/>
      <c r="Z1301" s="28"/>
      <c r="AA1301" s="28"/>
    </row>
    <row r="1302" spans="1:27" ht="45" customHeight="1" x14ac:dyDescent="0.25">
      <c r="A1302" s="27"/>
      <c r="B1302" s="27" t="s">
        <v>50</v>
      </c>
      <c r="C1302" s="28" t="s">
        <v>15</v>
      </c>
      <c r="D1302" s="7" t="s">
        <v>51</v>
      </c>
      <c r="E1302" s="6"/>
      <c r="F1302" s="6"/>
      <c r="G1302" s="28"/>
      <c r="H1302" s="30" t="s">
        <v>250</v>
      </c>
      <c r="I1302" s="5">
        <v>1</v>
      </c>
      <c r="J1302" s="4"/>
      <c r="K1302" s="31">
        <v>7031.23</v>
      </c>
      <c r="L1302" s="29" t="s">
        <v>51</v>
      </c>
      <c r="M1302" s="28"/>
      <c r="N1302" s="28"/>
      <c r="O1302" s="28"/>
      <c r="P1302" s="28"/>
      <c r="Q1302" s="28"/>
      <c r="R1302" s="28"/>
      <c r="S1302" s="28"/>
      <c r="T1302" s="28"/>
      <c r="U1302" s="28"/>
      <c r="V1302" s="28"/>
      <c r="W1302" s="28"/>
      <c r="X1302" s="28"/>
      <c r="Y1302" s="28"/>
      <c r="Z1302" s="28"/>
      <c r="AA1302" s="28"/>
    </row>
    <row r="1303" spans="1:27" ht="45" customHeight="1" x14ac:dyDescent="0.25">
      <c r="A1303" s="27"/>
      <c r="B1303" s="27" t="s">
        <v>200</v>
      </c>
      <c r="C1303" s="28" t="s">
        <v>15</v>
      </c>
      <c r="D1303" s="7" t="s">
        <v>201</v>
      </c>
      <c r="E1303" s="6"/>
      <c r="F1303" s="6"/>
      <c r="G1303" s="28"/>
      <c r="H1303" s="30" t="s">
        <v>250</v>
      </c>
      <c r="I1303" s="5">
        <v>1</v>
      </c>
      <c r="J1303" s="4"/>
      <c r="K1303" s="31">
        <v>495</v>
      </c>
      <c r="L1303" s="29" t="s">
        <v>752</v>
      </c>
      <c r="M1303" s="28"/>
      <c r="N1303" s="28"/>
      <c r="O1303" s="28"/>
      <c r="P1303" s="28"/>
      <c r="Q1303" s="28"/>
      <c r="R1303" s="28"/>
      <c r="S1303" s="28"/>
      <c r="T1303" s="28"/>
      <c r="U1303" s="28"/>
      <c r="V1303" s="28"/>
      <c r="W1303" s="28"/>
      <c r="X1303" s="28"/>
      <c r="Y1303" s="28"/>
      <c r="Z1303" s="28"/>
      <c r="AA1303" s="28"/>
    </row>
    <row r="1304" spans="1:27" ht="45" customHeight="1" x14ac:dyDescent="0.25">
      <c r="A1304" s="27"/>
      <c r="B1304" s="27" t="s">
        <v>202</v>
      </c>
      <c r="C1304" s="28" t="s">
        <v>15</v>
      </c>
      <c r="D1304" s="7" t="s">
        <v>203</v>
      </c>
      <c r="E1304" s="6"/>
      <c r="F1304" s="6"/>
      <c r="G1304" s="28"/>
      <c r="H1304" s="30" t="s">
        <v>250</v>
      </c>
      <c r="I1304" s="5">
        <v>1</v>
      </c>
      <c r="J1304" s="4"/>
      <c r="K1304" s="31">
        <v>35</v>
      </c>
      <c r="L1304" s="29" t="s">
        <v>753</v>
      </c>
      <c r="M1304" s="28"/>
      <c r="N1304" s="28"/>
      <c r="O1304" s="28"/>
      <c r="P1304" s="28"/>
      <c r="Q1304" s="28"/>
      <c r="R1304" s="28"/>
      <c r="S1304" s="28"/>
      <c r="T1304" s="28"/>
      <c r="U1304" s="28"/>
      <c r="V1304" s="28"/>
      <c r="W1304" s="28"/>
      <c r="X1304" s="28"/>
      <c r="Y1304" s="28"/>
      <c r="Z1304" s="28"/>
      <c r="AA1304" s="28"/>
    </row>
    <row r="1305" spans="1:27" ht="45" customHeight="1" x14ac:dyDescent="0.25">
      <c r="A1305" s="27"/>
      <c r="B1305" s="27" t="s">
        <v>204</v>
      </c>
      <c r="C1305" s="28" t="s">
        <v>15</v>
      </c>
      <c r="D1305" s="7" t="s">
        <v>205</v>
      </c>
      <c r="E1305" s="6"/>
      <c r="F1305" s="6"/>
      <c r="G1305" s="28"/>
      <c r="H1305" s="30" t="s">
        <v>250</v>
      </c>
      <c r="I1305" s="5">
        <v>1</v>
      </c>
      <c r="J1305" s="4"/>
      <c r="K1305" s="31">
        <v>850</v>
      </c>
      <c r="L1305" s="29" t="s">
        <v>754</v>
      </c>
      <c r="M1305" s="28"/>
      <c r="N1305" s="28"/>
      <c r="O1305" s="28"/>
      <c r="P1305" s="28"/>
      <c r="Q1305" s="28"/>
      <c r="R1305" s="28"/>
      <c r="S1305" s="28"/>
      <c r="T1305" s="28"/>
      <c r="U1305" s="28"/>
      <c r="V1305" s="28"/>
      <c r="W1305" s="28"/>
      <c r="X1305" s="28"/>
      <c r="Y1305" s="28"/>
      <c r="Z1305" s="28"/>
      <c r="AA1305" s="28"/>
    </row>
    <row r="1306" spans="1:27" ht="45" customHeight="1" x14ac:dyDescent="0.25">
      <c r="A1306" s="27"/>
      <c r="B1306" s="27" t="s">
        <v>206</v>
      </c>
      <c r="C1306" s="28" t="s">
        <v>15</v>
      </c>
      <c r="D1306" s="7" t="s">
        <v>207</v>
      </c>
      <c r="E1306" s="6"/>
      <c r="F1306" s="6"/>
      <c r="G1306" s="28"/>
      <c r="H1306" s="30" t="s">
        <v>250</v>
      </c>
      <c r="I1306" s="5">
        <v>1</v>
      </c>
      <c r="J1306" s="4"/>
      <c r="K1306" s="31">
        <v>3710</v>
      </c>
      <c r="L1306" s="29" t="s">
        <v>755</v>
      </c>
      <c r="M1306" s="28"/>
      <c r="N1306" s="28"/>
      <c r="O1306" s="28"/>
      <c r="P1306" s="28"/>
      <c r="Q1306" s="28"/>
      <c r="R1306" s="28"/>
      <c r="S1306" s="28"/>
      <c r="T1306" s="28"/>
      <c r="U1306" s="28"/>
      <c r="V1306" s="28"/>
      <c r="W1306" s="28"/>
      <c r="X1306" s="28"/>
      <c r="Y1306" s="28"/>
      <c r="Z1306" s="28"/>
      <c r="AA1306" s="28"/>
    </row>
    <row r="1307" spans="1:27" ht="45" customHeight="1" x14ac:dyDescent="0.25">
      <c r="A1307" s="27"/>
      <c r="B1307" s="27" t="s">
        <v>212</v>
      </c>
      <c r="C1307" s="28" t="s">
        <v>15</v>
      </c>
      <c r="D1307" s="7" t="s">
        <v>213</v>
      </c>
      <c r="E1307" s="6"/>
      <c r="F1307" s="6"/>
      <c r="G1307" s="28"/>
      <c r="H1307" s="30" t="s">
        <v>250</v>
      </c>
      <c r="I1307" s="5">
        <v>1</v>
      </c>
      <c r="J1307" s="4"/>
      <c r="K1307" s="31">
        <v>800</v>
      </c>
      <c r="L1307" s="29" t="s">
        <v>756</v>
      </c>
      <c r="M1307" s="28"/>
      <c r="N1307" s="28"/>
      <c r="O1307" s="28"/>
      <c r="P1307" s="28"/>
      <c r="Q1307" s="28"/>
      <c r="R1307" s="28"/>
      <c r="S1307" s="28"/>
      <c r="T1307" s="28"/>
      <c r="U1307" s="28"/>
      <c r="V1307" s="28"/>
      <c r="W1307" s="28"/>
      <c r="X1307" s="28"/>
      <c r="Y1307" s="28"/>
      <c r="Z1307" s="28"/>
      <c r="AA1307" s="28"/>
    </row>
    <row r="1308" spans="1:27" ht="45" customHeight="1" x14ac:dyDescent="0.25">
      <c r="A1308" s="27"/>
      <c r="B1308" s="27" t="s">
        <v>214</v>
      </c>
      <c r="C1308" s="28" t="s">
        <v>15</v>
      </c>
      <c r="D1308" s="7" t="s">
        <v>215</v>
      </c>
      <c r="E1308" s="6"/>
      <c r="F1308" s="6"/>
      <c r="G1308" s="28"/>
      <c r="H1308" s="30" t="s">
        <v>250</v>
      </c>
      <c r="I1308" s="5">
        <v>1</v>
      </c>
      <c r="J1308" s="4"/>
      <c r="K1308" s="31">
        <v>780</v>
      </c>
      <c r="L1308" s="29" t="s">
        <v>757</v>
      </c>
      <c r="M1308" s="28"/>
      <c r="N1308" s="28"/>
      <c r="O1308" s="28"/>
      <c r="P1308" s="28"/>
      <c r="Q1308" s="28"/>
      <c r="R1308" s="28"/>
      <c r="S1308" s="28"/>
      <c r="T1308" s="28"/>
      <c r="U1308" s="28"/>
      <c r="V1308" s="28"/>
      <c r="W1308" s="28"/>
      <c r="X1308" s="28"/>
      <c r="Y1308" s="28"/>
      <c r="Z1308" s="28"/>
      <c r="AA1308" s="28"/>
    </row>
    <row r="1309" spans="1:27" ht="45" customHeight="1" x14ac:dyDescent="0.25">
      <c r="A1309" s="27"/>
      <c r="B1309" s="27" t="s">
        <v>216</v>
      </c>
      <c r="C1309" s="28" t="s">
        <v>15</v>
      </c>
      <c r="D1309" s="7" t="s">
        <v>217</v>
      </c>
      <c r="E1309" s="6"/>
      <c r="F1309" s="6"/>
      <c r="G1309" s="28"/>
      <c r="H1309" s="30" t="s">
        <v>250</v>
      </c>
      <c r="I1309" s="5">
        <v>1</v>
      </c>
      <c r="J1309" s="4"/>
      <c r="K1309" s="31">
        <v>110</v>
      </c>
      <c r="L1309" s="29" t="s">
        <v>758</v>
      </c>
      <c r="M1309" s="28"/>
      <c r="N1309" s="28"/>
      <c r="O1309" s="28"/>
      <c r="P1309" s="28"/>
      <c r="Q1309" s="28"/>
      <c r="R1309" s="28"/>
      <c r="S1309" s="28"/>
      <c r="T1309" s="28"/>
      <c r="U1309" s="28"/>
      <c r="V1309" s="28"/>
      <c r="W1309" s="28"/>
      <c r="X1309" s="28"/>
      <c r="Y1309" s="28"/>
      <c r="Z1309" s="28"/>
      <c r="AA1309" s="28"/>
    </row>
    <row r="1310" spans="1:27" ht="45" customHeight="1" x14ac:dyDescent="0.25">
      <c r="A1310" s="27"/>
      <c r="B1310" s="27" t="s">
        <v>220</v>
      </c>
      <c r="C1310" s="28" t="s">
        <v>15</v>
      </c>
      <c r="D1310" s="7" t="s">
        <v>221</v>
      </c>
      <c r="E1310" s="6"/>
      <c r="F1310" s="6"/>
      <c r="G1310" s="28"/>
      <c r="H1310" s="30" t="s">
        <v>250</v>
      </c>
      <c r="I1310" s="5">
        <v>1</v>
      </c>
      <c r="J1310" s="4"/>
      <c r="K1310" s="31">
        <v>13500</v>
      </c>
      <c r="L1310" s="29" t="s">
        <v>759</v>
      </c>
      <c r="M1310" s="28"/>
      <c r="N1310" s="28"/>
      <c r="O1310" s="28"/>
      <c r="P1310" s="28"/>
      <c r="Q1310" s="28"/>
      <c r="R1310" s="28"/>
      <c r="S1310" s="28"/>
      <c r="T1310" s="28"/>
      <c r="U1310" s="28"/>
      <c r="V1310" s="28"/>
      <c r="W1310" s="28"/>
      <c r="X1310" s="28"/>
      <c r="Y1310" s="28"/>
      <c r="Z1310" s="28"/>
      <c r="AA1310" s="28"/>
    </row>
    <row r="1311" spans="1:27" ht="45" customHeight="1" x14ac:dyDescent="0.25">
      <c r="A1311" s="27"/>
      <c r="B1311" s="27" t="s">
        <v>208</v>
      </c>
      <c r="C1311" s="28" t="s">
        <v>15</v>
      </c>
      <c r="D1311" s="7" t="s">
        <v>209</v>
      </c>
      <c r="E1311" s="6"/>
      <c r="F1311" s="6"/>
      <c r="G1311" s="28"/>
      <c r="H1311" s="30" t="s">
        <v>250</v>
      </c>
      <c r="I1311" s="5">
        <v>1</v>
      </c>
      <c r="J1311" s="4"/>
      <c r="K1311" s="31">
        <v>1200</v>
      </c>
      <c r="L1311" s="29" t="s">
        <v>760</v>
      </c>
      <c r="M1311" s="28"/>
      <c r="N1311" s="28"/>
      <c r="O1311" s="28"/>
      <c r="P1311" s="28"/>
      <c r="Q1311" s="28"/>
      <c r="R1311" s="28"/>
      <c r="S1311" s="28"/>
      <c r="T1311" s="28"/>
      <c r="U1311" s="28"/>
      <c r="V1311" s="28"/>
      <c r="W1311" s="28"/>
      <c r="X1311" s="28"/>
      <c r="Y1311" s="28"/>
      <c r="Z1311" s="28"/>
      <c r="AA1311" s="28"/>
    </row>
    <row r="1312" spans="1:27" ht="45" customHeight="1" x14ac:dyDescent="0.25">
      <c r="A1312" s="27"/>
      <c r="B1312" s="27" t="s">
        <v>226</v>
      </c>
      <c r="C1312" s="28" t="s">
        <v>15</v>
      </c>
      <c r="D1312" s="7" t="s">
        <v>227</v>
      </c>
      <c r="E1312" s="6"/>
      <c r="F1312" s="6"/>
      <c r="G1312" s="28"/>
      <c r="H1312" s="30" t="s">
        <v>250</v>
      </c>
      <c r="I1312" s="5">
        <v>1</v>
      </c>
      <c r="J1312" s="4"/>
      <c r="K1312" s="31">
        <v>48</v>
      </c>
      <c r="L1312" s="29" t="s">
        <v>227</v>
      </c>
      <c r="M1312" s="28"/>
      <c r="N1312" s="28"/>
      <c r="O1312" s="28"/>
      <c r="P1312" s="28"/>
      <c r="Q1312" s="28"/>
      <c r="R1312" s="28"/>
      <c r="S1312" s="28"/>
      <c r="T1312" s="28"/>
      <c r="U1312" s="28"/>
      <c r="V1312" s="28"/>
      <c r="W1312" s="28"/>
      <c r="X1312" s="28"/>
      <c r="Y1312" s="28"/>
      <c r="Z1312" s="28"/>
      <c r="AA1312" s="28"/>
    </row>
    <row r="1313" spans="1:27" ht="45" customHeight="1" x14ac:dyDescent="0.25">
      <c r="A1313" s="27"/>
      <c r="B1313" s="27" t="s">
        <v>228</v>
      </c>
      <c r="C1313" s="28" t="s">
        <v>15</v>
      </c>
      <c r="D1313" s="7" t="s">
        <v>229</v>
      </c>
      <c r="E1313" s="6"/>
      <c r="F1313" s="6"/>
      <c r="G1313" s="28"/>
      <c r="H1313" s="30" t="s">
        <v>250</v>
      </c>
      <c r="I1313" s="5">
        <v>1</v>
      </c>
      <c r="J1313" s="4"/>
      <c r="K1313" s="31">
        <f>ROUND(K1315,2)</f>
        <v>0</v>
      </c>
      <c r="L1313" s="29" t="s">
        <v>229</v>
      </c>
      <c r="M1313" s="28"/>
      <c r="N1313" s="28"/>
      <c r="O1313" s="28"/>
      <c r="P1313" s="28"/>
      <c r="Q1313" s="28"/>
      <c r="R1313" s="28"/>
      <c r="S1313" s="28"/>
      <c r="T1313" s="28"/>
      <c r="U1313" s="28"/>
      <c r="V1313" s="28"/>
      <c r="W1313" s="28"/>
      <c r="X1313" s="28"/>
      <c r="Y1313" s="28"/>
      <c r="Z1313" s="28"/>
      <c r="AA1313" s="28"/>
    </row>
    <row r="1314" spans="1:27" x14ac:dyDescent="0.25">
      <c r="D1314" s="36" t="s">
        <v>276</v>
      </c>
      <c r="E1314" s="35"/>
      <c r="H1314" s="35"/>
      <c r="K1314" s="37">
        <f>SUM(J1313:J1313)</f>
        <v>0</v>
      </c>
    </row>
    <row r="1315" spans="1:27" x14ac:dyDescent="0.25">
      <c r="D1315" s="36" t="s">
        <v>279</v>
      </c>
      <c r="E1315" s="35"/>
      <c r="H1315" s="35"/>
      <c r="K1315" s="37">
        <f>SUM(K1314:K1314)</f>
        <v>0</v>
      </c>
    </row>
  </sheetData>
  <sheetProtection sheet="1"/>
  <mergeCells count="235">
    <mergeCell ref="D1311:F1311"/>
    <mergeCell ref="I1311:J1311"/>
    <mergeCell ref="D1312:F1312"/>
    <mergeCell ref="I1312:J1312"/>
    <mergeCell ref="D1313:F1313"/>
    <mergeCell ref="I1313:J1313"/>
    <mergeCell ref="D1306:F1306"/>
    <mergeCell ref="I1306:J1306"/>
    <mergeCell ref="D1307:F1307"/>
    <mergeCell ref="I1307:J1307"/>
    <mergeCell ref="D1308:F1308"/>
    <mergeCell ref="I1308:J1308"/>
    <mergeCell ref="D1309:F1309"/>
    <mergeCell ref="I1309:J1309"/>
    <mergeCell ref="D1310:F1310"/>
    <mergeCell ref="I1310:J1310"/>
    <mergeCell ref="D1301:F1301"/>
    <mergeCell ref="I1301:J1301"/>
    <mergeCell ref="D1302:F1302"/>
    <mergeCell ref="I1302:J1302"/>
    <mergeCell ref="D1303:F1303"/>
    <mergeCell ref="I1303:J1303"/>
    <mergeCell ref="D1304:F1304"/>
    <mergeCell ref="I1304:J1304"/>
    <mergeCell ref="D1305:F1305"/>
    <mergeCell ref="I1305:J1305"/>
    <mergeCell ref="D1259:F1259"/>
    <mergeCell ref="I1259:J1259"/>
    <mergeCell ref="D1272:F1272"/>
    <mergeCell ref="I1272:J1272"/>
    <mergeCell ref="D1285:F1285"/>
    <mergeCell ref="I1285:J1285"/>
    <mergeCell ref="D1299:F1299"/>
    <mergeCell ref="I1299:J1299"/>
    <mergeCell ref="D1300:F1300"/>
    <mergeCell ref="I1300:J1300"/>
    <mergeCell ref="D1194:F1194"/>
    <mergeCell ref="I1194:J1194"/>
    <mergeCell ref="D1207:F1207"/>
    <mergeCell ref="I1207:J1207"/>
    <mergeCell ref="D1220:F1220"/>
    <mergeCell ref="I1220:J1220"/>
    <mergeCell ref="D1233:F1233"/>
    <mergeCell ref="I1233:J1233"/>
    <mergeCell ref="D1246:F1246"/>
    <mergeCell ref="I1246:J1246"/>
    <mergeCell ref="D1126:F1126"/>
    <mergeCell ref="I1126:J1126"/>
    <mergeCell ref="D1138:F1138"/>
    <mergeCell ref="I1138:J1138"/>
    <mergeCell ref="D1150:F1150"/>
    <mergeCell ref="I1150:J1150"/>
    <mergeCell ref="D1166:F1166"/>
    <mergeCell ref="I1166:J1166"/>
    <mergeCell ref="D1182:F1182"/>
    <mergeCell ref="I1182:J1182"/>
    <mergeCell ref="D1061:F1061"/>
    <mergeCell ref="I1061:J1061"/>
    <mergeCell ref="D1074:F1074"/>
    <mergeCell ref="I1074:J1074"/>
    <mergeCell ref="D1087:F1087"/>
    <mergeCell ref="I1087:J1087"/>
    <mergeCell ref="D1100:F1100"/>
    <mergeCell ref="I1100:J1100"/>
    <mergeCell ref="D1113:F1113"/>
    <mergeCell ref="I1113:J1113"/>
    <mergeCell ref="D993:F993"/>
    <mergeCell ref="I993:J993"/>
    <mergeCell ref="D1006:F1006"/>
    <mergeCell ref="I1006:J1006"/>
    <mergeCell ref="D1019:F1019"/>
    <mergeCell ref="I1019:J1019"/>
    <mergeCell ref="D1032:F1032"/>
    <mergeCell ref="I1032:J1032"/>
    <mergeCell ref="D1048:F1048"/>
    <mergeCell ref="I1048:J1048"/>
    <mergeCell ref="D925:F925"/>
    <mergeCell ref="I925:J925"/>
    <mergeCell ref="D938:F938"/>
    <mergeCell ref="I938:J938"/>
    <mergeCell ref="D951:F951"/>
    <mergeCell ref="I951:J951"/>
    <mergeCell ref="D964:F964"/>
    <mergeCell ref="I964:J964"/>
    <mergeCell ref="D980:F980"/>
    <mergeCell ref="I980:J980"/>
    <mergeCell ref="D860:F860"/>
    <mergeCell ref="I860:J860"/>
    <mergeCell ref="D873:F873"/>
    <mergeCell ref="I873:J873"/>
    <mergeCell ref="D886:F886"/>
    <mergeCell ref="I886:J886"/>
    <mergeCell ref="D899:F899"/>
    <mergeCell ref="I899:J899"/>
    <mergeCell ref="D912:F912"/>
    <mergeCell ref="I912:J912"/>
    <mergeCell ref="D791:F791"/>
    <mergeCell ref="I791:J791"/>
    <mergeCell ref="D808:F808"/>
    <mergeCell ref="I808:J808"/>
    <mergeCell ref="D821:F821"/>
    <mergeCell ref="I821:J821"/>
    <mergeCell ref="D834:F834"/>
    <mergeCell ref="I834:J834"/>
    <mergeCell ref="D847:F847"/>
    <mergeCell ref="I847:J847"/>
    <mergeCell ref="D716:F716"/>
    <mergeCell ref="I716:J716"/>
    <mergeCell ref="D730:F730"/>
    <mergeCell ref="I730:J730"/>
    <mergeCell ref="D744:F744"/>
    <mergeCell ref="I744:J744"/>
    <mergeCell ref="D758:F758"/>
    <mergeCell ref="I758:J758"/>
    <mergeCell ref="D772:F772"/>
    <mergeCell ref="I772:J772"/>
    <mergeCell ref="D642:F642"/>
    <mergeCell ref="I642:J642"/>
    <mergeCell ref="D649:F649"/>
    <mergeCell ref="I649:J649"/>
    <mergeCell ref="D665:F665"/>
    <mergeCell ref="I665:J665"/>
    <mergeCell ref="D683:F683"/>
    <mergeCell ref="I683:J683"/>
    <mergeCell ref="D699:F699"/>
    <mergeCell ref="I699:J699"/>
    <mergeCell ref="D591:F591"/>
    <mergeCell ref="I591:J591"/>
    <mergeCell ref="D606:F606"/>
    <mergeCell ref="I606:J606"/>
    <mergeCell ref="D619:F619"/>
    <mergeCell ref="I619:J619"/>
    <mergeCell ref="D627:F627"/>
    <mergeCell ref="I627:J627"/>
    <mergeCell ref="D635:F635"/>
    <mergeCell ref="I635:J635"/>
    <mergeCell ref="D531:F531"/>
    <mergeCell ref="I531:J531"/>
    <mergeCell ref="D544:F544"/>
    <mergeCell ref="I544:J544"/>
    <mergeCell ref="D557:F557"/>
    <mergeCell ref="I557:J557"/>
    <mergeCell ref="D569:F569"/>
    <mergeCell ref="I569:J569"/>
    <mergeCell ref="D578:F578"/>
    <mergeCell ref="I578:J578"/>
    <mergeCell ref="D462:F462"/>
    <mergeCell ref="I462:J462"/>
    <mergeCell ref="D472:F472"/>
    <mergeCell ref="I472:J472"/>
    <mergeCell ref="D486:F486"/>
    <mergeCell ref="I486:J486"/>
    <mergeCell ref="D505:F505"/>
    <mergeCell ref="I505:J505"/>
    <mergeCell ref="D518:F518"/>
    <mergeCell ref="I518:J518"/>
    <mergeCell ref="D425:F425"/>
    <mergeCell ref="I425:J425"/>
    <mergeCell ref="D434:F434"/>
    <mergeCell ref="I434:J434"/>
    <mergeCell ref="D443:F443"/>
    <mergeCell ref="I443:J443"/>
    <mergeCell ref="D452:F452"/>
    <mergeCell ref="I452:J452"/>
    <mergeCell ref="D461:F461"/>
    <mergeCell ref="I461:J461"/>
    <mergeCell ref="D363:F363"/>
    <mergeCell ref="I363:J363"/>
    <mergeCell ref="D378:F378"/>
    <mergeCell ref="I378:J378"/>
    <mergeCell ref="D387:F387"/>
    <mergeCell ref="I387:J387"/>
    <mergeCell ref="D407:F407"/>
    <mergeCell ref="I407:J407"/>
    <mergeCell ref="D416:F416"/>
    <mergeCell ref="I416:J416"/>
    <mergeCell ref="D314:F314"/>
    <mergeCell ref="I314:J314"/>
    <mergeCell ref="D321:F321"/>
    <mergeCell ref="I321:J321"/>
    <mergeCell ref="D328:F328"/>
    <mergeCell ref="I328:J328"/>
    <mergeCell ref="D335:F335"/>
    <mergeCell ref="I335:J335"/>
    <mergeCell ref="D349:F349"/>
    <mergeCell ref="I349:J349"/>
    <mergeCell ref="D251:F251"/>
    <mergeCell ref="I251:J251"/>
    <mergeCell ref="D268:F268"/>
    <mergeCell ref="I268:J268"/>
    <mergeCell ref="D284:F284"/>
    <mergeCell ref="I284:J284"/>
    <mergeCell ref="D294:F294"/>
    <mergeCell ref="I294:J294"/>
    <mergeCell ref="D304:F304"/>
    <mergeCell ref="I304:J304"/>
    <mergeCell ref="D187:F187"/>
    <mergeCell ref="I187:J187"/>
    <mergeCell ref="D196:F196"/>
    <mergeCell ref="I196:J196"/>
    <mergeCell ref="D205:F205"/>
    <mergeCell ref="I205:J205"/>
    <mergeCell ref="D219:F219"/>
    <mergeCell ref="I219:J219"/>
    <mergeCell ref="D234:F234"/>
    <mergeCell ref="I234:J234"/>
    <mergeCell ref="D120:F120"/>
    <mergeCell ref="I120:J120"/>
    <mergeCell ref="D134:F134"/>
    <mergeCell ref="I134:J134"/>
    <mergeCell ref="D149:F149"/>
    <mergeCell ref="I149:J149"/>
    <mergeCell ref="D164:F164"/>
    <mergeCell ref="I164:J164"/>
    <mergeCell ref="D178:F178"/>
    <mergeCell ref="I178:J178"/>
    <mergeCell ref="D46:F46"/>
    <mergeCell ref="I46:J46"/>
    <mergeCell ref="D66:F66"/>
    <mergeCell ref="I66:J66"/>
    <mergeCell ref="D83:F83"/>
    <mergeCell ref="I83:J83"/>
    <mergeCell ref="D90:F90"/>
    <mergeCell ref="I90:J90"/>
    <mergeCell ref="D105:F105"/>
    <mergeCell ref="I105:J105"/>
    <mergeCell ref="A1:K1"/>
    <mergeCell ref="A2:K2"/>
    <mergeCell ref="A3:K3"/>
    <mergeCell ref="A4:K4"/>
    <mergeCell ref="A6:K6"/>
    <mergeCell ref="D11:F11"/>
    <mergeCell ref="I11:J11"/>
    <mergeCell ref="D28:F28"/>
    <mergeCell ref="I28:J28"/>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73"/>
  <sheetViews>
    <sheetView workbookViewId="0">
      <pane ySplit="8" topLeftCell="A9" activePane="bottomLeft" state="frozenSplit"/>
      <selection pane="bottomLeft" sqref="A1:D1"/>
    </sheetView>
  </sheetViews>
  <sheetFormatPr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9" t="s">
        <v>0</v>
      </c>
      <c r="B1" s="9" t="s">
        <v>0</v>
      </c>
      <c r="C1" s="9" t="s">
        <v>0</v>
      </c>
      <c r="D1" s="9" t="s">
        <v>0</v>
      </c>
    </row>
    <row r="2" spans="1:7" x14ac:dyDescent="0.25">
      <c r="A2" s="9" t="s">
        <v>1</v>
      </c>
      <c r="B2" s="9" t="s">
        <v>1</v>
      </c>
      <c r="C2" s="9" t="s">
        <v>1</v>
      </c>
      <c r="D2" s="9" t="s">
        <v>1</v>
      </c>
    </row>
    <row r="3" spans="1:7" x14ac:dyDescent="0.25">
      <c r="A3" s="9"/>
      <c r="B3" s="9"/>
      <c r="C3" s="9"/>
      <c r="D3" s="9"/>
    </row>
    <row r="4" spans="1:7" x14ac:dyDescent="0.25">
      <c r="A4" s="9"/>
      <c r="B4" s="9"/>
      <c r="C4" s="9"/>
      <c r="D4" s="9"/>
    </row>
    <row r="6" spans="1:7" ht="18.75" x14ac:dyDescent="0.3">
      <c r="A6" s="8" t="s">
        <v>241</v>
      </c>
      <c r="B6" s="8" t="s">
        <v>241</v>
      </c>
      <c r="C6" s="8" t="s">
        <v>241</v>
      </c>
      <c r="D6" s="8" t="s">
        <v>241</v>
      </c>
    </row>
    <row r="8" spans="1:7" x14ac:dyDescent="0.25">
      <c r="A8" s="26" t="s">
        <v>243</v>
      </c>
      <c r="B8" s="26" t="s">
        <v>244</v>
      </c>
      <c r="C8" s="26" t="s">
        <v>245</v>
      </c>
      <c r="D8" s="26" t="s">
        <v>3</v>
      </c>
      <c r="E8" s="26" t="s">
        <v>246</v>
      </c>
      <c r="F8" s="26" t="s">
        <v>761</v>
      </c>
      <c r="G8" s="26" t="s">
        <v>762</v>
      </c>
    </row>
    <row r="10" spans="1:7" x14ac:dyDescent="0.25">
      <c r="A10" s="25" t="s">
        <v>252</v>
      </c>
    </row>
    <row r="11" spans="1:7" x14ac:dyDescent="0.25">
      <c r="A11" t="s">
        <v>763</v>
      </c>
      <c r="B11" t="s">
        <v>467</v>
      </c>
      <c r="C11" t="s">
        <v>764</v>
      </c>
      <c r="D11" s="33">
        <v>28.72</v>
      </c>
      <c r="E11" t="s">
        <v>764</v>
      </c>
      <c r="F11" s="39">
        <v>0</v>
      </c>
      <c r="G11" s="39">
        <v>0</v>
      </c>
    </row>
    <row r="12" spans="1:7" x14ac:dyDescent="0.25">
      <c r="A12" t="s">
        <v>669</v>
      </c>
      <c r="B12" t="s">
        <v>254</v>
      </c>
      <c r="C12" t="s">
        <v>670</v>
      </c>
      <c r="D12" s="33">
        <v>28.89</v>
      </c>
      <c r="E12" t="s">
        <v>670</v>
      </c>
      <c r="F12" s="39">
        <v>0</v>
      </c>
      <c r="G12" s="39">
        <v>0</v>
      </c>
    </row>
    <row r="13" spans="1:7" x14ac:dyDescent="0.25">
      <c r="A13" t="s">
        <v>421</v>
      </c>
      <c r="B13" t="s">
        <v>254</v>
      </c>
      <c r="C13" t="s">
        <v>287</v>
      </c>
      <c r="D13" s="33">
        <v>28.93</v>
      </c>
      <c r="E13" t="s">
        <v>287</v>
      </c>
      <c r="F13" s="39">
        <v>0</v>
      </c>
      <c r="G13" s="39">
        <v>0</v>
      </c>
    </row>
    <row r="14" spans="1:7" x14ac:dyDescent="0.25">
      <c r="A14" t="s">
        <v>290</v>
      </c>
      <c r="B14" t="s">
        <v>254</v>
      </c>
      <c r="C14" t="s">
        <v>291</v>
      </c>
      <c r="D14" s="33">
        <v>30.3</v>
      </c>
      <c r="E14" t="s">
        <v>765</v>
      </c>
      <c r="F14" s="39">
        <v>0</v>
      </c>
      <c r="G14" s="39">
        <v>0</v>
      </c>
    </row>
    <row r="15" spans="1:7" x14ac:dyDescent="0.25">
      <c r="A15" t="s">
        <v>466</v>
      </c>
      <c r="B15" t="s">
        <v>467</v>
      </c>
      <c r="C15" t="s">
        <v>468</v>
      </c>
      <c r="D15" s="33">
        <v>19.38</v>
      </c>
      <c r="E15" t="s">
        <v>766</v>
      </c>
      <c r="F15" s="39">
        <v>0</v>
      </c>
      <c r="G15" s="39">
        <v>0</v>
      </c>
    </row>
    <row r="16" spans="1:7" x14ac:dyDescent="0.25">
      <c r="A16" t="s">
        <v>288</v>
      </c>
      <c r="B16" t="s">
        <v>254</v>
      </c>
      <c r="C16" t="s">
        <v>289</v>
      </c>
      <c r="D16" s="33">
        <v>29.57</v>
      </c>
      <c r="E16" t="s">
        <v>289</v>
      </c>
      <c r="F16" s="39">
        <v>0</v>
      </c>
      <c r="G16" s="39">
        <v>0</v>
      </c>
    </row>
    <row r="17" spans="1:7" x14ac:dyDescent="0.25">
      <c r="A17" t="s">
        <v>286</v>
      </c>
      <c r="B17" t="s">
        <v>254</v>
      </c>
      <c r="C17" t="s">
        <v>287</v>
      </c>
      <c r="D17" s="33">
        <v>25.4</v>
      </c>
      <c r="E17" t="s">
        <v>287</v>
      </c>
      <c r="F17" s="39">
        <v>0</v>
      </c>
      <c r="G17" s="39">
        <v>0</v>
      </c>
    </row>
    <row r="18" spans="1:7" x14ac:dyDescent="0.25">
      <c r="A18" t="s">
        <v>469</v>
      </c>
      <c r="B18" t="s">
        <v>254</v>
      </c>
      <c r="C18" t="s">
        <v>255</v>
      </c>
      <c r="D18" s="33">
        <v>23.58</v>
      </c>
      <c r="E18" t="s">
        <v>255</v>
      </c>
      <c r="F18" s="39">
        <v>0</v>
      </c>
      <c r="G18" s="39">
        <v>0</v>
      </c>
    </row>
    <row r="19" spans="1:7" x14ac:dyDescent="0.25">
      <c r="A19" t="s">
        <v>767</v>
      </c>
      <c r="B19" t="s">
        <v>254</v>
      </c>
      <c r="C19" t="s">
        <v>303</v>
      </c>
      <c r="D19" s="33">
        <v>27.2</v>
      </c>
      <c r="E19" t="s">
        <v>303</v>
      </c>
      <c r="F19" s="39">
        <v>0</v>
      </c>
      <c r="G19" s="39">
        <v>0</v>
      </c>
    </row>
    <row r="20" spans="1:7" x14ac:dyDescent="0.25">
      <c r="A20" t="s">
        <v>474</v>
      </c>
      <c r="B20" t="s">
        <v>254</v>
      </c>
      <c r="C20" t="s">
        <v>303</v>
      </c>
      <c r="D20" s="33">
        <v>27.2</v>
      </c>
      <c r="E20" t="s">
        <v>303</v>
      </c>
      <c r="F20" s="39">
        <v>0</v>
      </c>
      <c r="G20" s="39">
        <v>0</v>
      </c>
    </row>
    <row r="21" spans="1:7" x14ac:dyDescent="0.25">
      <c r="A21" t="s">
        <v>302</v>
      </c>
      <c r="B21" t="s">
        <v>254</v>
      </c>
      <c r="C21" t="s">
        <v>303</v>
      </c>
      <c r="D21" s="33">
        <v>27.2</v>
      </c>
      <c r="E21" t="s">
        <v>303</v>
      </c>
      <c r="F21" s="39">
        <v>0</v>
      </c>
      <c r="G21" s="39">
        <v>0</v>
      </c>
    </row>
    <row r="22" spans="1:7" x14ac:dyDescent="0.25">
      <c r="A22" t="s">
        <v>768</v>
      </c>
      <c r="B22" t="s">
        <v>254</v>
      </c>
      <c r="C22" t="s">
        <v>303</v>
      </c>
      <c r="D22" s="33">
        <v>27.2</v>
      </c>
      <c r="E22" t="s">
        <v>303</v>
      </c>
      <c r="F22" s="39">
        <v>0</v>
      </c>
      <c r="G22" s="39">
        <v>0</v>
      </c>
    </row>
    <row r="23" spans="1:7" x14ac:dyDescent="0.25">
      <c r="A23" t="s">
        <v>769</v>
      </c>
      <c r="B23" t="s">
        <v>254</v>
      </c>
      <c r="C23" t="s">
        <v>303</v>
      </c>
      <c r="D23" s="33">
        <v>27.2</v>
      </c>
      <c r="E23" t="s">
        <v>303</v>
      </c>
      <c r="F23" s="39">
        <v>0</v>
      </c>
      <c r="G23" s="39">
        <v>0</v>
      </c>
    </row>
    <row r="24" spans="1:7" x14ac:dyDescent="0.25">
      <c r="A24" t="s">
        <v>770</v>
      </c>
      <c r="B24" t="s">
        <v>254</v>
      </c>
      <c r="C24" t="s">
        <v>303</v>
      </c>
      <c r="D24" s="33">
        <v>27.2</v>
      </c>
      <c r="E24" t="s">
        <v>303</v>
      </c>
      <c r="F24" s="39">
        <v>0</v>
      </c>
      <c r="G24" s="39">
        <v>0</v>
      </c>
    </row>
    <row r="25" spans="1:7" x14ac:dyDescent="0.25">
      <c r="A25" t="s">
        <v>771</v>
      </c>
      <c r="B25" t="s">
        <v>254</v>
      </c>
      <c r="C25" t="s">
        <v>303</v>
      </c>
      <c r="D25" s="33">
        <v>27.2</v>
      </c>
      <c r="E25" t="s">
        <v>303</v>
      </c>
      <c r="F25" s="39">
        <v>0</v>
      </c>
      <c r="G25" s="39">
        <v>0</v>
      </c>
    </row>
    <row r="26" spans="1:7" x14ac:dyDescent="0.25">
      <c r="A26" t="s">
        <v>772</v>
      </c>
      <c r="B26" t="s">
        <v>254</v>
      </c>
      <c r="C26" t="s">
        <v>303</v>
      </c>
      <c r="D26" s="33">
        <v>27.2</v>
      </c>
      <c r="E26" t="s">
        <v>303</v>
      </c>
      <c r="F26" s="39">
        <v>0</v>
      </c>
      <c r="G26" s="39">
        <v>0</v>
      </c>
    </row>
    <row r="27" spans="1:7" x14ac:dyDescent="0.25">
      <c r="A27" t="s">
        <v>773</v>
      </c>
      <c r="B27" t="s">
        <v>254</v>
      </c>
      <c r="C27" t="s">
        <v>303</v>
      </c>
      <c r="D27" s="33">
        <v>27.2</v>
      </c>
      <c r="E27" t="s">
        <v>303</v>
      </c>
      <c r="F27" s="39">
        <v>0</v>
      </c>
      <c r="G27" s="39">
        <v>0</v>
      </c>
    </row>
    <row r="28" spans="1:7" x14ac:dyDescent="0.25">
      <c r="A28" t="s">
        <v>774</v>
      </c>
      <c r="B28" t="s">
        <v>254</v>
      </c>
      <c r="C28" t="s">
        <v>303</v>
      </c>
      <c r="D28" s="33">
        <v>27.2</v>
      </c>
      <c r="E28" t="s">
        <v>303</v>
      </c>
      <c r="F28" s="39">
        <v>0</v>
      </c>
      <c r="G28" s="39">
        <v>0</v>
      </c>
    </row>
    <row r="29" spans="1:7" x14ac:dyDescent="0.25">
      <c r="A29" t="s">
        <v>775</v>
      </c>
      <c r="B29" t="s">
        <v>254</v>
      </c>
      <c r="C29" t="s">
        <v>303</v>
      </c>
      <c r="D29" s="33">
        <v>27.2</v>
      </c>
      <c r="E29" t="s">
        <v>303</v>
      </c>
      <c r="F29" s="39">
        <v>0</v>
      </c>
      <c r="G29" s="39">
        <v>0</v>
      </c>
    </row>
    <row r="30" spans="1:7" x14ac:dyDescent="0.25">
      <c r="A30" t="s">
        <v>776</v>
      </c>
      <c r="B30" t="s">
        <v>254</v>
      </c>
      <c r="C30" t="s">
        <v>303</v>
      </c>
      <c r="D30" s="33">
        <v>27.2</v>
      </c>
      <c r="E30" t="s">
        <v>303</v>
      </c>
      <c r="F30" s="39">
        <v>0</v>
      </c>
      <c r="G30" s="39">
        <v>0</v>
      </c>
    </row>
    <row r="31" spans="1:7" x14ac:dyDescent="0.25">
      <c r="A31" t="s">
        <v>777</v>
      </c>
      <c r="B31" t="s">
        <v>254</v>
      </c>
      <c r="C31" t="s">
        <v>303</v>
      </c>
      <c r="D31" s="33">
        <v>27.2</v>
      </c>
      <c r="E31" t="s">
        <v>303</v>
      </c>
      <c r="F31" s="39">
        <v>0</v>
      </c>
      <c r="G31" s="39">
        <v>0</v>
      </c>
    </row>
    <row r="32" spans="1:7" x14ac:dyDescent="0.25">
      <c r="A32" t="s">
        <v>778</v>
      </c>
      <c r="B32" t="s">
        <v>254</v>
      </c>
      <c r="C32" t="s">
        <v>303</v>
      </c>
      <c r="D32" s="33">
        <v>27.2</v>
      </c>
      <c r="E32" t="s">
        <v>303</v>
      </c>
      <c r="F32" s="39">
        <v>0</v>
      </c>
      <c r="G32" s="39">
        <v>0</v>
      </c>
    </row>
    <row r="33" spans="1:7" x14ac:dyDescent="0.25">
      <c r="A33" t="s">
        <v>779</v>
      </c>
      <c r="B33" t="s">
        <v>254</v>
      </c>
      <c r="C33" t="s">
        <v>303</v>
      </c>
      <c r="D33" s="33">
        <v>27.2</v>
      </c>
      <c r="E33" t="s">
        <v>303</v>
      </c>
      <c r="F33" s="39">
        <v>0</v>
      </c>
      <c r="G33" s="39">
        <v>0</v>
      </c>
    </row>
    <row r="34" spans="1:7" x14ac:dyDescent="0.25">
      <c r="A34" t="s">
        <v>780</v>
      </c>
      <c r="B34" t="s">
        <v>254</v>
      </c>
      <c r="C34" t="s">
        <v>303</v>
      </c>
      <c r="D34" s="33">
        <v>27.2</v>
      </c>
      <c r="E34" t="s">
        <v>303</v>
      </c>
      <c r="F34" s="39">
        <v>0</v>
      </c>
      <c r="G34" s="39">
        <v>0</v>
      </c>
    </row>
    <row r="35" spans="1:7" x14ac:dyDescent="0.25">
      <c r="A35" t="s">
        <v>781</v>
      </c>
      <c r="B35" t="s">
        <v>254</v>
      </c>
      <c r="C35" t="s">
        <v>303</v>
      </c>
      <c r="D35" s="33">
        <v>27.2</v>
      </c>
      <c r="E35" t="s">
        <v>303</v>
      </c>
      <c r="F35" s="39">
        <v>0</v>
      </c>
      <c r="G35" s="39">
        <v>0</v>
      </c>
    </row>
    <row r="36" spans="1:7" x14ac:dyDescent="0.25">
      <c r="A36" t="s">
        <v>782</v>
      </c>
      <c r="B36" t="s">
        <v>254</v>
      </c>
      <c r="C36" t="s">
        <v>255</v>
      </c>
      <c r="D36" s="33">
        <v>28.12</v>
      </c>
      <c r="E36" t="s">
        <v>255</v>
      </c>
      <c r="F36" s="39">
        <v>0</v>
      </c>
      <c r="G36" s="39">
        <v>0</v>
      </c>
    </row>
    <row r="37" spans="1:7" x14ac:dyDescent="0.25">
      <c r="A37" t="s">
        <v>253</v>
      </c>
      <c r="B37" t="s">
        <v>254</v>
      </c>
      <c r="C37" t="s">
        <v>255</v>
      </c>
      <c r="D37" s="33">
        <v>28.12</v>
      </c>
      <c r="E37" t="s">
        <v>255</v>
      </c>
      <c r="F37" s="39">
        <v>0</v>
      </c>
      <c r="G37" s="39">
        <v>0</v>
      </c>
    </row>
    <row r="38" spans="1:7" x14ac:dyDescent="0.25">
      <c r="A38" t="s">
        <v>783</v>
      </c>
      <c r="B38" t="s">
        <v>254</v>
      </c>
      <c r="C38" t="s">
        <v>255</v>
      </c>
      <c r="D38" s="33">
        <v>28.12</v>
      </c>
      <c r="E38" t="s">
        <v>255</v>
      </c>
      <c r="F38" s="39">
        <v>0</v>
      </c>
      <c r="G38" s="39">
        <v>0</v>
      </c>
    </row>
    <row r="39" spans="1:7" x14ac:dyDescent="0.25">
      <c r="A39" t="s">
        <v>784</v>
      </c>
      <c r="B39" t="s">
        <v>254</v>
      </c>
      <c r="C39" t="s">
        <v>255</v>
      </c>
      <c r="D39" s="33">
        <v>28.12</v>
      </c>
      <c r="E39" t="s">
        <v>255</v>
      </c>
      <c r="F39" s="39">
        <v>0</v>
      </c>
      <c r="G39" s="39">
        <v>0</v>
      </c>
    </row>
    <row r="40" spans="1:7" x14ac:dyDescent="0.25">
      <c r="A40" t="s">
        <v>785</v>
      </c>
      <c r="B40" t="s">
        <v>254</v>
      </c>
      <c r="C40" t="s">
        <v>255</v>
      </c>
      <c r="D40" s="33">
        <v>28.12</v>
      </c>
      <c r="E40" t="s">
        <v>255</v>
      </c>
      <c r="F40" s="39">
        <v>0</v>
      </c>
      <c r="G40" s="39">
        <v>0</v>
      </c>
    </row>
    <row r="41" spans="1:7" x14ac:dyDescent="0.25">
      <c r="A41" t="s">
        <v>786</v>
      </c>
      <c r="B41" t="s">
        <v>254</v>
      </c>
      <c r="C41" t="s">
        <v>255</v>
      </c>
      <c r="D41" s="33">
        <v>28.12</v>
      </c>
      <c r="E41" t="s">
        <v>255</v>
      </c>
      <c r="F41" s="39">
        <v>0</v>
      </c>
      <c r="G41" s="39">
        <v>0</v>
      </c>
    </row>
    <row r="42" spans="1:7" x14ac:dyDescent="0.25">
      <c r="A42" t="s">
        <v>475</v>
      </c>
      <c r="B42" t="s">
        <v>254</v>
      </c>
      <c r="C42" t="s">
        <v>476</v>
      </c>
      <c r="D42" s="33">
        <v>32.590000000000003</v>
      </c>
      <c r="E42" t="s">
        <v>476</v>
      </c>
      <c r="F42" s="39">
        <v>0</v>
      </c>
      <c r="G42" s="39">
        <v>0</v>
      </c>
    </row>
    <row r="43" spans="1:7" x14ac:dyDescent="0.25">
      <c r="A43" t="s">
        <v>667</v>
      </c>
      <c r="B43" t="s">
        <v>254</v>
      </c>
      <c r="C43" t="s">
        <v>668</v>
      </c>
      <c r="D43" s="33">
        <v>33.68</v>
      </c>
      <c r="E43" t="s">
        <v>668</v>
      </c>
      <c r="F43" s="39">
        <v>0</v>
      </c>
      <c r="G43" s="39">
        <v>0</v>
      </c>
    </row>
    <row r="44" spans="1:7" x14ac:dyDescent="0.25">
      <c r="A44" t="s">
        <v>422</v>
      </c>
      <c r="B44" t="s">
        <v>254</v>
      </c>
      <c r="C44" t="s">
        <v>289</v>
      </c>
      <c r="D44" s="33">
        <v>33.68</v>
      </c>
      <c r="E44" t="s">
        <v>289</v>
      </c>
      <c r="F44" s="39">
        <v>0</v>
      </c>
      <c r="G44" s="39">
        <v>0</v>
      </c>
    </row>
    <row r="45" spans="1:7" x14ac:dyDescent="0.25">
      <c r="A45" t="s">
        <v>304</v>
      </c>
      <c r="B45" t="s">
        <v>254</v>
      </c>
      <c r="C45" t="s">
        <v>305</v>
      </c>
      <c r="D45" s="33">
        <v>32.590000000000003</v>
      </c>
      <c r="E45" t="s">
        <v>305</v>
      </c>
      <c r="F45" s="39">
        <v>0</v>
      </c>
      <c r="G45" s="39">
        <v>0</v>
      </c>
    </row>
    <row r="46" spans="1:7" x14ac:dyDescent="0.25">
      <c r="A46" t="s">
        <v>547</v>
      </c>
      <c r="B46" t="s">
        <v>254</v>
      </c>
      <c r="C46" t="s">
        <v>548</v>
      </c>
      <c r="D46" s="33">
        <v>32.590000000000003</v>
      </c>
      <c r="E46" t="s">
        <v>548</v>
      </c>
      <c r="F46" s="39">
        <v>0</v>
      </c>
      <c r="G46" s="39">
        <v>0</v>
      </c>
    </row>
    <row r="47" spans="1:7" x14ac:dyDescent="0.25">
      <c r="A47" s="25" t="s">
        <v>260</v>
      </c>
    </row>
    <row r="48" spans="1:7" x14ac:dyDescent="0.25">
      <c r="A48" t="s">
        <v>787</v>
      </c>
      <c r="B48" t="s">
        <v>254</v>
      </c>
      <c r="C48" t="s">
        <v>478</v>
      </c>
      <c r="D48" s="33">
        <v>16.309999999999999</v>
      </c>
      <c r="E48" t="s">
        <v>788</v>
      </c>
      <c r="F48" s="39">
        <v>0</v>
      </c>
      <c r="G48" s="39">
        <v>0</v>
      </c>
    </row>
    <row r="49" spans="1:7" x14ac:dyDescent="0.25">
      <c r="A49" t="s">
        <v>477</v>
      </c>
      <c r="B49" t="s">
        <v>254</v>
      </c>
      <c r="C49" t="s">
        <v>478</v>
      </c>
      <c r="D49" s="33">
        <v>16.309999999999999</v>
      </c>
      <c r="E49" t="s">
        <v>788</v>
      </c>
      <c r="F49" s="39">
        <v>0</v>
      </c>
      <c r="G49" s="39">
        <v>0</v>
      </c>
    </row>
    <row r="50" spans="1:7" x14ac:dyDescent="0.25">
      <c r="A50" t="s">
        <v>789</v>
      </c>
      <c r="B50" t="s">
        <v>254</v>
      </c>
      <c r="C50" t="s">
        <v>478</v>
      </c>
      <c r="D50" s="33">
        <v>16.309999999999999</v>
      </c>
      <c r="E50" t="s">
        <v>788</v>
      </c>
      <c r="F50" s="39">
        <v>0</v>
      </c>
      <c r="G50" s="39">
        <v>0</v>
      </c>
    </row>
    <row r="51" spans="1:7" x14ac:dyDescent="0.25">
      <c r="A51" t="s">
        <v>790</v>
      </c>
      <c r="B51" t="s">
        <v>254</v>
      </c>
      <c r="C51" t="s">
        <v>478</v>
      </c>
      <c r="D51" s="33">
        <v>16.309999999999999</v>
      </c>
      <c r="E51" t="s">
        <v>788</v>
      </c>
      <c r="F51" s="39">
        <v>0</v>
      </c>
      <c r="G51" s="39">
        <v>0</v>
      </c>
    </row>
    <row r="52" spans="1:7" x14ac:dyDescent="0.25">
      <c r="A52" t="s">
        <v>791</v>
      </c>
      <c r="B52" t="s">
        <v>254</v>
      </c>
      <c r="C52" t="s">
        <v>478</v>
      </c>
      <c r="D52" s="33">
        <v>16.309999999999999</v>
      </c>
      <c r="E52" t="s">
        <v>788</v>
      </c>
      <c r="F52" s="39">
        <v>0</v>
      </c>
      <c r="G52" s="39">
        <v>0</v>
      </c>
    </row>
    <row r="53" spans="1:7" x14ac:dyDescent="0.25">
      <c r="A53" t="s">
        <v>320</v>
      </c>
      <c r="B53" t="s">
        <v>254</v>
      </c>
      <c r="C53" t="s">
        <v>321</v>
      </c>
      <c r="D53" s="33">
        <v>54.34</v>
      </c>
      <c r="E53" t="s">
        <v>792</v>
      </c>
      <c r="F53" s="39">
        <v>0</v>
      </c>
      <c r="G53" s="39">
        <v>0</v>
      </c>
    </row>
    <row r="54" spans="1:7" x14ac:dyDescent="0.25">
      <c r="A54" t="s">
        <v>479</v>
      </c>
      <c r="B54" t="s">
        <v>254</v>
      </c>
      <c r="C54" t="s">
        <v>480</v>
      </c>
      <c r="D54" s="33">
        <v>61.02</v>
      </c>
      <c r="E54" t="s">
        <v>793</v>
      </c>
      <c r="F54" s="39">
        <v>0</v>
      </c>
      <c r="G54" s="39">
        <v>0</v>
      </c>
    </row>
    <row r="55" spans="1:7" x14ac:dyDescent="0.25">
      <c r="A55" t="s">
        <v>518</v>
      </c>
      <c r="B55" t="s">
        <v>254</v>
      </c>
      <c r="C55" t="s">
        <v>519</v>
      </c>
      <c r="D55" s="33">
        <v>112.41</v>
      </c>
      <c r="E55" t="s">
        <v>794</v>
      </c>
      <c r="F55" s="39">
        <v>0</v>
      </c>
      <c r="G55" s="39">
        <v>0</v>
      </c>
    </row>
    <row r="56" spans="1:7" x14ac:dyDescent="0.25">
      <c r="A56" t="s">
        <v>509</v>
      </c>
      <c r="B56" t="s">
        <v>254</v>
      </c>
      <c r="C56" t="s">
        <v>510</v>
      </c>
      <c r="D56" s="33">
        <v>92.68</v>
      </c>
      <c r="E56" t="s">
        <v>795</v>
      </c>
      <c r="F56" s="39">
        <v>0</v>
      </c>
      <c r="G56" s="39">
        <v>0</v>
      </c>
    </row>
    <row r="57" spans="1:7" x14ac:dyDescent="0.25">
      <c r="A57" t="s">
        <v>481</v>
      </c>
      <c r="B57" t="s">
        <v>254</v>
      </c>
      <c r="C57" t="s">
        <v>482</v>
      </c>
      <c r="D57" s="33">
        <v>6.34</v>
      </c>
      <c r="E57" t="s">
        <v>796</v>
      </c>
      <c r="F57" s="39">
        <v>0</v>
      </c>
      <c r="G57" s="39">
        <v>0</v>
      </c>
    </row>
    <row r="58" spans="1:7" x14ac:dyDescent="0.25">
      <c r="A58" t="s">
        <v>505</v>
      </c>
      <c r="B58" t="s">
        <v>254</v>
      </c>
      <c r="C58" t="s">
        <v>506</v>
      </c>
      <c r="D58" s="33">
        <v>6.25</v>
      </c>
      <c r="E58" t="s">
        <v>797</v>
      </c>
      <c r="F58" s="39">
        <v>0</v>
      </c>
      <c r="G58" s="39">
        <v>0</v>
      </c>
    </row>
    <row r="59" spans="1:7" x14ac:dyDescent="0.25">
      <c r="A59" t="s">
        <v>798</v>
      </c>
      <c r="B59" t="s">
        <v>254</v>
      </c>
      <c r="C59" t="s">
        <v>321</v>
      </c>
      <c r="D59" s="33">
        <v>61.89</v>
      </c>
      <c r="E59" t="s">
        <v>799</v>
      </c>
      <c r="F59" s="39">
        <v>0</v>
      </c>
      <c r="G59" s="39">
        <v>0</v>
      </c>
    </row>
    <row r="60" spans="1:7" x14ac:dyDescent="0.25">
      <c r="A60" t="s">
        <v>492</v>
      </c>
      <c r="B60" t="s">
        <v>254</v>
      </c>
      <c r="C60" t="s">
        <v>321</v>
      </c>
      <c r="D60" s="33">
        <v>61.89</v>
      </c>
      <c r="E60" t="s">
        <v>799</v>
      </c>
      <c r="F60" s="39">
        <v>0</v>
      </c>
      <c r="G60" s="39">
        <v>0</v>
      </c>
    </row>
    <row r="61" spans="1:7" x14ac:dyDescent="0.25">
      <c r="A61" t="s">
        <v>800</v>
      </c>
      <c r="B61" t="s">
        <v>254</v>
      </c>
      <c r="C61" t="s">
        <v>321</v>
      </c>
      <c r="D61" s="33">
        <v>61.89</v>
      </c>
      <c r="E61" t="s">
        <v>799</v>
      </c>
      <c r="F61" s="39">
        <v>0</v>
      </c>
      <c r="G61" s="39">
        <v>0</v>
      </c>
    </row>
    <row r="62" spans="1:7" x14ac:dyDescent="0.25">
      <c r="A62" t="s">
        <v>295</v>
      </c>
      <c r="B62" t="s">
        <v>254</v>
      </c>
      <c r="C62" t="s">
        <v>296</v>
      </c>
      <c r="D62" s="33">
        <v>60.9</v>
      </c>
      <c r="E62" t="s">
        <v>801</v>
      </c>
      <c r="F62" s="39">
        <v>0</v>
      </c>
      <c r="G62" s="39">
        <v>0</v>
      </c>
    </row>
    <row r="63" spans="1:7" x14ac:dyDescent="0.25">
      <c r="A63" t="s">
        <v>701</v>
      </c>
      <c r="B63" t="s">
        <v>254</v>
      </c>
      <c r="C63" t="s">
        <v>702</v>
      </c>
      <c r="D63" s="33">
        <v>62.43</v>
      </c>
      <c r="E63" t="s">
        <v>802</v>
      </c>
      <c r="F63" s="39">
        <v>0</v>
      </c>
      <c r="G63" s="39">
        <v>0</v>
      </c>
    </row>
    <row r="64" spans="1:7" x14ac:dyDescent="0.25">
      <c r="A64" t="s">
        <v>306</v>
      </c>
      <c r="B64" t="s">
        <v>254</v>
      </c>
      <c r="C64" t="s">
        <v>307</v>
      </c>
      <c r="D64" s="33">
        <v>65.900000000000006</v>
      </c>
      <c r="E64" t="s">
        <v>307</v>
      </c>
      <c r="F64" s="39">
        <v>0</v>
      </c>
      <c r="G64" s="39">
        <v>0</v>
      </c>
    </row>
    <row r="65" spans="1:7" x14ac:dyDescent="0.25">
      <c r="A65" t="s">
        <v>520</v>
      </c>
      <c r="B65" t="s">
        <v>254</v>
      </c>
      <c r="C65" t="s">
        <v>521</v>
      </c>
      <c r="D65" s="33">
        <v>48.81</v>
      </c>
      <c r="E65" t="s">
        <v>803</v>
      </c>
      <c r="F65" s="39">
        <v>0</v>
      </c>
      <c r="G65" s="39">
        <v>0</v>
      </c>
    </row>
    <row r="66" spans="1:7" x14ac:dyDescent="0.25">
      <c r="A66" t="s">
        <v>292</v>
      </c>
      <c r="B66" t="s">
        <v>254</v>
      </c>
      <c r="C66" t="s">
        <v>262</v>
      </c>
      <c r="D66" s="33">
        <v>2.1</v>
      </c>
      <c r="E66" t="s">
        <v>804</v>
      </c>
      <c r="F66" s="39">
        <v>0</v>
      </c>
      <c r="G66" s="39">
        <v>0</v>
      </c>
    </row>
    <row r="67" spans="1:7" x14ac:dyDescent="0.25">
      <c r="A67" t="s">
        <v>261</v>
      </c>
      <c r="B67" t="s">
        <v>254</v>
      </c>
      <c r="C67" t="s">
        <v>262</v>
      </c>
      <c r="D67" s="33">
        <v>2.39</v>
      </c>
      <c r="E67" t="s">
        <v>804</v>
      </c>
      <c r="F67" s="39">
        <v>0</v>
      </c>
      <c r="G67" s="39">
        <v>0</v>
      </c>
    </row>
    <row r="68" spans="1:7" x14ac:dyDescent="0.25">
      <c r="A68" t="s">
        <v>499</v>
      </c>
      <c r="B68" t="s">
        <v>254</v>
      </c>
      <c r="C68" t="s">
        <v>500</v>
      </c>
      <c r="D68" s="33">
        <v>9.64</v>
      </c>
      <c r="E68" t="s">
        <v>805</v>
      </c>
      <c r="F68" s="39">
        <v>0</v>
      </c>
      <c r="G68" s="39">
        <v>0</v>
      </c>
    </row>
    <row r="69" spans="1:7" x14ac:dyDescent="0.25">
      <c r="A69" t="s">
        <v>362</v>
      </c>
      <c r="B69" t="s">
        <v>254</v>
      </c>
      <c r="C69" t="s">
        <v>363</v>
      </c>
      <c r="D69" s="33">
        <v>4.66</v>
      </c>
      <c r="E69" t="s">
        <v>806</v>
      </c>
      <c r="F69" s="39">
        <v>0</v>
      </c>
      <c r="G69" s="39">
        <v>0</v>
      </c>
    </row>
    <row r="70" spans="1:7" x14ac:dyDescent="0.25">
      <c r="A70" t="s">
        <v>532</v>
      </c>
      <c r="B70" t="s">
        <v>254</v>
      </c>
      <c r="C70" t="s">
        <v>533</v>
      </c>
      <c r="D70" s="33">
        <v>5.88</v>
      </c>
      <c r="E70" t="s">
        <v>533</v>
      </c>
      <c r="F70" s="39">
        <v>0</v>
      </c>
      <c r="G70" s="39">
        <v>0</v>
      </c>
    </row>
    <row r="71" spans="1:7" x14ac:dyDescent="0.25">
      <c r="A71" t="s">
        <v>293</v>
      </c>
      <c r="B71" t="s">
        <v>254</v>
      </c>
      <c r="C71" t="s">
        <v>294</v>
      </c>
      <c r="D71" s="33">
        <v>2.54</v>
      </c>
      <c r="E71" t="s">
        <v>807</v>
      </c>
      <c r="F71" s="39">
        <v>0</v>
      </c>
      <c r="G71" s="39">
        <v>0</v>
      </c>
    </row>
    <row r="72" spans="1:7" x14ac:dyDescent="0.25">
      <c r="A72" s="25" t="s">
        <v>264</v>
      </c>
    </row>
    <row r="73" spans="1:7" x14ac:dyDescent="0.25">
      <c r="A73" t="s">
        <v>459</v>
      </c>
      <c r="B73" t="s">
        <v>460</v>
      </c>
      <c r="C73" t="s">
        <v>461</v>
      </c>
      <c r="D73" s="33">
        <v>18.2</v>
      </c>
      <c r="E73" t="s">
        <v>808</v>
      </c>
      <c r="F73" s="39">
        <v>0</v>
      </c>
      <c r="G73" s="39">
        <v>0</v>
      </c>
    </row>
    <row r="74" spans="1:7" x14ac:dyDescent="0.25">
      <c r="A74" t="s">
        <v>299</v>
      </c>
      <c r="B74" t="s">
        <v>24</v>
      </c>
      <c r="C74" t="s">
        <v>266</v>
      </c>
      <c r="D74" s="33">
        <v>1.62</v>
      </c>
      <c r="E74" t="s">
        <v>266</v>
      </c>
      <c r="F74" s="39">
        <v>0</v>
      </c>
      <c r="G74" s="39">
        <v>0</v>
      </c>
    </row>
    <row r="75" spans="1:7" x14ac:dyDescent="0.25">
      <c r="A75" t="s">
        <v>265</v>
      </c>
      <c r="B75" t="s">
        <v>24</v>
      </c>
      <c r="C75" t="s">
        <v>266</v>
      </c>
      <c r="D75" s="33">
        <v>1.85</v>
      </c>
      <c r="E75" t="s">
        <v>266</v>
      </c>
      <c r="F75" s="39">
        <v>0</v>
      </c>
      <c r="G75" s="39">
        <v>0</v>
      </c>
    </row>
    <row r="76" spans="1:7" x14ac:dyDescent="0.25">
      <c r="A76" t="s">
        <v>485</v>
      </c>
      <c r="B76" t="s">
        <v>24</v>
      </c>
      <c r="C76" t="s">
        <v>486</v>
      </c>
      <c r="D76" s="33">
        <v>31.31</v>
      </c>
      <c r="E76" t="s">
        <v>809</v>
      </c>
      <c r="F76" s="39">
        <v>0</v>
      </c>
      <c r="G76" s="39">
        <v>0</v>
      </c>
    </row>
    <row r="77" spans="1:7" x14ac:dyDescent="0.25">
      <c r="A77" t="s">
        <v>511</v>
      </c>
      <c r="B77" t="s">
        <v>268</v>
      </c>
      <c r="C77" t="s">
        <v>512</v>
      </c>
      <c r="D77" s="33">
        <v>26.04</v>
      </c>
      <c r="E77" t="s">
        <v>810</v>
      </c>
      <c r="F77" s="39">
        <v>0</v>
      </c>
      <c r="G77" s="39">
        <v>0</v>
      </c>
    </row>
    <row r="78" spans="1:7" x14ac:dyDescent="0.25">
      <c r="A78" t="s">
        <v>578</v>
      </c>
      <c r="B78" t="s">
        <v>268</v>
      </c>
      <c r="C78" t="s">
        <v>579</v>
      </c>
      <c r="D78" s="33">
        <v>24.16</v>
      </c>
      <c r="E78" t="s">
        <v>811</v>
      </c>
      <c r="F78" s="39">
        <v>0</v>
      </c>
      <c r="G78" s="39">
        <v>0</v>
      </c>
    </row>
    <row r="79" spans="1:7" x14ac:dyDescent="0.25">
      <c r="A79" t="s">
        <v>273</v>
      </c>
      <c r="B79" t="s">
        <v>268</v>
      </c>
      <c r="C79" t="s">
        <v>274</v>
      </c>
      <c r="D79" s="33">
        <v>23.67</v>
      </c>
      <c r="E79" t="s">
        <v>812</v>
      </c>
      <c r="F79" s="39">
        <v>0</v>
      </c>
      <c r="G79" s="39">
        <v>0</v>
      </c>
    </row>
    <row r="80" spans="1:7" x14ac:dyDescent="0.25">
      <c r="A80" t="s">
        <v>270</v>
      </c>
      <c r="B80" t="s">
        <v>271</v>
      </c>
      <c r="C80" t="s">
        <v>272</v>
      </c>
      <c r="D80" s="33">
        <v>0.34</v>
      </c>
      <c r="E80" t="s">
        <v>813</v>
      </c>
      <c r="F80" s="39">
        <v>0</v>
      </c>
      <c r="G80" s="39">
        <v>0</v>
      </c>
    </row>
    <row r="81" spans="1:7" x14ac:dyDescent="0.25">
      <c r="A81" t="s">
        <v>267</v>
      </c>
      <c r="B81" t="s">
        <v>268</v>
      </c>
      <c r="C81" t="s">
        <v>269</v>
      </c>
      <c r="D81" s="33">
        <v>165.63</v>
      </c>
      <c r="E81" t="s">
        <v>814</v>
      </c>
      <c r="F81" s="39">
        <v>0</v>
      </c>
      <c r="G81" s="39">
        <v>0</v>
      </c>
    </row>
    <row r="82" spans="1:7" x14ac:dyDescent="0.25">
      <c r="A82" t="s">
        <v>815</v>
      </c>
      <c r="B82" t="s">
        <v>24</v>
      </c>
      <c r="C82" t="s">
        <v>484</v>
      </c>
      <c r="D82" s="33">
        <v>92.19</v>
      </c>
      <c r="E82" t="s">
        <v>816</v>
      </c>
      <c r="F82" s="39">
        <v>0</v>
      </c>
      <c r="G82" s="39">
        <v>0</v>
      </c>
    </row>
    <row r="83" spans="1:7" x14ac:dyDescent="0.25">
      <c r="A83" t="s">
        <v>483</v>
      </c>
      <c r="B83" t="s">
        <v>24</v>
      </c>
      <c r="C83" t="s">
        <v>484</v>
      </c>
      <c r="D83" s="33">
        <v>92.19</v>
      </c>
      <c r="E83" t="s">
        <v>816</v>
      </c>
      <c r="F83" s="39">
        <v>0</v>
      </c>
      <c r="G83" s="39">
        <v>0</v>
      </c>
    </row>
    <row r="84" spans="1:7" x14ac:dyDescent="0.25">
      <c r="A84" t="s">
        <v>817</v>
      </c>
      <c r="B84" t="s">
        <v>24</v>
      </c>
      <c r="C84" t="s">
        <v>484</v>
      </c>
      <c r="D84" s="33">
        <v>92.19</v>
      </c>
      <c r="E84" t="s">
        <v>816</v>
      </c>
      <c r="F84" s="39">
        <v>0</v>
      </c>
      <c r="G84" s="39">
        <v>0</v>
      </c>
    </row>
    <row r="85" spans="1:7" x14ac:dyDescent="0.25">
      <c r="A85" t="s">
        <v>549</v>
      </c>
      <c r="B85" t="s">
        <v>24</v>
      </c>
      <c r="C85" t="s">
        <v>550</v>
      </c>
      <c r="D85" s="33">
        <v>125.36</v>
      </c>
      <c r="E85" t="s">
        <v>818</v>
      </c>
      <c r="F85" s="39">
        <v>0</v>
      </c>
      <c r="G85" s="39">
        <v>0</v>
      </c>
    </row>
    <row r="86" spans="1:7" x14ac:dyDescent="0.25">
      <c r="A86" t="s">
        <v>534</v>
      </c>
      <c r="B86" t="s">
        <v>24</v>
      </c>
      <c r="C86" t="s">
        <v>535</v>
      </c>
      <c r="D86" s="33">
        <v>94.59</v>
      </c>
      <c r="E86" t="s">
        <v>819</v>
      </c>
      <c r="F86" s="39">
        <v>0</v>
      </c>
      <c r="G86" s="39">
        <v>0</v>
      </c>
    </row>
    <row r="87" spans="1:7" x14ac:dyDescent="0.25">
      <c r="A87" t="s">
        <v>297</v>
      </c>
      <c r="B87" t="s">
        <v>268</v>
      </c>
      <c r="C87" t="s">
        <v>298</v>
      </c>
      <c r="D87" s="33">
        <v>54.84</v>
      </c>
      <c r="E87" t="s">
        <v>820</v>
      </c>
      <c r="F87" s="39">
        <v>0</v>
      </c>
      <c r="G87" s="39">
        <v>0</v>
      </c>
    </row>
    <row r="88" spans="1:7" x14ac:dyDescent="0.25">
      <c r="A88" t="s">
        <v>557</v>
      </c>
      <c r="B88" t="s">
        <v>268</v>
      </c>
      <c r="C88" t="s">
        <v>298</v>
      </c>
      <c r="D88" s="33">
        <v>62.46</v>
      </c>
      <c r="E88" t="s">
        <v>820</v>
      </c>
      <c r="F88" s="39">
        <v>0</v>
      </c>
      <c r="G88" s="39">
        <v>0</v>
      </c>
    </row>
    <row r="89" spans="1:7" x14ac:dyDescent="0.25">
      <c r="A89" t="s">
        <v>551</v>
      </c>
      <c r="B89" t="s">
        <v>21</v>
      </c>
      <c r="C89" t="s">
        <v>552</v>
      </c>
      <c r="D89" s="33">
        <v>1.76</v>
      </c>
      <c r="E89" t="s">
        <v>821</v>
      </c>
      <c r="F89" s="39">
        <v>0</v>
      </c>
      <c r="G89" s="39">
        <v>0</v>
      </c>
    </row>
    <row r="90" spans="1:7" x14ac:dyDescent="0.25">
      <c r="A90" t="s">
        <v>572</v>
      </c>
      <c r="B90" t="s">
        <v>15</v>
      </c>
      <c r="C90" t="s">
        <v>573</v>
      </c>
      <c r="D90" s="33">
        <v>0.3</v>
      </c>
      <c r="E90" t="s">
        <v>822</v>
      </c>
      <c r="F90" s="39">
        <v>0</v>
      </c>
      <c r="G90" s="39">
        <v>0</v>
      </c>
    </row>
    <row r="91" spans="1:7" x14ac:dyDescent="0.25">
      <c r="A91" t="s">
        <v>526</v>
      </c>
      <c r="B91" t="s">
        <v>268</v>
      </c>
      <c r="C91" t="s">
        <v>39</v>
      </c>
      <c r="D91" s="33">
        <v>26.2</v>
      </c>
      <c r="E91" t="s">
        <v>525</v>
      </c>
      <c r="F91" s="39">
        <v>0</v>
      </c>
      <c r="G91" s="39">
        <v>0</v>
      </c>
    </row>
    <row r="92" spans="1:7" x14ac:dyDescent="0.25">
      <c r="A92" t="s">
        <v>529</v>
      </c>
      <c r="B92" t="s">
        <v>268</v>
      </c>
      <c r="C92" t="s">
        <v>43</v>
      </c>
      <c r="D92" s="33">
        <v>4.9800000000000004</v>
      </c>
      <c r="E92" t="s">
        <v>528</v>
      </c>
      <c r="F92" s="39">
        <v>0</v>
      </c>
      <c r="G92" s="39">
        <v>0</v>
      </c>
    </row>
    <row r="93" spans="1:7" x14ac:dyDescent="0.25">
      <c r="A93" t="s">
        <v>538</v>
      </c>
      <c r="B93" t="s">
        <v>21</v>
      </c>
      <c r="C93" t="s">
        <v>539</v>
      </c>
      <c r="D93" s="33">
        <v>9.76</v>
      </c>
      <c r="E93" t="s">
        <v>823</v>
      </c>
      <c r="F93" s="39">
        <v>0</v>
      </c>
      <c r="G93" s="39">
        <v>0</v>
      </c>
    </row>
    <row r="94" spans="1:7" x14ac:dyDescent="0.25">
      <c r="A94" t="s">
        <v>543</v>
      </c>
      <c r="B94" t="s">
        <v>21</v>
      </c>
      <c r="C94" t="s">
        <v>544</v>
      </c>
      <c r="D94" s="33">
        <v>14.18</v>
      </c>
      <c r="E94" t="s">
        <v>824</v>
      </c>
      <c r="F94" s="39">
        <v>0</v>
      </c>
      <c r="G94" s="39">
        <v>0</v>
      </c>
    </row>
    <row r="95" spans="1:7" x14ac:dyDescent="0.25">
      <c r="A95" t="s">
        <v>308</v>
      </c>
      <c r="B95" t="s">
        <v>15</v>
      </c>
      <c r="C95" t="s">
        <v>309</v>
      </c>
      <c r="D95" s="33">
        <v>24.62</v>
      </c>
      <c r="E95" t="s">
        <v>301</v>
      </c>
      <c r="F95" s="39">
        <v>0</v>
      </c>
      <c r="G95" s="39">
        <v>0</v>
      </c>
    </row>
    <row r="96" spans="1:7" x14ac:dyDescent="0.25">
      <c r="A96" t="s">
        <v>576</v>
      </c>
      <c r="B96" t="s">
        <v>15</v>
      </c>
      <c r="C96" t="s">
        <v>577</v>
      </c>
      <c r="D96" s="33">
        <v>218.13</v>
      </c>
      <c r="E96" t="s">
        <v>825</v>
      </c>
      <c r="F96" s="39">
        <v>0</v>
      </c>
      <c r="G96" s="39">
        <v>0</v>
      </c>
    </row>
    <row r="97" spans="1:7" x14ac:dyDescent="0.25">
      <c r="A97" t="s">
        <v>564</v>
      </c>
      <c r="B97" t="s">
        <v>15</v>
      </c>
      <c r="C97" t="s">
        <v>565</v>
      </c>
      <c r="D97" s="33">
        <v>81.099999999999994</v>
      </c>
      <c r="E97" t="s">
        <v>826</v>
      </c>
      <c r="F97" s="39">
        <v>0</v>
      </c>
      <c r="G97" s="39">
        <v>0</v>
      </c>
    </row>
    <row r="98" spans="1:7" x14ac:dyDescent="0.25">
      <c r="A98" t="s">
        <v>555</v>
      </c>
      <c r="B98" t="s">
        <v>15</v>
      </c>
      <c r="C98" t="s">
        <v>556</v>
      </c>
      <c r="D98" s="33">
        <v>22.14</v>
      </c>
      <c r="E98" t="s">
        <v>827</v>
      </c>
      <c r="F98" s="39">
        <v>0</v>
      </c>
      <c r="G98" s="39">
        <v>0</v>
      </c>
    </row>
    <row r="99" spans="1:7" x14ac:dyDescent="0.25">
      <c r="A99" t="s">
        <v>560</v>
      </c>
      <c r="B99" t="s">
        <v>15</v>
      </c>
      <c r="C99" t="s">
        <v>561</v>
      </c>
      <c r="D99" s="33">
        <v>353.92</v>
      </c>
      <c r="E99" t="s">
        <v>828</v>
      </c>
      <c r="F99" s="39">
        <v>0</v>
      </c>
      <c r="G99" s="39">
        <v>0</v>
      </c>
    </row>
    <row r="100" spans="1:7" x14ac:dyDescent="0.25">
      <c r="A100" t="s">
        <v>568</v>
      </c>
      <c r="B100" t="s">
        <v>15</v>
      </c>
      <c r="C100" t="s">
        <v>569</v>
      </c>
      <c r="D100" s="33">
        <v>130.37</v>
      </c>
      <c r="E100" t="s">
        <v>829</v>
      </c>
      <c r="F100" s="39">
        <v>0</v>
      </c>
      <c r="G100" s="39">
        <v>0</v>
      </c>
    </row>
    <row r="101" spans="1:7" x14ac:dyDescent="0.25">
      <c r="A101" t="s">
        <v>316</v>
      </c>
      <c r="B101" t="s">
        <v>15</v>
      </c>
      <c r="C101" t="s">
        <v>317</v>
      </c>
      <c r="D101" s="33">
        <v>68.75</v>
      </c>
      <c r="E101" t="s">
        <v>830</v>
      </c>
      <c r="F101" s="39">
        <v>0</v>
      </c>
      <c r="G101" s="39">
        <v>0</v>
      </c>
    </row>
    <row r="102" spans="1:7" x14ac:dyDescent="0.25">
      <c r="A102" t="s">
        <v>583</v>
      </c>
      <c r="B102" t="s">
        <v>15</v>
      </c>
      <c r="C102" t="s">
        <v>584</v>
      </c>
      <c r="D102" s="33">
        <v>59.67</v>
      </c>
      <c r="E102" t="s">
        <v>831</v>
      </c>
      <c r="F102" s="39">
        <v>0</v>
      </c>
      <c r="G102" s="39">
        <v>0</v>
      </c>
    </row>
    <row r="103" spans="1:7" x14ac:dyDescent="0.25">
      <c r="A103" t="s">
        <v>587</v>
      </c>
      <c r="B103" t="s">
        <v>15</v>
      </c>
      <c r="C103" t="s">
        <v>588</v>
      </c>
      <c r="D103" s="33">
        <v>86.05</v>
      </c>
      <c r="E103" t="s">
        <v>832</v>
      </c>
      <c r="F103" s="39">
        <v>0</v>
      </c>
      <c r="G103" s="39">
        <v>0</v>
      </c>
    </row>
    <row r="104" spans="1:7" x14ac:dyDescent="0.25">
      <c r="A104" t="s">
        <v>613</v>
      </c>
      <c r="B104" t="s">
        <v>15</v>
      </c>
      <c r="C104" t="s">
        <v>614</v>
      </c>
      <c r="D104" s="33">
        <v>37.619999999999997</v>
      </c>
      <c r="E104" t="s">
        <v>833</v>
      </c>
      <c r="F104" s="39">
        <v>0</v>
      </c>
      <c r="G104" s="39">
        <v>0</v>
      </c>
    </row>
    <row r="105" spans="1:7" x14ac:dyDescent="0.25">
      <c r="A105" t="s">
        <v>609</v>
      </c>
      <c r="B105" t="s">
        <v>15</v>
      </c>
      <c r="C105" t="s">
        <v>610</v>
      </c>
      <c r="D105" s="33">
        <v>37.619999999999997</v>
      </c>
      <c r="E105" t="s">
        <v>834</v>
      </c>
      <c r="F105" s="39">
        <v>0</v>
      </c>
      <c r="G105" s="39">
        <v>0</v>
      </c>
    </row>
    <row r="106" spans="1:7" x14ac:dyDescent="0.25">
      <c r="A106" t="s">
        <v>604</v>
      </c>
      <c r="B106" t="s">
        <v>15</v>
      </c>
      <c r="C106" t="s">
        <v>605</v>
      </c>
      <c r="D106" s="33">
        <v>55.51</v>
      </c>
      <c r="E106" t="s">
        <v>835</v>
      </c>
      <c r="F106" s="39">
        <v>0</v>
      </c>
      <c r="G106" s="39">
        <v>0</v>
      </c>
    </row>
    <row r="107" spans="1:7" x14ac:dyDescent="0.25">
      <c r="A107" t="s">
        <v>591</v>
      </c>
      <c r="B107" t="s">
        <v>15</v>
      </c>
      <c r="C107" t="s">
        <v>592</v>
      </c>
      <c r="D107" s="33">
        <v>91.39</v>
      </c>
      <c r="E107" t="s">
        <v>836</v>
      </c>
      <c r="F107" s="39">
        <v>0</v>
      </c>
      <c r="G107" s="39">
        <v>0</v>
      </c>
    </row>
    <row r="108" spans="1:7" x14ac:dyDescent="0.25">
      <c r="A108" t="s">
        <v>595</v>
      </c>
      <c r="B108" t="s">
        <v>15</v>
      </c>
      <c r="C108" t="s">
        <v>596</v>
      </c>
      <c r="D108" s="33">
        <v>91.39</v>
      </c>
      <c r="E108" t="s">
        <v>837</v>
      </c>
      <c r="F108" s="39">
        <v>0</v>
      </c>
      <c r="G108" s="39">
        <v>0</v>
      </c>
    </row>
    <row r="109" spans="1:7" x14ac:dyDescent="0.25">
      <c r="A109" t="s">
        <v>600</v>
      </c>
      <c r="B109" t="s">
        <v>15</v>
      </c>
      <c r="C109" t="s">
        <v>601</v>
      </c>
      <c r="D109" s="33">
        <v>29.26</v>
      </c>
      <c r="E109" t="s">
        <v>838</v>
      </c>
      <c r="F109" s="39">
        <v>0</v>
      </c>
      <c r="G109" s="39">
        <v>0</v>
      </c>
    </row>
    <row r="110" spans="1:7" x14ac:dyDescent="0.25">
      <c r="A110" t="s">
        <v>625</v>
      </c>
      <c r="B110" t="s">
        <v>15</v>
      </c>
      <c r="C110" t="s">
        <v>626</v>
      </c>
      <c r="D110" s="33">
        <v>138.5</v>
      </c>
      <c r="E110" t="s">
        <v>839</v>
      </c>
      <c r="F110" s="39">
        <v>0</v>
      </c>
      <c r="G110" s="39">
        <v>0</v>
      </c>
    </row>
    <row r="111" spans="1:7" x14ac:dyDescent="0.25">
      <c r="A111" t="s">
        <v>621</v>
      </c>
      <c r="B111" t="s">
        <v>15</v>
      </c>
      <c r="C111" t="s">
        <v>622</v>
      </c>
      <c r="D111" s="33">
        <v>142.82</v>
      </c>
      <c r="E111" t="s">
        <v>840</v>
      </c>
      <c r="F111" s="39">
        <v>0</v>
      </c>
      <c r="G111" s="39">
        <v>0</v>
      </c>
    </row>
    <row r="112" spans="1:7" x14ac:dyDescent="0.25">
      <c r="A112" t="s">
        <v>617</v>
      </c>
      <c r="B112" t="s">
        <v>15</v>
      </c>
      <c r="C112" t="s">
        <v>618</v>
      </c>
      <c r="D112" s="33">
        <v>180.74</v>
      </c>
      <c r="E112" t="s">
        <v>841</v>
      </c>
      <c r="F112" s="39">
        <v>0</v>
      </c>
      <c r="G112" s="39">
        <v>0</v>
      </c>
    </row>
    <row r="113" spans="1:7" x14ac:dyDescent="0.25">
      <c r="A113" t="s">
        <v>629</v>
      </c>
      <c r="B113" t="s">
        <v>15</v>
      </c>
      <c r="C113" t="s">
        <v>630</v>
      </c>
      <c r="D113" s="33">
        <v>175.28</v>
      </c>
      <c r="E113" t="s">
        <v>842</v>
      </c>
      <c r="F113" s="39">
        <v>0</v>
      </c>
      <c r="G113" s="39">
        <v>0</v>
      </c>
    </row>
    <row r="114" spans="1:7" x14ac:dyDescent="0.25">
      <c r="A114" t="s">
        <v>633</v>
      </c>
      <c r="B114" t="s">
        <v>15</v>
      </c>
      <c r="C114" t="s">
        <v>634</v>
      </c>
      <c r="D114" s="33">
        <v>294.51</v>
      </c>
      <c r="E114" t="s">
        <v>843</v>
      </c>
      <c r="F114" s="39">
        <v>0</v>
      </c>
      <c r="G114" s="39">
        <v>0</v>
      </c>
    </row>
    <row r="115" spans="1:7" x14ac:dyDescent="0.25">
      <c r="A115" t="s">
        <v>653</v>
      </c>
      <c r="B115" t="s">
        <v>15</v>
      </c>
      <c r="C115" t="s">
        <v>654</v>
      </c>
      <c r="D115" s="33">
        <v>100.63</v>
      </c>
      <c r="E115" t="s">
        <v>844</v>
      </c>
      <c r="F115" s="39">
        <v>0</v>
      </c>
      <c r="G115" s="39">
        <v>0</v>
      </c>
    </row>
    <row r="116" spans="1:7" x14ac:dyDescent="0.25">
      <c r="A116" t="s">
        <v>648</v>
      </c>
      <c r="B116" t="s">
        <v>15</v>
      </c>
      <c r="C116" t="s">
        <v>649</v>
      </c>
      <c r="D116" s="33">
        <v>100.63</v>
      </c>
      <c r="E116" t="s">
        <v>845</v>
      </c>
      <c r="F116" s="39">
        <v>0</v>
      </c>
      <c r="G116" s="39">
        <v>0</v>
      </c>
    </row>
    <row r="117" spans="1:7" x14ac:dyDescent="0.25">
      <c r="A117" t="s">
        <v>658</v>
      </c>
      <c r="B117" t="s">
        <v>15</v>
      </c>
      <c r="C117" t="s">
        <v>659</v>
      </c>
      <c r="D117" s="33">
        <v>159.61000000000001</v>
      </c>
      <c r="E117" t="s">
        <v>846</v>
      </c>
      <c r="F117" s="39">
        <v>0</v>
      </c>
      <c r="G117" s="39">
        <v>0</v>
      </c>
    </row>
    <row r="118" spans="1:7" x14ac:dyDescent="0.25">
      <c r="A118" t="s">
        <v>638</v>
      </c>
      <c r="B118" t="s">
        <v>15</v>
      </c>
      <c r="C118" t="s">
        <v>639</v>
      </c>
      <c r="D118" s="33">
        <v>74.13</v>
      </c>
      <c r="E118" t="s">
        <v>847</v>
      </c>
      <c r="F118" s="39">
        <v>0</v>
      </c>
      <c r="G118" s="39">
        <v>0</v>
      </c>
    </row>
    <row r="119" spans="1:7" x14ac:dyDescent="0.25">
      <c r="A119" t="s">
        <v>643</v>
      </c>
      <c r="B119" t="s">
        <v>15</v>
      </c>
      <c r="C119" t="s">
        <v>644</v>
      </c>
      <c r="D119" s="33">
        <v>44.4</v>
      </c>
      <c r="E119" t="s">
        <v>848</v>
      </c>
      <c r="F119" s="39">
        <v>0</v>
      </c>
      <c r="G119" s="39">
        <v>0</v>
      </c>
    </row>
    <row r="120" spans="1:7" x14ac:dyDescent="0.25">
      <c r="A120" t="s">
        <v>663</v>
      </c>
      <c r="B120" t="s">
        <v>15</v>
      </c>
      <c r="C120" t="s">
        <v>664</v>
      </c>
      <c r="D120" s="33">
        <v>42.48</v>
      </c>
      <c r="E120" t="s">
        <v>849</v>
      </c>
      <c r="F120" s="39">
        <v>0</v>
      </c>
      <c r="G120" s="39">
        <v>0</v>
      </c>
    </row>
    <row r="121" spans="1:7" x14ac:dyDescent="0.25">
      <c r="A121" t="s">
        <v>336</v>
      </c>
      <c r="B121" t="s">
        <v>15</v>
      </c>
      <c r="C121" t="s">
        <v>337</v>
      </c>
      <c r="D121" s="33">
        <v>76.989999999999995</v>
      </c>
      <c r="E121" t="s">
        <v>333</v>
      </c>
      <c r="F121" s="39">
        <v>0</v>
      </c>
      <c r="G121" s="39">
        <v>0</v>
      </c>
    </row>
    <row r="122" spans="1:7" x14ac:dyDescent="0.25">
      <c r="A122" t="s">
        <v>344</v>
      </c>
      <c r="B122" t="s">
        <v>15</v>
      </c>
      <c r="C122" t="s">
        <v>345</v>
      </c>
      <c r="D122" s="33">
        <v>107.09</v>
      </c>
      <c r="E122" t="s">
        <v>341</v>
      </c>
      <c r="F122" s="39">
        <v>0</v>
      </c>
      <c r="G122" s="39">
        <v>0</v>
      </c>
    </row>
    <row r="123" spans="1:7" x14ac:dyDescent="0.25">
      <c r="A123" t="s">
        <v>354</v>
      </c>
      <c r="B123" t="s">
        <v>15</v>
      </c>
      <c r="C123" t="s">
        <v>355</v>
      </c>
      <c r="D123" s="33">
        <v>215.51</v>
      </c>
      <c r="E123" t="s">
        <v>349</v>
      </c>
      <c r="F123" s="39">
        <v>0</v>
      </c>
      <c r="G123" s="39">
        <v>0</v>
      </c>
    </row>
    <row r="124" spans="1:7" x14ac:dyDescent="0.25">
      <c r="A124" t="s">
        <v>376</v>
      </c>
      <c r="B124" t="s">
        <v>15</v>
      </c>
      <c r="C124" t="s">
        <v>377</v>
      </c>
      <c r="D124" s="33">
        <v>4.1500000000000004</v>
      </c>
      <c r="E124" t="s">
        <v>850</v>
      </c>
      <c r="F124" s="39">
        <v>0</v>
      </c>
      <c r="G124" s="39">
        <v>0</v>
      </c>
    </row>
    <row r="125" spans="1:7" x14ac:dyDescent="0.25">
      <c r="A125" t="s">
        <v>380</v>
      </c>
      <c r="B125" t="s">
        <v>15</v>
      </c>
      <c r="C125" t="s">
        <v>381</v>
      </c>
      <c r="D125" s="33">
        <v>9.14</v>
      </c>
      <c r="E125" t="s">
        <v>851</v>
      </c>
      <c r="F125" s="39">
        <v>0</v>
      </c>
      <c r="G125" s="39">
        <v>0</v>
      </c>
    </row>
    <row r="126" spans="1:7" x14ac:dyDescent="0.25">
      <c r="A126" t="s">
        <v>390</v>
      </c>
      <c r="B126" t="s">
        <v>15</v>
      </c>
      <c r="C126" t="s">
        <v>391</v>
      </c>
      <c r="D126" s="33">
        <v>20.03</v>
      </c>
      <c r="E126" t="s">
        <v>852</v>
      </c>
      <c r="F126" s="39">
        <v>0</v>
      </c>
      <c r="G126" s="39">
        <v>0</v>
      </c>
    </row>
    <row r="127" spans="1:7" x14ac:dyDescent="0.25">
      <c r="A127" t="s">
        <v>396</v>
      </c>
      <c r="B127" t="s">
        <v>15</v>
      </c>
      <c r="C127" t="s">
        <v>397</v>
      </c>
      <c r="D127" s="33">
        <v>3.9</v>
      </c>
      <c r="E127" t="s">
        <v>395</v>
      </c>
      <c r="F127" s="39">
        <v>0</v>
      </c>
      <c r="G127" s="39">
        <v>0</v>
      </c>
    </row>
    <row r="128" spans="1:7" x14ac:dyDescent="0.25">
      <c r="A128" t="s">
        <v>400</v>
      </c>
      <c r="B128" t="s">
        <v>15</v>
      </c>
      <c r="C128" t="s">
        <v>401</v>
      </c>
      <c r="D128" s="33">
        <v>8.9600000000000009</v>
      </c>
      <c r="E128" t="s">
        <v>399</v>
      </c>
      <c r="F128" s="39">
        <v>0</v>
      </c>
      <c r="G128" s="39">
        <v>0</v>
      </c>
    </row>
    <row r="129" spans="1:7" x14ac:dyDescent="0.25">
      <c r="A129" t="s">
        <v>404</v>
      </c>
      <c r="B129" t="s">
        <v>15</v>
      </c>
      <c r="C129" t="s">
        <v>405</v>
      </c>
      <c r="D129" s="33">
        <v>16.98</v>
      </c>
      <c r="E129" t="s">
        <v>403</v>
      </c>
      <c r="F129" s="39">
        <v>0</v>
      </c>
      <c r="G129" s="39">
        <v>0</v>
      </c>
    </row>
    <row r="130" spans="1:7" x14ac:dyDescent="0.25">
      <c r="A130" t="s">
        <v>372</v>
      </c>
      <c r="B130" t="s">
        <v>15</v>
      </c>
      <c r="C130" t="s">
        <v>373</v>
      </c>
      <c r="D130" s="33">
        <v>13.55</v>
      </c>
      <c r="E130" t="s">
        <v>853</v>
      </c>
      <c r="F130" s="39">
        <v>0</v>
      </c>
      <c r="G130" s="39">
        <v>0</v>
      </c>
    </row>
    <row r="131" spans="1:7" x14ac:dyDescent="0.25">
      <c r="A131" t="s">
        <v>382</v>
      </c>
      <c r="B131" t="s">
        <v>15</v>
      </c>
      <c r="C131" t="s">
        <v>383</v>
      </c>
      <c r="D131" s="33">
        <v>21.28</v>
      </c>
      <c r="E131" t="s">
        <v>854</v>
      </c>
      <c r="F131" s="39">
        <v>0</v>
      </c>
      <c r="G131" s="39">
        <v>0</v>
      </c>
    </row>
    <row r="132" spans="1:7" x14ac:dyDescent="0.25">
      <c r="A132" t="s">
        <v>392</v>
      </c>
      <c r="B132" t="s">
        <v>15</v>
      </c>
      <c r="C132" t="s">
        <v>393</v>
      </c>
      <c r="D132" s="33">
        <v>37.99</v>
      </c>
      <c r="E132" t="s">
        <v>855</v>
      </c>
      <c r="F132" s="39">
        <v>0</v>
      </c>
      <c r="G132" s="39">
        <v>0</v>
      </c>
    </row>
    <row r="133" spans="1:7" x14ac:dyDescent="0.25">
      <c r="A133" t="s">
        <v>374</v>
      </c>
      <c r="B133" t="s">
        <v>15</v>
      </c>
      <c r="C133" t="s">
        <v>375</v>
      </c>
      <c r="D133" s="33">
        <v>1.1000000000000001</v>
      </c>
      <c r="E133" t="s">
        <v>856</v>
      </c>
      <c r="F133" s="39">
        <v>0</v>
      </c>
      <c r="G133" s="39">
        <v>0</v>
      </c>
    </row>
    <row r="134" spans="1:7" x14ac:dyDescent="0.25">
      <c r="A134" t="s">
        <v>386</v>
      </c>
      <c r="B134" t="s">
        <v>15</v>
      </c>
      <c r="C134" t="s">
        <v>387</v>
      </c>
      <c r="D134" s="33">
        <v>1.18</v>
      </c>
      <c r="E134" t="s">
        <v>857</v>
      </c>
      <c r="F134" s="39">
        <v>0</v>
      </c>
      <c r="G134" s="39">
        <v>0</v>
      </c>
    </row>
    <row r="135" spans="1:7" x14ac:dyDescent="0.25">
      <c r="A135" t="s">
        <v>334</v>
      </c>
      <c r="B135" t="s">
        <v>15</v>
      </c>
      <c r="C135" t="s">
        <v>335</v>
      </c>
      <c r="D135" s="33">
        <v>2.21</v>
      </c>
      <c r="E135" t="s">
        <v>858</v>
      </c>
      <c r="F135" s="39">
        <v>0</v>
      </c>
      <c r="G135" s="39">
        <v>0</v>
      </c>
    </row>
    <row r="136" spans="1:7" x14ac:dyDescent="0.25">
      <c r="A136" t="s">
        <v>342</v>
      </c>
      <c r="B136" t="s">
        <v>15</v>
      </c>
      <c r="C136" t="s">
        <v>343</v>
      </c>
      <c r="D136" s="33">
        <v>2.2999999999999998</v>
      </c>
      <c r="E136" t="s">
        <v>859</v>
      </c>
      <c r="F136" s="39">
        <v>0</v>
      </c>
      <c r="G136" s="39">
        <v>0</v>
      </c>
    </row>
    <row r="137" spans="1:7" x14ac:dyDescent="0.25">
      <c r="A137" t="s">
        <v>352</v>
      </c>
      <c r="B137" t="s">
        <v>15</v>
      </c>
      <c r="C137" t="s">
        <v>353</v>
      </c>
      <c r="D137" s="33">
        <v>4.38</v>
      </c>
      <c r="E137" t="s">
        <v>860</v>
      </c>
      <c r="F137" s="39">
        <v>0</v>
      </c>
      <c r="G137" s="39">
        <v>0</v>
      </c>
    </row>
    <row r="138" spans="1:7" x14ac:dyDescent="0.25">
      <c r="A138" t="s">
        <v>370</v>
      </c>
      <c r="B138" t="s">
        <v>15</v>
      </c>
      <c r="C138" t="s">
        <v>371</v>
      </c>
      <c r="D138" s="33">
        <v>1.1299999999999999</v>
      </c>
      <c r="E138" t="s">
        <v>861</v>
      </c>
      <c r="F138" s="39">
        <v>0</v>
      </c>
      <c r="G138" s="39">
        <v>0</v>
      </c>
    </row>
    <row r="139" spans="1:7" x14ac:dyDescent="0.25">
      <c r="A139" t="s">
        <v>416</v>
      </c>
      <c r="B139" t="s">
        <v>15</v>
      </c>
      <c r="C139" t="s">
        <v>417</v>
      </c>
      <c r="D139" s="33">
        <v>1.17</v>
      </c>
      <c r="E139" t="s">
        <v>862</v>
      </c>
      <c r="F139" s="39">
        <v>0</v>
      </c>
      <c r="G139" s="39">
        <v>0</v>
      </c>
    </row>
    <row r="140" spans="1:7" x14ac:dyDescent="0.25">
      <c r="A140" t="s">
        <v>423</v>
      </c>
      <c r="B140" t="s">
        <v>15</v>
      </c>
      <c r="C140" t="s">
        <v>424</v>
      </c>
      <c r="D140" s="33">
        <v>1.34</v>
      </c>
      <c r="E140" t="s">
        <v>863</v>
      </c>
      <c r="F140" s="39">
        <v>0</v>
      </c>
      <c r="G140" s="39">
        <v>0</v>
      </c>
    </row>
    <row r="141" spans="1:7" x14ac:dyDescent="0.25">
      <c r="A141" t="s">
        <v>384</v>
      </c>
      <c r="B141" t="s">
        <v>15</v>
      </c>
      <c r="C141" t="s">
        <v>385</v>
      </c>
      <c r="D141" s="33">
        <v>1.38</v>
      </c>
      <c r="E141" t="s">
        <v>864</v>
      </c>
      <c r="F141" s="39">
        <v>0</v>
      </c>
      <c r="G141" s="39">
        <v>0</v>
      </c>
    </row>
    <row r="142" spans="1:7" x14ac:dyDescent="0.25">
      <c r="A142" t="s">
        <v>338</v>
      </c>
      <c r="B142" t="s">
        <v>15</v>
      </c>
      <c r="C142" t="s">
        <v>339</v>
      </c>
      <c r="D142" s="33">
        <v>1.96</v>
      </c>
      <c r="E142" t="s">
        <v>865</v>
      </c>
      <c r="F142" s="39">
        <v>0</v>
      </c>
      <c r="G142" s="39">
        <v>0</v>
      </c>
    </row>
    <row r="143" spans="1:7" x14ac:dyDescent="0.25">
      <c r="A143" t="s">
        <v>346</v>
      </c>
      <c r="B143" t="s">
        <v>15</v>
      </c>
      <c r="C143" t="s">
        <v>347</v>
      </c>
      <c r="D143" s="33">
        <v>2.72</v>
      </c>
      <c r="E143" t="s">
        <v>866</v>
      </c>
      <c r="F143" s="39">
        <v>0</v>
      </c>
      <c r="G143" s="39">
        <v>0</v>
      </c>
    </row>
    <row r="144" spans="1:7" x14ac:dyDescent="0.25">
      <c r="A144" t="s">
        <v>350</v>
      </c>
      <c r="B144" t="s">
        <v>15</v>
      </c>
      <c r="C144" t="s">
        <v>351</v>
      </c>
      <c r="D144" s="33">
        <v>4.8899999999999997</v>
      </c>
      <c r="E144" t="s">
        <v>867</v>
      </c>
      <c r="F144" s="39">
        <v>0</v>
      </c>
      <c r="G144" s="39">
        <v>0</v>
      </c>
    </row>
    <row r="145" spans="1:7" x14ac:dyDescent="0.25">
      <c r="A145" t="s">
        <v>684</v>
      </c>
      <c r="B145" t="s">
        <v>15</v>
      </c>
      <c r="C145" t="s">
        <v>685</v>
      </c>
      <c r="D145" s="33">
        <v>548.75</v>
      </c>
      <c r="E145" t="s">
        <v>683</v>
      </c>
      <c r="F145" s="39">
        <v>0</v>
      </c>
      <c r="G145" s="39">
        <v>0</v>
      </c>
    </row>
    <row r="146" spans="1:7" x14ac:dyDescent="0.25">
      <c r="A146" t="s">
        <v>680</v>
      </c>
      <c r="B146" t="s">
        <v>15</v>
      </c>
      <c r="C146" t="s">
        <v>681</v>
      </c>
      <c r="D146" s="33">
        <v>607.79999999999995</v>
      </c>
      <c r="E146" t="s">
        <v>679</v>
      </c>
      <c r="F146" s="39">
        <v>0</v>
      </c>
      <c r="G146" s="39">
        <v>0</v>
      </c>
    </row>
    <row r="147" spans="1:7" x14ac:dyDescent="0.25">
      <c r="A147" t="s">
        <v>671</v>
      </c>
      <c r="B147" t="s">
        <v>15</v>
      </c>
      <c r="C147" t="s">
        <v>672</v>
      </c>
      <c r="D147" s="33">
        <v>631.80999999999995</v>
      </c>
      <c r="E147" t="s">
        <v>666</v>
      </c>
      <c r="F147" s="39">
        <v>0</v>
      </c>
      <c r="G147" s="39">
        <v>0</v>
      </c>
    </row>
    <row r="148" spans="1:7" x14ac:dyDescent="0.25">
      <c r="A148" t="s">
        <v>675</v>
      </c>
      <c r="B148" t="s">
        <v>15</v>
      </c>
      <c r="C148" t="s">
        <v>676</v>
      </c>
      <c r="D148" s="33">
        <v>428.99</v>
      </c>
      <c r="E148" t="s">
        <v>674</v>
      </c>
      <c r="F148" s="39">
        <v>0</v>
      </c>
      <c r="G148" s="39">
        <v>0</v>
      </c>
    </row>
    <row r="149" spans="1:7" x14ac:dyDescent="0.25">
      <c r="A149" t="s">
        <v>689</v>
      </c>
      <c r="B149" t="s">
        <v>15</v>
      </c>
      <c r="C149" t="s">
        <v>690</v>
      </c>
      <c r="D149" s="33">
        <v>1132.29</v>
      </c>
      <c r="E149" t="s">
        <v>868</v>
      </c>
      <c r="F149" s="39">
        <v>0</v>
      </c>
      <c r="G149" s="39">
        <v>0</v>
      </c>
    </row>
    <row r="150" spans="1:7" x14ac:dyDescent="0.25">
      <c r="A150" t="s">
        <v>414</v>
      </c>
      <c r="B150" t="s">
        <v>15</v>
      </c>
      <c r="C150" t="s">
        <v>415</v>
      </c>
      <c r="D150" s="33">
        <v>2341.19</v>
      </c>
      <c r="E150" t="s">
        <v>413</v>
      </c>
      <c r="F150" s="39">
        <v>0</v>
      </c>
      <c r="G150" s="39">
        <v>0</v>
      </c>
    </row>
    <row r="151" spans="1:7" x14ac:dyDescent="0.25">
      <c r="A151" t="s">
        <v>425</v>
      </c>
      <c r="B151" t="s">
        <v>15</v>
      </c>
      <c r="C151" t="s">
        <v>426</v>
      </c>
      <c r="D151" s="33">
        <v>2349.98</v>
      </c>
      <c r="E151" t="s">
        <v>420</v>
      </c>
      <c r="F151" s="39">
        <v>0</v>
      </c>
      <c r="G151" s="39">
        <v>0</v>
      </c>
    </row>
    <row r="152" spans="1:7" x14ac:dyDescent="0.25">
      <c r="A152" t="s">
        <v>429</v>
      </c>
      <c r="B152" t="s">
        <v>15</v>
      </c>
      <c r="C152" t="s">
        <v>430</v>
      </c>
      <c r="D152" s="33">
        <v>2389.4899999999998</v>
      </c>
      <c r="E152" t="s">
        <v>428</v>
      </c>
      <c r="F152" s="39">
        <v>0</v>
      </c>
      <c r="G152" s="39">
        <v>0</v>
      </c>
    </row>
    <row r="153" spans="1:7" x14ac:dyDescent="0.25">
      <c r="A153" t="s">
        <v>433</v>
      </c>
      <c r="B153" t="s">
        <v>15</v>
      </c>
      <c r="C153" t="s">
        <v>434</v>
      </c>
      <c r="D153" s="33">
        <v>2704.92</v>
      </c>
      <c r="E153" t="s">
        <v>432</v>
      </c>
      <c r="F153" s="39">
        <v>0</v>
      </c>
      <c r="G153" s="39">
        <v>0</v>
      </c>
    </row>
    <row r="154" spans="1:7" ht="90" x14ac:dyDescent="0.25">
      <c r="A154" t="s">
        <v>470</v>
      </c>
      <c r="B154" t="s">
        <v>460</v>
      </c>
      <c r="C154" s="38" t="s">
        <v>471</v>
      </c>
      <c r="D154" s="33">
        <v>437.27</v>
      </c>
      <c r="E154" t="s">
        <v>869</v>
      </c>
      <c r="F154" s="39">
        <v>0</v>
      </c>
      <c r="G154" s="39">
        <v>0</v>
      </c>
    </row>
    <row r="155" spans="1:7" x14ac:dyDescent="0.25">
      <c r="A155" t="s">
        <v>693</v>
      </c>
      <c r="B155" t="s">
        <v>15</v>
      </c>
      <c r="C155" t="s">
        <v>694</v>
      </c>
      <c r="D155" s="33">
        <v>147.31</v>
      </c>
      <c r="E155" t="s">
        <v>870</v>
      </c>
      <c r="F155" s="39">
        <v>0</v>
      </c>
      <c r="G155" s="39">
        <v>0</v>
      </c>
    </row>
    <row r="156" spans="1:7" x14ac:dyDescent="0.25">
      <c r="A156" t="s">
        <v>712</v>
      </c>
      <c r="B156" t="s">
        <v>15</v>
      </c>
      <c r="C156" t="s">
        <v>713</v>
      </c>
      <c r="D156" s="33">
        <v>120.78</v>
      </c>
      <c r="E156" t="s">
        <v>871</v>
      </c>
      <c r="F156" s="39">
        <v>0</v>
      </c>
      <c r="G156" s="39">
        <v>0</v>
      </c>
    </row>
    <row r="157" spans="1:7" x14ac:dyDescent="0.25">
      <c r="A157" t="s">
        <v>697</v>
      </c>
      <c r="B157" t="s">
        <v>15</v>
      </c>
      <c r="C157" t="s">
        <v>698</v>
      </c>
      <c r="D157" s="33">
        <v>260.58</v>
      </c>
      <c r="E157" t="s">
        <v>872</v>
      </c>
      <c r="F157" s="39">
        <v>0</v>
      </c>
      <c r="G157" s="39">
        <v>0</v>
      </c>
    </row>
    <row r="158" spans="1:7" x14ac:dyDescent="0.25">
      <c r="A158" t="s">
        <v>703</v>
      </c>
      <c r="B158" t="s">
        <v>15</v>
      </c>
      <c r="C158" t="s">
        <v>704</v>
      </c>
      <c r="D158" s="33">
        <v>433.1</v>
      </c>
      <c r="E158" t="s">
        <v>873</v>
      </c>
      <c r="F158" s="39">
        <v>0</v>
      </c>
      <c r="G158" s="39">
        <v>0</v>
      </c>
    </row>
    <row r="159" spans="1:7" x14ac:dyDescent="0.25">
      <c r="A159" t="s">
        <v>707</v>
      </c>
      <c r="B159" t="s">
        <v>15</v>
      </c>
      <c r="C159" t="s">
        <v>708</v>
      </c>
      <c r="D159" s="33">
        <v>654.45000000000005</v>
      </c>
      <c r="E159" t="s">
        <v>874</v>
      </c>
      <c r="F159" s="39">
        <v>0</v>
      </c>
      <c r="G159" s="39">
        <v>0</v>
      </c>
    </row>
    <row r="160" spans="1:7" x14ac:dyDescent="0.25">
      <c r="A160" t="s">
        <v>721</v>
      </c>
      <c r="B160" t="s">
        <v>15</v>
      </c>
      <c r="C160" t="s">
        <v>722</v>
      </c>
      <c r="D160" s="33">
        <v>4632.6099999999997</v>
      </c>
      <c r="E160" t="s">
        <v>875</v>
      </c>
      <c r="F160" s="39">
        <v>0</v>
      </c>
      <c r="G160" s="39">
        <v>0</v>
      </c>
    </row>
    <row r="161" spans="1:7" x14ac:dyDescent="0.25">
      <c r="A161" t="s">
        <v>717</v>
      </c>
      <c r="B161" t="s">
        <v>15</v>
      </c>
      <c r="C161" t="s">
        <v>718</v>
      </c>
      <c r="D161" s="33">
        <v>3616.2</v>
      </c>
      <c r="E161" t="s">
        <v>876</v>
      </c>
      <c r="F161" s="39">
        <v>0</v>
      </c>
      <c r="G161" s="39">
        <v>0</v>
      </c>
    </row>
    <row r="162" spans="1:7" x14ac:dyDescent="0.25">
      <c r="A162" t="s">
        <v>438</v>
      </c>
      <c r="B162" t="s">
        <v>15</v>
      </c>
      <c r="C162" t="s">
        <v>439</v>
      </c>
      <c r="D162" s="33">
        <v>518.70000000000005</v>
      </c>
      <c r="E162" t="s">
        <v>437</v>
      </c>
      <c r="F162" s="39">
        <v>0</v>
      </c>
      <c r="G162" s="39">
        <v>0</v>
      </c>
    </row>
    <row r="163" spans="1:7" x14ac:dyDescent="0.25">
      <c r="A163" t="s">
        <v>442</v>
      </c>
      <c r="B163" t="s">
        <v>15</v>
      </c>
      <c r="C163" t="s">
        <v>443</v>
      </c>
      <c r="D163" s="33">
        <v>742.7</v>
      </c>
      <c r="E163" t="s">
        <v>441</v>
      </c>
      <c r="F163" s="39">
        <v>0</v>
      </c>
      <c r="G163" s="39">
        <v>0</v>
      </c>
    </row>
    <row r="164" spans="1:7" x14ac:dyDescent="0.25">
      <c r="A164" t="s">
        <v>447</v>
      </c>
      <c r="B164" t="s">
        <v>15</v>
      </c>
      <c r="C164" t="s">
        <v>448</v>
      </c>
      <c r="D164" s="33">
        <v>545.23</v>
      </c>
      <c r="E164" t="s">
        <v>446</v>
      </c>
      <c r="F164" s="39">
        <v>0</v>
      </c>
      <c r="G164" s="39">
        <v>0</v>
      </c>
    </row>
    <row r="165" spans="1:7" x14ac:dyDescent="0.25">
      <c r="A165" t="s">
        <v>451</v>
      </c>
      <c r="B165" t="s">
        <v>15</v>
      </c>
      <c r="C165" t="s">
        <v>452</v>
      </c>
      <c r="D165" s="33">
        <v>596.67999999999995</v>
      </c>
      <c r="E165" t="s">
        <v>450</v>
      </c>
      <c r="F165" s="39">
        <v>0</v>
      </c>
      <c r="G165" s="39">
        <v>0</v>
      </c>
    </row>
    <row r="166" spans="1:7" x14ac:dyDescent="0.25">
      <c r="A166" t="s">
        <v>726</v>
      </c>
      <c r="B166" t="s">
        <v>15</v>
      </c>
      <c r="C166" t="s">
        <v>727</v>
      </c>
      <c r="D166" s="33">
        <v>143.31</v>
      </c>
      <c r="E166" t="s">
        <v>877</v>
      </c>
      <c r="F166" s="39">
        <v>0</v>
      </c>
      <c r="G166" s="39">
        <v>0</v>
      </c>
    </row>
    <row r="167" spans="1:7" x14ac:dyDescent="0.25">
      <c r="A167" t="s">
        <v>742</v>
      </c>
      <c r="B167" t="s">
        <v>15</v>
      </c>
      <c r="C167" t="s">
        <v>743</v>
      </c>
      <c r="D167" s="33">
        <v>129.47999999999999</v>
      </c>
      <c r="E167" t="s">
        <v>878</v>
      </c>
      <c r="F167" s="39">
        <v>0</v>
      </c>
      <c r="G167" s="39">
        <v>0</v>
      </c>
    </row>
    <row r="168" spans="1:7" x14ac:dyDescent="0.25">
      <c r="A168" t="s">
        <v>738</v>
      </c>
      <c r="B168" t="s">
        <v>15</v>
      </c>
      <c r="C168" t="s">
        <v>739</v>
      </c>
      <c r="D168" s="33">
        <v>122.6</v>
      </c>
      <c r="E168" t="s">
        <v>879</v>
      </c>
      <c r="F168" s="39">
        <v>0</v>
      </c>
      <c r="G168" s="39">
        <v>0</v>
      </c>
    </row>
    <row r="169" spans="1:7" x14ac:dyDescent="0.25">
      <c r="A169" t="s">
        <v>746</v>
      </c>
      <c r="B169" t="s">
        <v>15</v>
      </c>
      <c r="C169" t="s">
        <v>747</v>
      </c>
      <c r="D169" s="33">
        <v>159.49</v>
      </c>
      <c r="E169" t="s">
        <v>880</v>
      </c>
      <c r="F169" s="39">
        <v>0</v>
      </c>
      <c r="G169" s="39">
        <v>0</v>
      </c>
    </row>
    <row r="170" spans="1:7" x14ac:dyDescent="0.25">
      <c r="A170" t="s">
        <v>730</v>
      </c>
      <c r="B170" t="s">
        <v>15</v>
      </c>
      <c r="C170" t="s">
        <v>731</v>
      </c>
      <c r="D170" s="33">
        <v>96.47</v>
      </c>
      <c r="E170" t="s">
        <v>881</v>
      </c>
      <c r="F170" s="39">
        <v>0</v>
      </c>
      <c r="G170" s="39">
        <v>0</v>
      </c>
    </row>
    <row r="171" spans="1:7" x14ac:dyDescent="0.25">
      <c r="A171" t="s">
        <v>734</v>
      </c>
      <c r="B171" t="s">
        <v>15</v>
      </c>
      <c r="C171" t="s">
        <v>735</v>
      </c>
      <c r="D171" s="33">
        <v>112.21</v>
      </c>
      <c r="E171" t="s">
        <v>882</v>
      </c>
      <c r="F171" s="39">
        <v>0</v>
      </c>
      <c r="G171" s="39">
        <v>0</v>
      </c>
    </row>
    <row r="172" spans="1:7" x14ac:dyDescent="0.25">
      <c r="A172" s="25" t="s">
        <v>310</v>
      </c>
    </row>
    <row r="173" spans="1:7" x14ac:dyDescent="0.25">
      <c r="A173" t="s">
        <v>462</v>
      </c>
      <c r="B173" t="s">
        <v>460</v>
      </c>
      <c r="C173" t="s">
        <v>463</v>
      </c>
      <c r="D173" s="33">
        <v>85</v>
      </c>
      <c r="E173" t="s">
        <v>883</v>
      </c>
      <c r="F173" s="39">
        <v>0</v>
      </c>
      <c r="G173" s="39">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875"/>
  <sheetViews>
    <sheetView workbookViewId="0"/>
  </sheetViews>
  <sheetFormatPr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t="s">
        <v>1</v>
      </c>
      <c r="F2" s="3" t="s">
        <v>1</v>
      </c>
      <c r="G2" s="3" t="s">
        <v>1</v>
      </c>
      <c r="H2" s="3" t="s">
        <v>1</v>
      </c>
    </row>
    <row r="3" spans="1:8" x14ac:dyDescent="0.25">
      <c r="E3" s="3"/>
      <c r="F3" s="3"/>
      <c r="G3" s="3"/>
      <c r="H3" s="3"/>
    </row>
    <row r="4" spans="1:8" x14ac:dyDescent="0.25">
      <c r="E4" s="3"/>
      <c r="F4" s="3"/>
      <c r="G4" s="3"/>
      <c r="H4" s="3"/>
    </row>
    <row r="6" spans="1:8" ht="18.75" x14ac:dyDescent="0.3">
      <c r="C6" s="2" t="s">
        <v>884</v>
      </c>
      <c r="D6" s="2" t="s">
        <v>884</v>
      </c>
      <c r="E6" s="2" t="s">
        <v>884</v>
      </c>
      <c r="F6" s="2" t="s">
        <v>884</v>
      </c>
      <c r="G6" s="2" t="s">
        <v>884</v>
      </c>
    </row>
    <row r="10" spans="1:8" x14ac:dyDescent="0.25">
      <c r="B10" t="s">
        <v>885</v>
      </c>
      <c r="C10" s="40" t="s">
        <v>6</v>
      </c>
      <c r="D10" s="41" t="s">
        <v>7</v>
      </c>
      <c r="E10" s="40" t="s">
        <v>8</v>
      </c>
    </row>
    <row r="11" spans="1:8" x14ac:dyDescent="0.25">
      <c r="B11" t="s">
        <v>885</v>
      </c>
      <c r="C11" s="40" t="s">
        <v>9</v>
      </c>
      <c r="D11" s="41" t="s">
        <v>7</v>
      </c>
      <c r="E11" s="40" t="s">
        <v>10</v>
      </c>
    </row>
    <row r="12" spans="1:8" x14ac:dyDescent="0.25">
      <c r="B12" t="s">
        <v>885</v>
      </c>
      <c r="C12" s="40" t="s">
        <v>11</v>
      </c>
      <c r="D12" s="41" t="s">
        <v>7</v>
      </c>
      <c r="E12" s="40" t="s">
        <v>12</v>
      </c>
    </row>
    <row r="14" spans="1:8" ht="45" customHeight="1" x14ac:dyDescent="0.25">
      <c r="A14" s="42" t="s">
        <v>886</v>
      </c>
      <c r="B14" s="42" t="s">
        <v>887</v>
      </c>
      <c r="C14" s="42" t="s">
        <v>14</v>
      </c>
      <c r="D14" s="43" t="s">
        <v>15</v>
      </c>
      <c r="E14" s="1" t="s">
        <v>16</v>
      </c>
      <c r="F14" s="1" t="s">
        <v>16</v>
      </c>
      <c r="G14" s="44">
        <f>SUM(G15:G15)</f>
        <v>1</v>
      </c>
    </row>
    <row r="15" spans="1:8" x14ac:dyDescent="0.25">
      <c r="A15" s="45"/>
      <c r="B15" s="45"/>
      <c r="C15" s="46">
        <v>1</v>
      </c>
      <c r="D15" s="46"/>
      <c r="E15" s="46"/>
      <c r="F15" s="46"/>
      <c r="G15" s="46">
        <f>PRODUCT(C15:F15)</f>
        <v>1</v>
      </c>
    </row>
    <row r="17" spans="1:7" ht="45" customHeight="1" x14ac:dyDescent="0.25">
      <c r="A17" s="42" t="s">
        <v>888</v>
      </c>
      <c r="B17" s="42" t="s">
        <v>887</v>
      </c>
      <c r="C17" s="42" t="s">
        <v>17</v>
      </c>
      <c r="D17" s="43" t="s">
        <v>18</v>
      </c>
      <c r="E17" s="1" t="s">
        <v>19</v>
      </c>
      <c r="F17" s="1" t="s">
        <v>19</v>
      </c>
      <c r="G17" s="44">
        <f>SUM(G18:G19)</f>
        <v>13</v>
      </c>
    </row>
    <row r="18" spans="1:7" x14ac:dyDescent="0.25">
      <c r="A18" s="45"/>
      <c r="B18" s="45"/>
      <c r="C18" s="46">
        <v>4</v>
      </c>
      <c r="D18" s="46">
        <v>2</v>
      </c>
      <c r="E18" s="46"/>
      <c r="F18" s="46"/>
      <c r="G18" s="46">
        <f>PRODUCT(C18:F18)</f>
        <v>8</v>
      </c>
    </row>
    <row r="19" spans="1:7" x14ac:dyDescent="0.25">
      <c r="A19" s="45"/>
      <c r="B19" s="45"/>
      <c r="C19" s="46">
        <v>2.5</v>
      </c>
      <c r="D19" s="46">
        <v>2</v>
      </c>
      <c r="E19" s="46"/>
      <c r="F19" s="46"/>
      <c r="G19" s="46">
        <f>PRODUCT(C19:F19)</f>
        <v>5</v>
      </c>
    </row>
    <row r="21" spans="1:7" ht="45" customHeight="1" x14ac:dyDescent="0.25">
      <c r="A21" s="42" t="s">
        <v>889</v>
      </c>
      <c r="B21" s="42" t="s">
        <v>887</v>
      </c>
      <c r="C21" s="42" t="s">
        <v>20</v>
      </c>
      <c r="D21" s="43" t="s">
        <v>21</v>
      </c>
      <c r="E21" s="1" t="s">
        <v>22</v>
      </c>
      <c r="F21" s="1" t="s">
        <v>22</v>
      </c>
      <c r="G21" s="44">
        <f>SUM(G22:G22)</f>
        <v>10</v>
      </c>
    </row>
    <row r="22" spans="1:7" x14ac:dyDescent="0.25">
      <c r="A22" s="45"/>
      <c r="B22" s="45"/>
      <c r="C22" s="46">
        <v>4</v>
      </c>
      <c r="D22" s="46">
        <v>2.5</v>
      </c>
      <c r="E22" s="46"/>
      <c r="F22" s="46"/>
      <c r="G22" s="46">
        <f>PRODUCT(C22:F22)</f>
        <v>10</v>
      </c>
    </row>
    <row r="24" spans="1:7" ht="45" customHeight="1" x14ac:dyDescent="0.25">
      <c r="A24" s="42" t="s">
        <v>890</v>
      </c>
      <c r="B24" s="42" t="s">
        <v>887</v>
      </c>
      <c r="C24" s="42" t="s">
        <v>23</v>
      </c>
      <c r="D24" s="43" t="s">
        <v>24</v>
      </c>
      <c r="E24" s="1" t="s">
        <v>25</v>
      </c>
      <c r="F24" s="1" t="s">
        <v>25</v>
      </c>
      <c r="G24" s="44">
        <f>SUM(G25:G25)</f>
        <v>6</v>
      </c>
    </row>
    <row r="25" spans="1:7" x14ac:dyDescent="0.25">
      <c r="A25" s="45"/>
      <c r="B25" s="45"/>
      <c r="C25" s="46">
        <v>3</v>
      </c>
      <c r="D25" s="46">
        <v>2</v>
      </c>
      <c r="E25" s="46">
        <v>1</v>
      </c>
      <c r="F25" s="46"/>
      <c r="G25" s="46">
        <f>PRODUCT(C25:F25)</f>
        <v>6</v>
      </c>
    </row>
    <row r="27" spans="1:7" ht="45" customHeight="1" x14ac:dyDescent="0.25">
      <c r="A27" s="42" t="s">
        <v>891</v>
      </c>
      <c r="B27" s="42" t="s">
        <v>887</v>
      </c>
      <c r="C27" s="42" t="s">
        <v>26</v>
      </c>
      <c r="D27" s="43" t="s">
        <v>21</v>
      </c>
      <c r="E27" s="1" t="s">
        <v>27</v>
      </c>
      <c r="F27" s="1" t="s">
        <v>27</v>
      </c>
      <c r="G27" s="44">
        <f>SUM(G28:G28)</f>
        <v>6</v>
      </c>
    </row>
    <row r="28" spans="1:7" x14ac:dyDescent="0.25">
      <c r="A28" s="45"/>
      <c r="B28" s="45"/>
      <c r="C28" s="46">
        <v>3</v>
      </c>
      <c r="D28" s="46">
        <v>2</v>
      </c>
      <c r="E28" s="46"/>
      <c r="F28" s="46"/>
      <c r="G28" s="46">
        <f>PRODUCT(C28:F28)</f>
        <v>6</v>
      </c>
    </row>
    <row r="30" spans="1:7" ht="45" customHeight="1" x14ac:dyDescent="0.25">
      <c r="A30" s="42" t="s">
        <v>892</v>
      </c>
      <c r="B30" s="42" t="s">
        <v>887</v>
      </c>
      <c r="C30" s="42" t="s">
        <v>28</v>
      </c>
      <c r="D30" s="43" t="s">
        <v>24</v>
      </c>
      <c r="E30" s="1" t="s">
        <v>29</v>
      </c>
      <c r="F30" s="1" t="s">
        <v>29</v>
      </c>
      <c r="G30" s="44">
        <f>SUM(G31:G31)</f>
        <v>0.375</v>
      </c>
    </row>
    <row r="31" spans="1:7" x14ac:dyDescent="0.25">
      <c r="A31" s="45"/>
      <c r="B31" s="45"/>
      <c r="C31" s="46">
        <v>2.5</v>
      </c>
      <c r="D31" s="46">
        <v>1</v>
      </c>
      <c r="E31" s="46">
        <v>0.15</v>
      </c>
      <c r="F31" s="46"/>
      <c r="G31" s="46">
        <f>PRODUCT(C31:F31)</f>
        <v>0.375</v>
      </c>
    </row>
    <row r="33" spans="1:7" ht="45" customHeight="1" x14ac:dyDescent="0.25">
      <c r="A33" s="42" t="s">
        <v>893</v>
      </c>
      <c r="B33" s="42" t="s">
        <v>887</v>
      </c>
      <c r="C33" s="42" t="s">
        <v>30</v>
      </c>
      <c r="D33" s="43" t="s">
        <v>15</v>
      </c>
      <c r="E33" s="1" t="s">
        <v>31</v>
      </c>
      <c r="F33" s="1" t="s">
        <v>31</v>
      </c>
      <c r="G33" s="44">
        <f>SUM(G34:G34)</f>
        <v>1</v>
      </c>
    </row>
    <row r="34" spans="1:7" x14ac:dyDescent="0.25">
      <c r="A34" s="45"/>
      <c r="B34" s="45"/>
      <c r="C34" s="46">
        <v>1</v>
      </c>
      <c r="D34" s="46"/>
      <c r="E34" s="46"/>
      <c r="F34" s="46"/>
      <c r="G34" s="46">
        <f>PRODUCT(C34:F34)</f>
        <v>1</v>
      </c>
    </row>
    <row r="36" spans="1:7" ht="45" customHeight="1" x14ac:dyDescent="0.25">
      <c r="A36" s="42" t="s">
        <v>894</v>
      </c>
      <c r="B36" s="42" t="s">
        <v>887</v>
      </c>
      <c r="C36" s="42" t="s">
        <v>32</v>
      </c>
      <c r="D36" s="43" t="s">
        <v>24</v>
      </c>
      <c r="E36" s="1" t="s">
        <v>33</v>
      </c>
      <c r="F36" s="1" t="s">
        <v>33</v>
      </c>
      <c r="G36" s="44">
        <f>SUM(G37:G37)</f>
        <v>1.5</v>
      </c>
    </row>
    <row r="37" spans="1:7" x14ac:dyDescent="0.25">
      <c r="A37" s="45"/>
      <c r="B37" s="45"/>
      <c r="C37" s="46">
        <v>10</v>
      </c>
      <c r="D37" s="46">
        <v>0.15</v>
      </c>
      <c r="E37" s="46"/>
      <c r="F37" s="46"/>
      <c r="G37" s="46">
        <f>PRODUCT(C37:F37)</f>
        <v>1.5</v>
      </c>
    </row>
    <row r="39" spans="1:7" ht="45" customHeight="1" x14ac:dyDescent="0.25">
      <c r="A39" s="42" t="s">
        <v>895</v>
      </c>
      <c r="B39" s="42" t="s">
        <v>887</v>
      </c>
      <c r="C39" s="42" t="s">
        <v>34</v>
      </c>
      <c r="D39" s="43" t="s">
        <v>21</v>
      </c>
      <c r="E39" s="1" t="s">
        <v>35</v>
      </c>
      <c r="F39" s="1" t="s">
        <v>35</v>
      </c>
      <c r="G39" s="44">
        <f>SUM(G40:G40)</f>
        <v>10</v>
      </c>
    </row>
    <row r="40" spans="1:7" x14ac:dyDescent="0.25">
      <c r="A40" s="45"/>
      <c r="B40" s="45"/>
      <c r="C40" s="46">
        <v>10</v>
      </c>
      <c r="D40" s="46"/>
      <c r="E40" s="46"/>
      <c r="F40" s="46"/>
      <c r="G40" s="46">
        <f>PRODUCT(C40:F40)</f>
        <v>10</v>
      </c>
    </row>
    <row r="42" spans="1:7" ht="45" customHeight="1" x14ac:dyDescent="0.25">
      <c r="A42" s="42" t="s">
        <v>896</v>
      </c>
      <c r="B42" s="42" t="s">
        <v>887</v>
      </c>
      <c r="C42" s="42" t="s">
        <v>36</v>
      </c>
      <c r="D42" s="43" t="s">
        <v>24</v>
      </c>
      <c r="E42" s="1" t="s">
        <v>37</v>
      </c>
      <c r="F42" s="1" t="s">
        <v>37</v>
      </c>
      <c r="G42" s="44">
        <f>SUM(G43:G43)</f>
        <v>2.6</v>
      </c>
    </row>
    <row r="43" spans="1:7" x14ac:dyDescent="0.25">
      <c r="A43" s="45"/>
      <c r="B43" s="45"/>
      <c r="C43" s="46">
        <v>10</v>
      </c>
      <c r="D43" s="46">
        <v>0.2</v>
      </c>
      <c r="E43" s="46">
        <v>1.3</v>
      </c>
      <c r="F43" s="46"/>
      <c r="G43" s="46">
        <f>PRODUCT(C43:F43)</f>
        <v>2.6</v>
      </c>
    </row>
    <row r="45" spans="1:7" ht="45" customHeight="1" x14ac:dyDescent="0.25">
      <c r="A45" s="42" t="s">
        <v>897</v>
      </c>
      <c r="B45" s="42" t="s">
        <v>887</v>
      </c>
      <c r="C45" s="42" t="s">
        <v>38</v>
      </c>
      <c r="D45" s="43" t="s">
        <v>24</v>
      </c>
      <c r="E45" s="1" t="s">
        <v>39</v>
      </c>
      <c r="F45" s="1" t="s">
        <v>39</v>
      </c>
      <c r="G45" s="44">
        <f>SUM(G46:G46)</f>
        <v>2.6</v>
      </c>
    </row>
    <row r="46" spans="1:7" x14ac:dyDescent="0.25">
      <c r="A46" s="45"/>
      <c r="B46" s="45"/>
      <c r="C46" s="46">
        <v>10</v>
      </c>
      <c r="D46" s="46">
        <v>0.2</v>
      </c>
      <c r="E46" s="46">
        <v>1.3</v>
      </c>
      <c r="F46" s="46"/>
      <c r="G46" s="46">
        <f>PRODUCT(C46:F46)</f>
        <v>2.6</v>
      </c>
    </row>
    <row r="48" spans="1:7" ht="45" customHeight="1" x14ac:dyDescent="0.25">
      <c r="A48" s="42" t="s">
        <v>898</v>
      </c>
      <c r="B48" s="42" t="s">
        <v>887</v>
      </c>
      <c r="C48" s="42" t="s">
        <v>40</v>
      </c>
      <c r="D48" s="43" t="s">
        <v>24</v>
      </c>
      <c r="E48" s="1" t="s">
        <v>41</v>
      </c>
      <c r="F48" s="1" t="s">
        <v>41</v>
      </c>
      <c r="G48" s="44">
        <f>SUM(G49:G49)</f>
        <v>7.8000000000000007</v>
      </c>
    </row>
    <row r="49" spans="1:7" x14ac:dyDescent="0.25">
      <c r="A49" s="45"/>
      <c r="B49" s="45"/>
      <c r="C49" s="46">
        <v>6</v>
      </c>
      <c r="D49" s="46">
        <v>1.3</v>
      </c>
      <c r="E49" s="46"/>
      <c r="F49" s="46"/>
      <c r="G49" s="46">
        <f>PRODUCT(C49:F49)</f>
        <v>7.8000000000000007</v>
      </c>
    </row>
    <row r="51" spans="1:7" ht="45" customHeight="1" x14ac:dyDescent="0.25">
      <c r="A51" s="42" t="s">
        <v>899</v>
      </c>
      <c r="B51" s="42" t="s">
        <v>887</v>
      </c>
      <c r="C51" s="42" t="s">
        <v>42</v>
      </c>
      <c r="D51" s="43" t="s">
        <v>24</v>
      </c>
      <c r="E51" s="1" t="s">
        <v>43</v>
      </c>
      <c r="F51" s="1" t="s">
        <v>43</v>
      </c>
      <c r="G51" s="44">
        <f>SUM(G52:G52)</f>
        <v>7.8000000000000007</v>
      </c>
    </row>
    <row r="52" spans="1:7" x14ac:dyDescent="0.25">
      <c r="A52" s="45"/>
      <c r="B52" s="45"/>
      <c r="C52" s="46">
        <v>6</v>
      </c>
      <c r="D52" s="46">
        <v>1.3</v>
      </c>
      <c r="E52" s="46"/>
      <c r="F52" s="46"/>
      <c r="G52" s="46">
        <f>PRODUCT(C52:F52)</f>
        <v>7.8000000000000007</v>
      </c>
    </row>
    <row r="54" spans="1:7" ht="45" customHeight="1" x14ac:dyDescent="0.25">
      <c r="A54" s="42" t="s">
        <v>900</v>
      </c>
      <c r="B54" s="42" t="s">
        <v>887</v>
      </c>
      <c r="C54" s="42" t="s">
        <v>44</v>
      </c>
      <c r="D54" s="43" t="s">
        <v>15</v>
      </c>
      <c r="E54" s="1" t="s">
        <v>45</v>
      </c>
      <c r="F54" s="1" t="s">
        <v>45</v>
      </c>
      <c r="G54" s="44">
        <f>SUM(G55:G55)</f>
        <v>1</v>
      </c>
    </row>
    <row r="55" spans="1:7" x14ac:dyDescent="0.25">
      <c r="A55" s="45"/>
      <c r="B55" s="45"/>
      <c r="C55" s="46">
        <v>1</v>
      </c>
      <c r="D55" s="46"/>
      <c r="E55" s="46"/>
      <c r="F55" s="46"/>
      <c r="G55" s="46">
        <f>PRODUCT(C55:F55)</f>
        <v>1</v>
      </c>
    </row>
    <row r="57" spans="1:7" ht="45" customHeight="1" x14ac:dyDescent="0.25">
      <c r="A57" s="42" t="s">
        <v>901</v>
      </c>
      <c r="B57" s="42" t="s">
        <v>887</v>
      </c>
      <c r="C57" s="42" t="s">
        <v>46</v>
      </c>
      <c r="D57" s="43" t="s">
        <v>15</v>
      </c>
      <c r="E57" s="1" t="s">
        <v>47</v>
      </c>
      <c r="F57" s="1" t="s">
        <v>47</v>
      </c>
      <c r="G57" s="44">
        <f>SUM(G58:G58)</f>
        <v>1</v>
      </c>
    </row>
    <row r="58" spans="1:7" x14ac:dyDescent="0.25">
      <c r="A58" s="45"/>
      <c r="B58" s="45"/>
      <c r="C58" s="46">
        <v>1</v>
      </c>
      <c r="D58" s="46"/>
      <c r="E58" s="46"/>
      <c r="F58" s="46"/>
      <c r="G58" s="46">
        <f>PRODUCT(C58:F58)</f>
        <v>1</v>
      </c>
    </row>
    <row r="60" spans="1:7" ht="45" customHeight="1" x14ac:dyDescent="0.25">
      <c r="A60" s="42" t="s">
        <v>902</v>
      </c>
      <c r="B60" s="42" t="s">
        <v>887</v>
      </c>
      <c r="C60" s="42" t="s">
        <v>48</v>
      </c>
      <c r="D60" s="43" t="s">
        <v>15</v>
      </c>
      <c r="E60" s="1" t="s">
        <v>49</v>
      </c>
      <c r="F60" s="1" t="s">
        <v>49</v>
      </c>
      <c r="G60" s="44">
        <f>SUM(G61:G61)</f>
        <v>1</v>
      </c>
    </row>
    <row r="61" spans="1:7" x14ac:dyDescent="0.25">
      <c r="A61" s="45"/>
      <c r="B61" s="45"/>
      <c r="C61" s="46">
        <v>1</v>
      </c>
      <c r="D61" s="46"/>
      <c r="E61" s="46"/>
      <c r="F61" s="46"/>
      <c r="G61" s="46">
        <f>PRODUCT(C61:F61)</f>
        <v>1</v>
      </c>
    </row>
    <row r="63" spans="1:7" ht="45" customHeight="1" x14ac:dyDescent="0.25">
      <c r="A63" s="42" t="s">
        <v>903</v>
      </c>
      <c r="B63" s="42" t="s">
        <v>887</v>
      </c>
      <c r="C63" s="42" t="s">
        <v>50</v>
      </c>
      <c r="D63" s="43" t="s">
        <v>15</v>
      </c>
      <c r="E63" s="1" t="s">
        <v>51</v>
      </c>
      <c r="F63" s="1" t="s">
        <v>51</v>
      </c>
      <c r="G63" s="44">
        <f>SUM(G64:G64)</f>
        <v>1</v>
      </c>
    </row>
    <row r="64" spans="1:7" x14ac:dyDescent="0.25">
      <c r="A64" s="45"/>
      <c r="B64" s="45"/>
      <c r="C64" s="46">
        <v>1</v>
      </c>
      <c r="D64" s="46"/>
      <c r="E64" s="46"/>
      <c r="F64" s="46"/>
      <c r="G64" s="46">
        <f>PRODUCT(C64:F64)</f>
        <v>1</v>
      </c>
    </row>
    <row r="66" spans="1:7" ht="45" customHeight="1" x14ac:dyDescent="0.25">
      <c r="A66" s="42" t="s">
        <v>904</v>
      </c>
      <c r="B66" s="42" t="s">
        <v>887</v>
      </c>
      <c r="C66" s="42" t="s">
        <v>52</v>
      </c>
      <c r="D66" s="43" t="s">
        <v>15</v>
      </c>
      <c r="E66" s="1" t="s">
        <v>53</v>
      </c>
      <c r="F66" s="1" t="s">
        <v>53</v>
      </c>
      <c r="G66" s="44">
        <f>SUM(G67:G67)</f>
        <v>1</v>
      </c>
    </row>
    <row r="67" spans="1:7" x14ac:dyDescent="0.25">
      <c r="A67" s="45"/>
      <c r="B67" s="45"/>
      <c r="C67" s="46">
        <v>1</v>
      </c>
      <c r="D67" s="46"/>
      <c r="E67" s="46"/>
      <c r="F67" s="46"/>
      <c r="G67" s="46">
        <f>PRODUCT(C67:F67)</f>
        <v>1</v>
      </c>
    </row>
    <row r="69" spans="1:7" ht="45" customHeight="1" x14ac:dyDescent="0.25">
      <c r="A69" s="42" t="s">
        <v>905</v>
      </c>
      <c r="B69" s="42" t="s">
        <v>887</v>
      </c>
      <c r="C69" s="42" t="s">
        <v>54</v>
      </c>
      <c r="D69" s="43" t="s">
        <v>15</v>
      </c>
      <c r="E69" s="1" t="s">
        <v>55</v>
      </c>
      <c r="F69" s="1" t="s">
        <v>55</v>
      </c>
      <c r="G69" s="44">
        <f>SUM(G70:G70)</f>
        <v>1</v>
      </c>
    </row>
    <row r="70" spans="1:7" x14ac:dyDescent="0.25">
      <c r="A70" s="45"/>
      <c r="B70" s="45"/>
      <c r="C70" s="46">
        <v>1</v>
      </c>
      <c r="D70" s="46"/>
      <c r="E70" s="46"/>
      <c r="F70" s="46"/>
      <c r="G70" s="46">
        <f>PRODUCT(C70:F70)</f>
        <v>1</v>
      </c>
    </row>
    <row r="72" spans="1:7" ht="45" customHeight="1" x14ac:dyDescent="0.25">
      <c r="A72" s="42" t="s">
        <v>906</v>
      </c>
      <c r="B72" s="42" t="s">
        <v>887</v>
      </c>
      <c r="C72" s="42" t="s">
        <v>56</v>
      </c>
      <c r="D72" s="43" t="s">
        <v>15</v>
      </c>
      <c r="E72" s="1" t="s">
        <v>57</v>
      </c>
      <c r="F72" s="1" t="s">
        <v>57</v>
      </c>
      <c r="G72" s="44">
        <f>SUM(G73:G73)</f>
        <v>1</v>
      </c>
    </row>
    <row r="73" spans="1:7" x14ac:dyDescent="0.25">
      <c r="A73" s="45"/>
      <c r="B73" s="45"/>
      <c r="C73" s="46">
        <v>1</v>
      </c>
      <c r="D73" s="46"/>
      <c r="E73" s="46"/>
      <c r="F73" s="46"/>
      <c r="G73" s="46">
        <f>PRODUCT(C73:F73)</f>
        <v>1</v>
      </c>
    </row>
    <row r="75" spans="1:7" ht="45" customHeight="1" x14ac:dyDescent="0.25">
      <c r="A75" s="42" t="s">
        <v>907</v>
      </c>
      <c r="B75" s="42" t="s">
        <v>887</v>
      </c>
      <c r="C75" s="42" t="s">
        <v>58</v>
      </c>
      <c r="D75" s="43" t="s">
        <v>15</v>
      </c>
      <c r="E75" s="1" t="s">
        <v>908</v>
      </c>
      <c r="F75" s="1" t="s">
        <v>908</v>
      </c>
      <c r="G75" s="44">
        <f>SUM(G76:G76)</f>
        <v>1</v>
      </c>
    </row>
    <row r="76" spans="1:7" x14ac:dyDescent="0.25">
      <c r="A76" s="45"/>
      <c r="B76" s="45"/>
      <c r="C76" s="46">
        <v>1</v>
      </c>
      <c r="D76" s="46"/>
      <c r="E76" s="46"/>
      <c r="F76" s="46"/>
      <c r="G76" s="46">
        <f>PRODUCT(C76:F76)</f>
        <v>1</v>
      </c>
    </row>
    <row r="78" spans="1:7" ht="45" customHeight="1" x14ac:dyDescent="0.25">
      <c r="A78" s="42" t="s">
        <v>909</v>
      </c>
      <c r="B78" s="42" t="s">
        <v>887</v>
      </c>
      <c r="C78" s="42" t="s">
        <v>60</v>
      </c>
      <c r="D78" s="43" t="s">
        <v>15</v>
      </c>
      <c r="E78" s="1" t="s">
        <v>61</v>
      </c>
      <c r="F78" s="1" t="s">
        <v>61</v>
      </c>
      <c r="G78" s="44">
        <f>SUM(G79:G79)</f>
        <v>2</v>
      </c>
    </row>
    <row r="79" spans="1:7" x14ac:dyDescent="0.25">
      <c r="A79" s="45"/>
      <c r="B79" s="45"/>
      <c r="C79" s="46">
        <v>2</v>
      </c>
      <c r="D79" s="46"/>
      <c r="E79" s="46"/>
      <c r="F79" s="46"/>
      <c r="G79" s="46">
        <f>PRODUCT(C79:F79)</f>
        <v>2</v>
      </c>
    </row>
    <row r="81" spans="1:7" ht="45" customHeight="1" x14ac:dyDescent="0.25">
      <c r="A81" s="42" t="s">
        <v>910</v>
      </c>
      <c r="B81" s="42" t="s">
        <v>887</v>
      </c>
      <c r="C81" s="42" t="s">
        <v>62</v>
      </c>
      <c r="D81" s="43" t="s">
        <v>15</v>
      </c>
      <c r="E81" s="1" t="s">
        <v>63</v>
      </c>
      <c r="F81" s="1" t="s">
        <v>63</v>
      </c>
      <c r="G81" s="44">
        <f>SUM(G82:G82)</f>
        <v>2</v>
      </c>
    </row>
    <row r="82" spans="1:7" x14ac:dyDescent="0.25">
      <c r="A82" s="45"/>
      <c r="B82" s="45"/>
      <c r="C82" s="46">
        <v>2</v>
      </c>
      <c r="D82" s="46"/>
      <c r="E82" s="46"/>
      <c r="F82" s="46"/>
      <c r="G82" s="46">
        <f>PRODUCT(C82:F82)</f>
        <v>2</v>
      </c>
    </row>
    <row r="84" spans="1:7" ht="45" customHeight="1" x14ac:dyDescent="0.25">
      <c r="A84" s="42" t="s">
        <v>911</v>
      </c>
      <c r="B84" s="42" t="s">
        <v>887</v>
      </c>
      <c r="C84" s="42" t="s">
        <v>64</v>
      </c>
      <c r="D84" s="43" t="s">
        <v>15</v>
      </c>
      <c r="E84" s="1" t="s">
        <v>65</v>
      </c>
      <c r="F84" s="1" t="s">
        <v>65</v>
      </c>
      <c r="G84" s="44">
        <f>SUM(G85:G85)</f>
        <v>2</v>
      </c>
    </row>
    <row r="85" spans="1:7" x14ac:dyDescent="0.25">
      <c r="A85" s="45"/>
      <c r="B85" s="45"/>
      <c r="C85" s="46">
        <v>2</v>
      </c>
      <c r="D85" s="46"/>
      <c r="E85" s="46"/>
      <c r="F85" s="46"/>
      <c r="G85" s="46">
        <f>PRODUCT(C85:F85)</f>
        <v>2</v>
      </c>
    </row>
    <row r="87" spans="1:7" ht="45" customHeight="1" x14ac:dyDescent="0.25">
      <c r="A87" s="42" t="s">
        <v>912</v>
      </c>
      <c r="B87" s="42" t="s">
        <v>887</v>
      </c>
      <c r="C87" s="42" t="s">
        <v>66</v>
      </c>
      <c r="D87" s="43" t="s">
        <v>15</v>
      </c>
      <c r="E87" s="1" t="s">
        <v>67</v>
      </c>
      <c r="F87" s="1" t="s">
        <v>67</v>
      </c>
      <c r="G87" s="44">
        <f>SUM(G88:G88)</f>
        <v>2</v>
      </c>
    </row>
    <row r="88" spans="1:7" x14ac:dyDescent="0.25">
      <c r="A88" s="45"/>
      <c r="B88" s="45"/>
      <c r="C88" s="46">
        <v>2</v>
      </c>
      <c r="D88" s="46"/>
      <c r="E88" s="46"/>
      <c r="F88" s="46"/>
      <c r="G88" s="46">
        <f>PRODUCT(C88:F88)</f>
        <v>2</v>
      </c>
    </row>
    <row r="90" spans="1:7" ht="45" customHeight="1" x14ac:dyDescent="0.25">
      <c r="A90" s="42" t="s">
        <v>913</v>
      </c>
      <c r="B90" s="42" t="s">
        <v>887</v>
      </c>
      <c r="C90" s="42" t="s">
        <v>68</v>
      </c>
      <c r="D90" s="43" t="s">
        <v>15</v>
      </c>
      <c r="E90" s="1" t="s">
        <v>69</v>
      </c>
      <c r="F90" s="1" t="s">
        <v>69</v>
      </c>
      <c r="G90" s="44">
        <f>SUM(G91:G91)</f>
        <v>2</v>
      </c>
    </row>
    <row r="91" spans="1:7" x14ac:dyDescent="0.25">
      <c r="A91" s="45"/>
      <c r="B91" s="45"/>
      <c r="C91" s="46">
        <v>2</v>
      </c>
      <c r="D91" s="46"/>
      <c r="E91" s="46"/>
      <c r="F91" s="46"/>
      <c r="G91" s="46">
        <f>PRODUCT(C91:F91)</f>
        <v>2</v>
      </c>
    </row>
    <row r="93" spans="1:7" ht="45" customHeight="1" x14ac:dyDescent="0.25">
      <c r="A93" s="42" t="s">
        <v>914</v>
      </c>
      <c r="B93" s="42" t="s">
        <v>887</v>
      </c>
      <c r="C93" s="42" t="s">
        <v>70</v>
      </c>
      <c r="D93" s="43" t="s">
        <v>15</v>
      </c>
      <c r="E93" s="1" t="s">
        <v>71</v>
      </c>
      <c r="F93" s="1" t="s">
        <v>71</v>
      </c>
      <c r="G93" s="44">
        <f>SUM(G94:G94)</f>
        <v>2</v>
      </c>
    </row>
    <row r="94" spans="1:7" x14ac:dyDescent="0.25">
      <c r="A94" s="45"/>
      <c r="B94" s="45"/>
      <c r="C94" s="46">
        <v>2</v>
      </c>
      <c r="D94" s="46"/>
      <c r="E94" s="46"/>
      <c r="F94" s="46"/>
      <c r="G94" s="46">
        <f>PRODUCT(C94:F94)</f>
        <v>2</v>
      </c>
    </row>
    <row r="96" spans="1:7" ht="45" customHeight="1" x14ac:dyDescent="0.25">
      <c r="A96" s="42" t="s">
        <v>915</v>
      </c>
      <c r="B96" s="42" t="s">
        <v>887</v>
      </c>
      <c r="C96" s="42" t="s">
        <v>72</v>
      </c>
      <c r="D96" s="43" t="s">
        <v>15</v>
      </c>
      <c r="E96" s="1" t="s">
        <v>73</v>
      </c>
      <c r="F96" s="1" t="s">
        <v>73</v>
      </c>
      <c r="G96" s="44">
        <f>SUM(G97:G97)</f>
        <v>1</v>
      </c>
    </row>
    <row r="97" spans="1:7" x14ac:dyDescent="0.25">
      <c r="A97" s="45"/>
      <c r="B97" s="45"/>
      <c r="C97" s="46">
        <v>1</v>
      </c>
      <c r="D97" s="46"/>
      <c r="E97" s="46"/>
      <c r="F97" s="46"/>
      <c r="G97" s="46">
        <f>PRODUCT(C97:F97)</f>
        <v>1</v>
      </c>
    </row>
    <row r="99" spans="1:7" ht="45" customHeight="1" x14ac:dyDescent="0.25">
      <c r="A99" s="42" t="s">
        <v>916</v>
      </c>
      <c r="B99" s="42" t="s">
        <v>887</v>
      </c>
      <c r="C99" s="42" t="s">
        <v>74</v>
      </c>
      <c r="D99" s="43" t="s">
        <v>15</v>
      </c>
      <c r="E99" s="1" t="s">
        <v>75</v>
      </c>
      <c r="F99" s="1" t="s">
        <v>75</v>
      </c>
      <c r="G99" s="44">
        <f>SUM(G100:G100)</f>
        <v>1</v>
      </c>
    </row>
    <row r="100" spans="1:7" x14ac:dyDescent="0.25">
      <c r="A100" s="45"/>
      <c r="B100" s="45"/>
      <c r="C100" s="46">
        <v>1</v>
      </c>
      <c r="D100" s="46"/>
      <c r="E100" s="46"/>
      <c r="F100" s="46"/>
      <c r="G100" s="46">
        <f>PRODUCT(C100:F100)</f>
        <v>1</v>
      </c>
    </row>
    <row r="102" spans="1:7" ht="45" customHeight="1" x14ac:dyDescent="0.25">
      <c r="A102" s="42" t="s">
        <v>917</v>
      </c>
      <c r="B102" s="42" t="s">
        <v>887</v>
      </c>
      <c r="C102" s="42" t="s">
        <v>76</v>
      </c>
      <c r="D102" s="43" t="s">
        <v>15</v>
      </c>
      <c r="E102" s="1" t="s">
        <v>77</v>
      </c>
      <c r="F102" s="1" t="s">
        <v>77</v>
      </c>
      <c r="G102" s="44">
        <f>SUM(G103:G103)</f>
        <v>2</v>
      </c>
    </row>
    <row r="103" spans="1:7" x14ac:dyDescent="0.25">
      <c r="A103" s="45"/>
      <c r="B103" s="45"/>
      <c r="C103" s="46">
        <v>2</v>
      </c>
      <c r="D103" s="46"/>
      <c r="E103" s="46"/>
      <c r="F103" s="46"/>
      <c r="G103" s="46">
        <f>PRODUCT(C103:F103)</f>
        <v>2</v>
      </c>
    </row>
    <row r="105" spans="1:7" ht="45" customHeight="1" x14ac:dyDescent="0.25">
      <c r="A105" s="42" t="s">
        <v>918</v>
      </c>
      <c r="B105" s="42" t="s">
        <v>887</v>
      </c>
      <c r="C105" s="42" t="s">
        <v>78</v>
      </c>
      <c r="D105" s="43" t="s">
        <v>15</v>
      </c>
      <c r="E105" s="1" t="s">
        <v>79</v>
      </c>
      <c r="F105" s="1" t="s">
        <v>79</v>
      </c>
      <c r="G105" s="44">
        <f>SUM(G106:G106)</f>
        <v>1</v>
      </c>
    </row>
    <row r="106" spans="1:7" x14ac:dyDescent="0.25">
      <c r="A106" s="45"/>
      <c r="B106" s="45"/>
      <c r="C106" s="46">
        <v>1</v>
      </c>
      <c r="D106" s="46"/>
      <c r="E106" s="46"/>
      <c r="F106" s="46"/>
      <c r="G106" s="46">
        <f>PRODUCT(C106:F106)</f>
        <v>1</v>
      </c>
    </row>
    <row r="108" spans="1:7" ht="45" customHeight="1" x14ac:dyDescent="0.25">
      <c r="A108" s="42" t="s">
        <v>919</v>
      </c>
      <c r="B108" s="42" t="s">
        <v>887</v>
      </c>
      <c r="C108" s="42" t="s">
        <v>80</v>
      </c>
      <c r="D108" s="43" t="s">
        <v>15</v>
      </c>
      <c r="E108" s="1" t="s">
        <v>81</v>
      </c>
      <c r="F108" s="1" t="s">
        <v>81</v>
      </c>
      <c r="G108" s="44">
        <f>SUM(G109:G109)</f>
        <v>1</v>
      </c>
    </row>
    <row r="109" spans="1:7" x14ac:dyDescent="0.25">
      <c r="A109" s="45"/>
      <c r="B109" s="45"/>
      <c r="C109" s="46">
        <v>1</v>
      </c>
      <c r="D109" s="46"/>
      <c r="E109" s="46"/>
      <c r="F109" s="46"/>
      <c r="G109" s="46">
        <f>PRODUCT(C109:F109)</f>
        <v>1</v>
      </c>
    </row>
    <row r="111" spans="1:7" x14ac:dyDescent="0.25">
      <c r="B111" t="s">
        <v>885</v>
      </c>
      <c r="C111" s="40" t="s">
        <v>6</v>
      </c>
      <c r="D111" s="41" t="s">
        <v>7</v>
      </c>
      <c r="E111" s="40" t="s">
        <v>8</v>
      </c>
    </row>
    <row r="112" spans="1:7" x14ac:dyDescent="0.25">
      <c r="B112" t="s">
        <v>885</v>
      </c>
      <c r="C112" s="40" t="s">
        <v>9</v>
      </c>
      <c r="D112" s="41" t="s">
        <v>7</v>
      </c>
      <c r="E112" s="40" t="s">
        <v>10</v>
      </c>
    </row>
    <row r="113" spans="1:7" x14ac:dyDescent="0.25">
      <c r="B113" t="s">
        <v>885</v>
      </c>
      <c r="C113" s="40" t="s">
        <v>11</v>
      </c>
      <c r="D113" s="41" t="s">
        <v>83</v>
      </c>
      <c r="E113" s="40" t="s">
        <v>84</v>
      </c>
    </row>
    <row r="115" spans="1:7" ht="45" customHeight="1" x14ac:dyDescent="0.25">
      <c r="A115" s="42" t="s">
        <v>920</v>
      </c>
      <c r="B115" s="42" t="s">
        <v>887</v>
      </c>
      <c r="C115" s="42" t="s">
        <v>14</v>
      </c>
      <c r="D115" s="43" t="s">
        <v>15</v>
      </c>
      <c r="E115" s="1" t="s">
        <v>16</v>
      </c>
      <c r="F115" s="1" t="s">
        <v>16</v>
      </c>
      <c r="G115" s="44">
        <f>SUM(G116:G116)</f>
        <v>1</v>
      </c>
    </row>
    <row r="116" spans="1:7" x14ac:dyDescent="0.25">
      <c r="A116" s="45"/>
      <c r="B116" s="45"/>
      <c r="C116" s="46">
        <v>1</v>
      </c>
      <c r="D116" s="46"/>
      <c r="E116" s="46"/>
      <c r="F116" s="46"/>
      <c r="G116" s="46">
        <f>PRODUCT(C116:F116)</f>
        <v>1</v>
      </c>
    </row>
    <row r="118" spans="1:7" ht="45" customHeight="1" x14ac:dyDescent="0.25">
      <c r="A118" s="42" t="s">
        <v>921</v>
      </c>
      <c r="B118" s="42" t="s">
        <v>887</v>
      </c>
      <c r="C118" s="42" t="s">
        <v>17</v>
      </c>
      <c r="D118" s="43" t="s">
        <v>18</v>
      </c>
      <c r="E118" s="1" t="s">
        <v>19</v>
      </c>
      <c r="F118" s="1" t="s">
        <v>19</v>
      </c>
      <c r="G118" s="44">
        <f>SUM(G119:G120)</f>
        <v>13</v>
      </c>
    </row>
    <row r="119" spans="1:7" x14ac:dyDescent="0.25">
      <c r="A119" s="45"/>
      <c r="B119" s="45"/>
      <c r="C119" s="46">
        <v>4</v>
      </c>
      <c r="D119" s="46">
        <v>2</v>
      </c>
      <c r="E119" s="46"/>
      <c r="F119" s="46"/>
      <c r="G119" s="46">
        <f>PRODUCT(C119:F119)</f>
        <v>8</v>
      </c>
    </row>
    <row r="120" spans="1:7" x14ac:dyDescent="0.25">
      <c r="A120" s="45"/>
      <c r="B120" s="45"/>
      <c r="C120" s="46">
        <v>2.5</v>
      </c>
      <c r="D120" s="46">
        <v>2</v>
      </c>
      <c r="E120" s="46"/>
      <c r="F120" s="46"/>
      <c r="G120" s="46">
        <f>PRODUCT(C120:F120)</f>
        <v>5</v>
      </c>
    </row>
    <row r="122" spans="1:7" ht="45" customHeight="1" x14ac:dyDescent="0.25">
      <c r="A122" s="42" t="s">
        <v>922</v>
      </c>
      <c r="B122" s="42" t="s">
        <v>887</v>
      </c>
      <c r="C122" s="42" t="s">
        <v>86</v>
      </c>
      <c r="D122" s="43" t="s">
        <v>21</v>
      </c>
      <c r="E122" s="1" t="s">
        <v>87</v>
      </c>
      <c r="F122" s="1" t="s">
        <v>87</v>
      </c>
      <c r="G122" s="44">
        <f>SUM(G123:G123)</f>
        <v>10</v>
      </c>
    </row>
    <row r="123" spans="1:7" x14ac:dyDescent="0.25">
      <c r="A123" s="45"/>
      <c r="B123" s="45"/>
      <c r="C123" s="46">
        <v>10</v>
      </c>
      <c r="D123" s="46"/>
      <c r="E123" s="46"/>
      <c r="F123" s="46"/>
      <c r="G123" s="46">
        <f>PRODUCT(C123:F123)</f>
        <v>10</v>
      </c>
    </row>
    <row r="125" spans="1:7" ht="45" customHeight="1" x14ac:dyDescent="0.25">
      <c r="A125" s="42" t="s">
        <v>923</v>
      </c>
      <c r="B125" s="42" t="s">
        <v>887</v>
      </c>
      <c r="C125" s="42" t="s">
        <v>23</v>
      </c>
      <c r="D125" s="43" t="s">
        <v>24</v>
      </c>
      <c r="E125" s="1" t="s">
        <v>25</v>
      </c>
      <c r="F125" s="1" t="s">
        <v>25</v>
      </c>
      <c r="G125" s="44">
        <f>SUM(G126:G126)</f>
        <v>6</v>
      </c>
    </row>
    <row r="126" spans="1:7" x14ac:dyDescent="0.25">
      <c r="A126" s="45"/>
      <c r="B126" s="45"/>
      <c r="C126" s="46">
        <v>3</v>
      </c>
      <c r="D126" s="46">
        <v>2</v>
      </c>
      <c r="E126" s="46">
        <v>1</v>
      </c>
      <c r="F126" s="46"/>
      <c r="G126" s="46">
        <f>PRODUCT(C126:F126)</f>
        <v>6</v>
      </c>
    </row>
    <row r="128" spans="1:7" ht="45" customHeight="1" x14ac:dyDescent="0.25">
      <c r="A128" s="42" t="s">
        <v>924</v>
      </c>
      <c r="B128" s="42" t="s">
        <v>887</v>
      </c>
      <c r="C128" s="42" t="s">
        <v>26</v>
      </c>
      <c r="D128" s="43" t="s">
        <v>21</v>
      </c>
      <c r="E128" s="1" t="s">
        <v>27</v>
      </c>
      <c r="F128" s="1" t="s">
        <v>27</v>
      </c>
      <c r="G128" s="44">
        <f>SUM(G129:G129)</f>
        <v>6</v>
      </c>
    </row>
    <row r="129" spans="1:7" x14ac:dyDescent="0.25">
      <c r="A129" s="45"/>
      <c r="B129" s="45"/>
      <c r="C129" s="46">
        <v>3</v>
      </c>
      <c r="D129" s="46">
        <v>2</v>
      </c>
      <c r="E129" s="46"/>
      <c r="F129" s="46"/>
      <c r="G129" s="46">
        <f>PRODUCT(C129:F129)</f>
        <v>6</v>
      </c>
    </row>
    <row r="131" spans="1:7" ht="45" customHeight="1" x14ac:dyDescent="0.25">
      <c r="A131" s="42" t="s">
        <v>925</v>
      </c>
      <c r="B131" s="42" t="s">
        <v>887</v>
      </c>
      <c r="C131" s="42" t="s">
        <v>28</v>
      </c>
      <c r="D131" s="43" t="s">
        <v>24</v>
      </c>
      <c r="E131" s="1" t="s">
        <v>29</v>
      </c>
      <c r="F131" s="1" t="s">
        <v>29</v>
      </c>
      <c r="G131" s="44">
        <f>SUM(G132:G132)</f>
        <v>0.375</v>
      </c>
    </row>
    <row r="132" spans="1:7" x14ac:dyDescent="0.25">
      <c r="A132" s="45"/>
      <c r="B132" s="45"/>
      <c r="C132" s="46">
        <v>2.5</v>
      </c>
      <c r="D132" s="46">
        <v>1</v>
      </c>
      <c r="E132" s="46">
        <v>0.15</v>
      </c>
      <c r="F132" s="46"/>
      <c r="G132" s="46">
        <f>PRODUCT(C132:F132)</f>
        <v>0.375</v>
      </c>
    </row>
    <row r="134" spans="1:7" ht="45" customHeight="1" x14ac:dyDescent="0.25">
      <c r="A134" s="42" t="s">
        <v>926</v>
      </c>
      <c r="B134" s="42" t="s">
        <v>887</v>
      </c>
      <c r="C134" s="42" t="s">
        <v>88</v>
      </c>
      <c r="D134" s="43" t="s">
        <v>15</v>
      </c>
      <c r="E134" s="1" t="s">
        <v>89</v>
      </c>
      <c r="F134" s="1" t="s">
        <v>89</v>
      </c>
      <c r="G134" s="44">
        <f>SUM(G135:G135)</f>
        <v>1</v>
      </c>
    </row>
    <row r="135" spans="1:7" x14ac:dyDescent="0.25">
      <c r="A135" s="45"/>
      <c r="B135" s="45"/>
      <c r="C135" s="46">
        <v>1</v>
      </c>
      <c r="D135" s="46"/>
      <c r="E135" s="46"/>
      <c r="F135" s="46"/>
      <c r="G135" s="46">
        <f>PRODUCT(C135:F135)</f>
        <v>1</v>
      </c>
    </row>
    <row r="137" spans="1:7" ht="45" customHeight="1" x14ac:dyDescent="0.25">
      <c r="A137" s="42" t="s">
        <v>927</v>
      </c>
      <c r="B137" s="42" t="s">
        <v>887</v>
      </c>
      <c r="C137" s="42" t="s">
        <v>30</v>
      </c>
      <c r="D137" s="43" t="s">
        <v>15</v>
      </c>
      <c r="E137" s="1" t="s">
        <v>31</v>
      </c>
      <c r="F137" s="1" t="s">
        <v>31</v>
      </c>
      <c r="G137" s="44">
        <f>SUM(G138:G138)</f>
        <v>1</v>
      </c>
    </row>
    <row r="138" spans="1:7" x14ac:dyDescent="0.25">
      <c r="A138" s="45"/>
      <c r="B138" s="45"/>
      <c r="C138" s="46">
        <v>1</v>
      </c>
      <c r="D138" s="46"/>
      <c r="E138" s="46"/>
      <c r="F138" s="46"/>
      <c r="G138" s="46">
        <f>PRODUCT(C138:F138)</f>
        <v>1</v>
      </c>
    </row>
    <row r="140" spans="1:7" ht="45" customHeight="1" x14ac:dyDescent="0.25">
      <c r="A140" s="42" t="s">
        <v>928</v>
      </c>
      <c r="B140" s="42" t="s">
        <v>887</v>
      </c>
      <c r="C140" s="42" t="s">
        <v>90</v>
      </c>
      <c r="D140" s="43" t="s">
        <v>15</v>
      </c>
      <c r="E140" s="1" t="s">
        <v>91</v>
      </c>
      <c r="F140" s="1" t="s">
        <v>91</v>
      </c>
      <c r="G140" s="44">
        <f>SUM(G141:G141)</f>
        <v>1</v>
      </c>
    </row>
    <row r="141" spans="1:7" x14ac:dyDescent="0.25">
      <c r="A141" s="45"/>
      <c r="B141" s="45"/>
      <c r="C141" s="46">
        <v>1</v>
      </c>
      <c r="D141" s="46"/>
      <c r="E141" s="46"/>
      <c r="F141" s="46"/>
      <c r="G141" s="46">
        <f>PRODUCT(C141:F141)</f>
        <v>1</v>
      </c>
    </row>
    <row r="143" spans="1:7" ht="45" customHeight="1" x14ac:dyDescent="0.25">
      <c r="A143" s="42" t="s">
        <v>929</v>
      </c>
      <c r="B143" s="42" t="s">
        <v>887</v>
      </c>
      <c r="C143" s="42" t="s">
        <v>92</v>
      </c>
      <c r="D143" s="43" t="s">
        <v>21</v>
      </c>
      <c r="E143" s="1" t="s">
        <v>93</v>
      </c>
      <c r="F143" s="1" t="s">
        <v>93</v>
      </c>
      <c r="G143" s="44">
        <f>SUM(G144:G144)</f>
        <v>10</v>
      </c>
    </row>
    <row r="144" spans="1:7" x14ac:dyDescent="0.25">
      <c r="A144" s="45"/>
      <c r="B144" s="45"/>
      <c r="C144" s="46">
        <v>10</v>
      </c>
      <c r="D144" s="46"/>
      <c r="E144" s="46"/>
      <c r="F144" s="46"/>
      <c r="G144" s="46">
        <f>PRODUCT(C144:F144)</f>
        <v>10</v>
      </c>
    </row>
    <row r="146" spans="1:7" ht="45" customHeight="1" x14ac:dyDescent="0.25">
      <c r="A146" s="42" t="s">
        <v>930</v>
      </c>
      <c r="B146" s="42" t="s">
        <v>887</v>
      </c>
      <c r="C146" s="42" t="s">
        <v>36</v>
      </c>
      <c r="D146" s="43" t="s">
        <v>24</v>
      </c>
      <c r="E146" s="1" t="s">
        <v>37</v>
      </c>
      <c r="F146" s="1" t="s">
        <v>37</v>
      </c>
      <c r="G146" s="44">
        <f>SUM(G147:G147)</f>
        <v>2.6</v>
      </c>
    </row>
    <row r="147" spans="1:7" x14ac:dyDescent="0.25">
      <c r="A147" s="45"/>
      <c r="B147" s="45"/>
      <c r="C147" s="46">
        <v>10</v>
      </c>
      <c r="D147" s="46">
        <v>0.2</v>
      </c>
      <c r="E147" s="46">
        <v>1.3</v>
      </c>
      <c r="F147" s="46"/>
      <c r="G147" s="46">
        <f>PRODUCT(C147:F147)</f>
        <v>2.6</v>
      </c>
    </row>
    <row r="149" spans="1:7" ht="45" customHeight="1" x14ac:dyDescent="0.25">
      <c r="A149" s="42" t="s">
        <v>931</v>
      </c>
      <c r="B149" s="42" t="s">
        <v>887</v>
      </c>
      <c r="C149" s="42" t="s">
        <v>38</v>
      </c>
      <c r="D149" s="43" t="s">
        <v>24</v>
      </c>
      <c r="E149" s="1" t="s">
        <v>39</v>
      </c>
      <c r="F149" s="1" t="s">
        <v>39</v>
      </c>
      <c r="G149" s="44">
        <f>SUM(G150:G150)</f>
        <v>2.6</v>
      </c>
    </row>
    <row r="150" spans="1:7" x14ac:dyDescent="0.25">
      <c r="A150" s="45"/>
      <c r="B150" s="45"/>
      <c r="C150" s="46">
        <v>10</v>
      </c>
      <c r="D150" s="46">
        <v>0.2</v>
      </c>
      <c r="E150" s="46">
        <v>1.3</v>
      </c>
      <c r="F150" s="46"/>
      <c r="G150" s="46">
        <f>PRODUCT(C150:F150)</f>
        <v>2.6</v>
      </c>
    </row>
    <row r="152" spans="1:7" ht="45" customHeight="1" x14ac:dyDescent="0.25">
      <c r="A152" s="42" t="s">
        <v>932</v>
      </c>
      <c r="B152" s="42" t="s">
        <v>887</v>
      </c>
      <c r="C152" s="42" t="s">
        <v>40</v>
      </c>
      <c r="D152" s="43" t="s">
        <v>24</v>
      </c>
      <c r="E152" s="1" t="s">
        <v>41</v>
      </c>
      <c r="F152" s="1" t="s">
        <v>41</v>
      </c>
      <c r="G152" s="44">
        <f>SUM(G153:G153)</f>
        <v>7.8000000000000007</v>
      </c>
    </row>
    <row r="153" spans="1:7" x14ac:dyDescent="0.25">
      <c r="A153" s="45"/>
      <c r="B153" s="45"/>
      <c r="C153" s="46">
        <v>6</v>
      </c>
      <c r="D153" s="46">
        <v>1.3</v>
      </c>
      <c r="E153" s="46"/>
      <c r="F153" s="46"/>
      <c r="G153" s="46">
        <f>PRODUCT(C153:F153)</f>
        <v>7.8000000000000007</v>
      </c>
    </row>
    <row r="155" spans="1:7" ht="45" customHeight="1" x14ac:dyDescent="0.25">
      <c r="A155" s="42" t="s">
        <v>933</v>
      </c>
      <c r="B155" s="42" t="s">
        <v>887</v>
      </c>
      <c r="C155" s="42" t="s">
        <v>42</v>
      </c>
      <c r="D155" s="43" t="s">
        <v>24</v>
      </c>
      <c r="E155" s="1" t="s">
        <v>43</v>
      </c>
      <c r="F155" s="1" t="s">
        <v>43</v>
      </c>
      <c r="G155" s="44">
        <f>SUM(G156:G156)</f>
        <v>7.8000000000000007</v>
      </c>
    </row>
    <row r="156" spans="1:7" x14ac:dyDescent="0.25">
      <c r="A156" s="45"/>
      <c r="B156" s="45"/>
      <c r="C156" s="46">
        <v>6</v>
      </c>
      <c r="D156" s="46">
        <v>1.3</v>
      </c>
      <c r="E156" s="46"/>
      <c r="F156" s="46"/>
      <c r="G156" s="46">
        <f>PRODUCT(C156:F156)</f>
        <v>7.8000000000000007</v>
      </c>
    </row>
    <row r="158" spans="1:7" ht="45" customHeight="1" x14ac:dyDescent="0.25">
      <c r="A158" s="42" t="s">
        <v>934</v>
      </c>
      <c r="B158" s="42" t="s">
        <v>887</v>
      </c>
      <c r="C158" s="42" t="s">
        <v>50</v>
      </c>
      <c r="D158" s="43" t="s">
        <v>15</v>
      </c>
      <c r="E158" s="1" t="s">
        <v>51</v>
      </c>
      <c r="F158" s="1" t="s">
        <v>51</v>
      </c>
      <c r="G158" s="44">
        <f>SUM(G159:G159)</f>
        <v>1</v>
      </c>
    </row>
    <row r="159" spans="1:7" x14ac:dyDescent="0.25">
      <c r="A159" s="45"/>
      <c r="B159" s="45"/>
      <c r="C159" s="46">
        <v>1</v>
      </c>
      <c r="D159" s="46"/>
      <c r="E159" s="46"/>
      <c r="F159" s="46"/>
      <c r="G159" s="46">
        <f>PRODUCT(C159:F159)</f>
        <v>1</v>
      </c>
    </row>
    <row r="161" spans="1:7" ht="45" customHeight="1" x14ac:dyDescent="0.25">
      <c r="A161" s="42" t="s">
        <v>935</v>
      </c>
      <c r="B161" s="42" t="s">
        <v>887</v>
      </c>
      <c r="C161" s="42" t="s">
        <v>94</v>
      </c>
      <c r="D161" s="43" t="s">
        <v>15</v>
      </c>
      <c r="E161" s="1" t="s">
        <v>95</v>
      </c>
      <c r="F161" s="1" t="s">
        <v>95</v>
      </c>
      <c r="G161" s="44">
        <f>SUM(G162:G162)</f>
        <v>2</v>
      </c>
    </row>
    <row r="162" spans="1:7" x14ac:dyDescent="0.25">
      <c r="A162" s="45"/>
      <c r="B162" s="45"/>
      <c r="C162" s="46">
        <v>2</v>
      </c>
      <c r="D162" s="46"/>
      <c r="E162" s="46"/>
      <c r="F162" s="46"/>
      <c r="G162" s="46">
        <f>PRODUCT(C162:F162)</f>
        <v>2</v>
      </c>
    </row>
    <row r="164" spans="1:7" ht="45" customHeight="1" x14ac:dyDescent="0.25">
      <c r="A164" s="42" t="s">
        <v>936</v>
      </c>
      <c r="B164" s="42" t="s">
        <v>887</v>
      </c>
      <c r="C164" s="42" t="s">
        <v>48</v>
      </c>
      <c r="D164" s="43" t="s">
        <v>15</v>
      </c>
      <c r="E164" s="1" t="s">
        <v>49</v>
      </c>
      <c r="F164" s="1" t="s">
        <v>49</v>
      </c>
      <c r="G164" s="44">
        <f>SUM(G165:G165)</f>
        <v>1</v>
      </c>
    </row>
    <row r="165" spans="1:7" x14ac:dyDescent="0.25">
      <c r="A165" s="45"/>
      <c r="B165" s="45"/>
      <c r="C165" s="46">
        <v>1</v>
      </c>
      <c r="D165" s="46"/>
      <c r="E165" s="46"/>
      <c r="F165" s="46"/>
      <c r="G165" s="46">
        <f>PRODUCT(C165:F165)</f>
        <v>1</v>
      </c>
    </row>
    <row r="167" spans="1:7" ht="45" customHeight="1" x14ac:dyDescent="0.25">
      <c r="A167" s="42" t="s">
        <v>937</v>
      </c>
      <c r="B167" s="42" t="s">
        <v>887</v>
      </c>
      <c r="C167" s="42" t="s">
        <v>52</v>
      </c>
      <c r="D167" s="43" t="s">
        <v>15</v>
      </c>
      <c r="E167" s="1" t="s">
        <v>53</v>
      </c>
      <c r="F167" s="1" t="s">
        <v>53</v>
      </c>
      <c r="G167" s="44">
        <f>SUM(G168:G168)</f>
        <v>1</v>
      </c>
    </row>
    <row r="168" spans="1:7" x14ac:dyDescent="0.25">
      <c r="A168" s="45"/>
      <c r="B168" s="45"/>
      <c r="C168" s="46">
        <v>1</v>
      </c>
      <c r="D168" s="46"/>
      <c r="E168" s="46"/>
      <c r="F168" s="46"/>
      <c r="G168" s="46">
        <f>PRODUCT(C168:F168)</f>
        <v>1</v>
      </c>
    </row>
    <row r="170" spans="1:7" ht="45" customHeight="1" x14ac:dyDescent="0.25">
      <c r="A170" s="42" t="s">
        <v>938</v>
      </c>
      <c r="B170" s="42" t="s">
        <v>887</v>
      </c>
      <c r="C170" s="42" t="s">
        <v>54</v>
      </c>
      <c r="D170" s="43" t="s">
        <v>15</v>
      </c>
      <c r="E170" s="1" t="s">
        <v>55</v>
      </c>
      <c r="F170" s="1" t="s">
        <v>55</v>
      </c>
      <c r="G170" s="44">
        <f>SUM(G171:G171)</f>
        <v>1</v>
      </c>
    </row>
    <row r="171" spans="1:7" x14ac:dyDescent="0.25">
      <c r="A171" s="45"/>
      <c r="B171" s="45"/>
      <c r="C171" s="46">
        <v>1</v>
      </c>
      <c r="D171" s="46"/>
      <c r="E171" s="46"/>
      <c r="F171" s="46"/>
      <c r="G171" s="46">
        <f>PRODUCT(C171:F171)</f>
        <v>1</v>
      </c>
    </row>
    <row r="173" spans="1:7" ht="45" customHeight="1" x14ac:dyDescent="0.25">
      <c r="A173" s="42" t="s">
        <v>939</v>
      </c>
      <c r="B173" s="42" t="s">
        <v>887</v>
      </c>
      <c r="C173" s="42" t="s">
        <v>56</v>
      </c>
      <c r="D173" s="43" t="s">
        <v>15</v>
      </c>
      <c r="E173" s="1" t="s">
        <v>57</v>
      </c>
      <c r="F173" s="1" t="s">
        <v>57</v>
      </c>
      <c r="G173" s="44">
        <f>SUM(G174:G174)</f>
        <v>1</v>
      </c>
    </row>
    <row r="174" spans="1:7" x14ac:dyDescent="0.25">
      <c r="A174" s="45"/>
      <c r="B174" s="45"/>
      <c r="C174" s="46">
        <v>1</v>
      </c>
      <c r="D174" s="46"/>
      <c r="E174" s="46"/>
      <c r="F174" s="46"/>
      <c r="G174" s="46">
        <f>PRODUCT(C174:F174)</f>
        <v>1</v>
      </c>
    </row>
    <row r="176" spans="1:7" ht="45" customHeight="1" x14ac:dyDescent="0.25">
      <c r="A176" s="42" t="s">
        <v>940</v>
      </c>
      <c r="B176" s="42" t="s">
        <v>887</v>
      </c>
      <c r="C176" s="42" t="s">
        <v>58</v>
      </c>
      <c r="D176" s="43" t="s">
        <v>15</v>
      </c>
      <c r="E176" s="1" t="s">
        <v>908</v>
      </c>
      <c r="F176" s="1" t="s">
        <v>908</v>
      </c>
      <c r="G176" s="44">
        <f>SUM(G177:G177)</f>
        <v>1</v>
      </c>
    </row>
    <row r="177" spans="1:7" x14ac:dyDescent="0.25">
      <c r="A177" s="45"/>
      <c r="B177" s="45"/>
      <c r="C177" s="46">
        <v>1</v>
      </c>
      <c r="D177" s="46"/>
      <c r="E177" s="46"/>
      <c r="F177" s="46"/>
      <c r="G177" s="46">
        <f>PRODUCT(C177:F177)</f>
        <v>1</v>
      </c>
    </row>
    <row r="179" spans="1:7" ht="45" customHeight="1" x14ac:dyDescent="0.25">
      <c r="A179" s="42" t="s">
        <v>941</v>
      </c>
      <c r="B179" s="42" t="s">
        <v>887</v>
      </c>
      <c r="C179" s="42" t="s">
        <v>96</v>
      </c>
      <c r="D179" s="43" t="s">
        <v>15</v>
      </c>
      <c r="E179" s="1" t="s">
        <v>97</v>
      </c>
      <c r="F179" s="1" t="s">
        <v>97</v>
      </c>
      <c r="G179" s="44">
        <f>SUM(G180:G180)</f>
        <v>2</v>
      </c>
    </row>
    <row r="180" spans="1:7" x14ac:dyDescent="0.25">
      <c r="A180" s="45"/>
      <c r="B180" s="45"/>
      <c r="C180" s="46">
        <v>2</v>
      </c>
      <c r="D180" s="46"/>
      <c r="E180" s="46"/>
      <c r="F180" s="46"/>
      <c r="G180" s="46">
        <f>PRODUCT(C180:F180)</f>
        <v>2</v>
      </c>
    </row>
    <row r="182" spans="1:7" ht="45" customHeight="1" x14ac:dyDescent="0.25">
      <c r="A182" s="42" t="s">
        <v>942</v>
      </c>
      <c r="B182" s="42" t="s">
        <v>887</v>
      </c>
      <c r="C182" s="42" t="s">
        <v>98</v>
      </c>
      <c r="D182" s="43" t="s">
        <v>15</v>
      </c>
      <c r="E182" s="1" t="s">
        <v>99</v>
      </c>
      <c r="F182" s="1" t="s">
        <v>99</v>
      </c>
      <c r="G182" s="44">
        <f>SUM(G183:G183)</f>
        <v>2</v>
      </c>
    </row>
    <row r="183" spans="1:7" x14ac:dyDescent="0.25">
      <c r="A183" s="45"/>
      <c r="B183" s="45"/>
      <c r="C183" s="46">
        <v>2</v>
      </c>
      <c r="D183" s="46"/>
      <c r="E183" s="46"/>
      <c r="F183" s="46"/>
      <c r="G183" s="46">
        <f>PRODUCT(C183:F183)</f>
        <v>2</v>
      </c>
    </row>
    <row r="185" spans="1:7" ht="45" customHeight="1" x14ac:dyDescent="0.25">
      <c r="A185" s="42" t="s">
        <v>943</v>
      </c>
      <c r="B185" s="42" t="s">
        <v>887</v>
      </c>
      <c r="C185" s="42" t="s">
        <v>100</v>
      </c>
      <c r="D185" s="43" t="s">
        <v>15</v>
      </c>
      <c r="E185" s="1" t="s">
        <v>101</v>
      </c>
      <c r="F185" s="1" t="s">
        <v>101</v>
      </c>
      <c r="G185" s="44">
        <f>SUM(G186:G186)</f>
        <v>2</v>
      </c>
    </row>
    <row r="186" spans="1:7" x14ac:dyDescent="0.25">
      <c r="A186" s="45"/>
      <c r="B186" s="45"/>
      <c r="C186" s="46">
        <v>2</v>
      </c>
      <c r="D186" s="46"/>
      <c r="E186" s="46"/>
      <c r="F186" s="46"/>
      <c r="G186" s="46">
        <f>PRODUCT(C186:F186)</f>
        <v>2</v>
      </c>
    </row>
    <row r="188" spans="1:7" ht="45" customHeight="1" x14ac:dyDescent="0.25">
      <c r="A188" s="42" t="s">
        <v>944</v>
      </c>
      <c r="B188" s="42" t="s">
        <v>887</v>
      </c>
      <c r="C188" s="42" t="s">
        <v>68</v>
      </c>
      <c r="D188" s="43" t="s">
        <v>15</v>
      </c>
      <c r="E188" s="1" t="s">
        <v>69</v>
      </c>
      <c r="F188" s="1" t="s">
        <v>69</v>
      </c>
      <c r="G188" s="44">
        <f>SUM(G189:G189)</f>
        <v>2</v>
      </c>
    </row>
    <row r="189" spans="1:7" x14ac:dyDescent="0.25">
      <c r="A189" s="45"/>
      <c r="B189" s="45"/>
      <c r="C189" s="46">
        <v>2</v>
      </c>
      <c r="D189" s="46"/>
      <c r="E189" s="46"/>
      <c r="F189" s="46"/>
      <c r="G189" s="46">
        <f>PRODUCT(C189:F189)</f>
        <v>2</v>
      </c>
    </row>
    <row r="191" spans="1:7" ht="45" customHeight="1" x14ac:dyDescent="0.25">
      <c r="A191" s="42" t="s">
        <v>945</v>
      </c>
      <c r="B191" s="42" t="s">
        <v>887</v>
      </c>
      <c r="C191" s="42" t="s">
        <v>70</v>
      </c>
      <c r="D191" s="43" t="s">
        <v>15</v>
      </c>
      <c r="E191" s="1" t="s">
        <v>71</v>
      </c>
      <c r="F191" s="1" t="s">
        <v>71</v>
      </c>
      <c r="G191" s="44">
        <f>SUM(G192:G192)</f>
        <v>2</v>
      </c>
    </row>
    <row r="192" spans="1:7" x14ac:dyDescent="0.25">
      <c r="A192" s="45"/>
      <c r="B192" s="45"/>
      <c r="C192" s="46">
        <v>2</v>
      </c>
      <c r="D192" s="46"/>
      <c r="E192" s="46"/>
      <c r="F192" s="46"/>
      <c r="G192" s="46">
        <f>PRODUCT(C192:F192)</f>
        <v>2</v>
      </c>
    </row>
    <row r="194" spans="1:7" ht="45" customHeight="1" x14ac:dyDescent="0.25">
      <c r="A194" s="42" t="s">
        <v>946</v>
      </c>
      <c r="B194" s="42" t="s">
        <v>887</v>
      </c>
      <c r="C194" s="42" t="s">
        <v>72</v>
      </c>
      <c r="D194" s="43" t="s">
        <v>15</v>
      </c>
      <c r="E194" s="1" t="s">
        <v>73</v>
      </c>
      <c r="F194" s="1" t="s">
        <v>73</v>
      </c>
      <c r="G194" s="44">
        <f>SUM(G195:G195)</f>
        <v>1</v>
      </c>
    </row>
    <row r="195" spans="1:7" x14ac:dyDescent="0.25">
      <c r="A195" s="45"/>
      <c r="B195" s="45"/>
      <c r="C195" s="46">
        <v>1</v>
      </c>
      <c r="D195" s="46"/>
      <c r="E195" s="46"/>
      <c r="F195" s="46"/>
      <c r="G195" s="46">
        <f>PRODUCT(C195:F195)</f>
        <v>1</v>
      </c>
    </row>
    <row r="197" spans="1:7" ht="45" customHeight="1" x14ac:dyDescent="0.25">
      <c r="A197" s="42" t="s">
        <v>947</v>
      </c>
      <c r="B197" s="42" t="s">
        <v>887</v>
      </c>
      <c r="C197" s="42" t="s">
        <v>74</v>
      </c>
      <c r="D197" s="43" t="s">
        <v>15</v>
      </c>
      <c r="E197" s="1" t="s">
        <v>75</v>
      </c>
      <c r="F197" s="1" t="s">
        <v>75</v>
      </c>
      <c r="G197" s="44">
        <f>SUM(G198:G198)</f>
        <v>1</v>
      </c>
    </row>
    <row r="198" spans="1:7" x14ac:dyDescent="0.25">
      <c r="A198" s="45"/>
      <c r="B198" s="45"/>
      <c r="C198" s="46">
        <v>1</v>
      </c>
      <c r="D198" s="46"/>
      <c r="E198" s="46"/>
      <c r="F198" s="46"/>
      <c r="G198" s="46">
        <f>PRODUCT(C198:F198)</f>
        <v>1</v>
      </c>
    </row>
    <row r="200" spans="1:7" ht="45" customHeight="1" x14ac:dyDescent="0.25">
      <c r="A200" s="42" t="s">
        <v>948</v>
      </c>
      <c r="B200" s="42" t="s">
        <v>887</v>
      </c>
      <c r="C200" s="42" t="s">
        <v>76</v>
      </c>
      <c r="D200" s="43" t="s">
        <v>15</v>
      </c>
      <c r="E200" s="1" t="s">
        <v>77</v>
      </c>
      <c r="F200" s="1" t="s">
        <v>77</v>
      </c>
      <c r="G200" s="44">
        <f>SUM(G201:G201)</f>
        <v>2</v>
      </c>
    </row>
    <row r="201" spans="1:7" x14ac:dyDescent="0.25">
      <c r="A201" s="45"/>
      <c r="B201" s="45"/>
      <c r="C201" s="46">
        <v>2</v>
      </c>
      <c r="D201" s="46"/>
      <c r="E201" s="46"/>
      <c r="F201" s="46"/>
      <c r="G201" s="46">
        <f>PRODUCT(C201:F201)</f>
        <v>2</v>
      </c>
    </row>
    <row r="203" spans="1:7" ht="45" customHeight="1" x14ac:dyDescent="0.25">
      <c r="A203" s="42" t="s">
        <v>949</v>
      </c>
      <c r="B203" s="42" t="s">
        <v>887</v>
      </c>
      <c r="C203" s="42" t="s">
        <v>78</v>
      </c>
      <c r="D203" s="43" t="s">
        <v>15</v>
      </c>
      <c r="E203" s="1" t="s">
        <v>79</v>
      </c>
      <c r="F203" s="1" t="s">
        <v>79</v>
      </c>
      <c r="G203" s="44">
        <f>SUM(G204:G204)</f>
        <v>1</v>
      </c>
    </row>
    <row r="204" spans="1:7" x14ac:dyDescent="0.25">
      <c r="A204" s="45"/>
      <c r="B204" s="45"/>
      <c r="C204" s="46">
        <v>1</v>
      </c>
      <c r="D204" s="46"/>
      <c r="E204" s="46"/>
      <c r="F204" s="46"/>
      <c r="G204" s="46">
        <f>PRODUCT(C204:F204)</f>
        <v>1</v>
      </c>
    </row>
    <row r="206" spans="1:7" ht="45" customHeight="1" x14ac:dyDescent="0.25">
      <c r="A206" s="42" t="s">
        <v>950</v>
      </c>
      <c r="B206" s="42" t="s">
        <v>887</v>
      </c>
      <c r="C206" s="42" t="s">
        <v>80</v>
      </c>
      <c r="D206" s="43" t="s">
        <v>15</v>
      </c>
      <c r="E206" s="1" t="s">
        <v>81</v>
      </c>
      <c r="F206" s="1" t="s">
        <v>81</v>
      </c>
      <c r="G206" s="44">
        <f>SUM(G207:G207)</f>
        <v>1</v>
      </c>
    </row>
    <row r="207" spans="1:7" x14ac:dyDescent="0.25">
      <c r="A207" s="45"/>
      <c r="B207" s="45"/>
      <c r="C207" s="46">
        <v>1</v>
      </c>
      <c r="D207" s="46"/>
      <c r="E207" s="46"/>
      <c r="F207" s="46"/>
      <c r="G207" s="46">
        <f>PRODUCT(C207:F207)</f>
        <v>1</v>
      </c>
    </row>
    <row r="209" spans="1:7" x14ac:dyDescent="0.25">
      <c r="B209" t="s">
        <v>885</v>
      </c>
      <c r="C209" s="40" t="s">
        <v>6</v>
      </c>
      <c r="D209" s="41" t="s">
        <v>7</v>
      </c>
      <c r="E209" s="40" t="s">
        <v>8</v>
      </c>
    </row>
    <row r="210" spans="1:7" x14ac:dyDescent="0.25">
      <c r="B210" t="s">
        <v>885</v>
      </c>
      <c r="C210" s="40" t="s">
        <v>9</v>
      </c>
      <c r="D210" s="41" t="s">
        <v>7</v>
      </c>
      <c r="E210" s="40" t="s">
        <v>10</v>
      </c>
    </row>
    <row r="211" spans="1:7" x14ac:dyDescent="0.25">
      <c r="B211" t="s">
        <v>885</v>
      </c>
      <c r="C211" s="40" t="s">
        <v>11</v>
      </c>
      <c r="D211" s="41" t="s">
        <v>102</v>
      </c>
      <c r="E211" s="40" t="s">
        <v>103</v>
      </c>
    </row>
    <row r="213" spans="1:7" ht="45" customHeight="1" x14ac:dyDescent="0.25">
      <c r="A213" s="42" t="s">
        <v>951</v>
      </c>
      <c r="B213" s="42" t="s">
        <v>887</v>
      </c>
      <c r="C213" s="42" t="s">
        <v>14</v>
      </c>
      <c r="D213" s="43" t="s">
        <v>15</v>
      </c>
      <c r="E213" s="1" t="s">
        <v>16</v>
      </c>
      <c r="F213" s="1" t="s">
        <v>16</v>
      </c>
      <c r="G213" s="44">
        <f>SUM(G214:G214)</f>
        <v>1</v>
      </c>
    </row>
    <row r="214" spans="1:7" x14ac:dyDescent="0.25">
      <c r="A214" s="45"/>
      <c r="B214" s="45"/>
      <c r="C214" s="46">
        <v>1</v>
      </c>
      <c r="D214" s="46"/>
      <c r="E214" s="46"/>
      <c r="F214" s="46"/>
      <c r="G214" s="46">
        <f>PRODUCT(C214:F214)</f>
        <v>1</v>
      </c>
    </row>
    <row r="216" spans="1:7" ht="45" customHeight="1" x14ac:dyDescent="0.25">
      <c r="A216" s="42" t="s">
        <v>952</v>
      </c>
      <c r="B216" s="42" t="s">
        <v>887</v>
      </c>
      <c r="C216" s="42" t="s">
        <v>105</v>
      </c>
      <c r="D216" s="43" t="s">
        <v>21</v>
      </c>
      <c r="E216" s="1" t="s">
        <v>106</v>
      </c>
      <c r="F216" s="1" t="s">
        <v>106</v>
      </c>
      <c r="G216" s="44">
        <f>SUM(G217:G217)</f>
        <v>10</v>
      </c>
    </row>
    <row r="217" spans="1:7" x14ac:dyDescent="0.25">
      <c r="A217" s="45"/>
      <c r="B217" s="45"/>
      <c r="C217" s="46">
        <v>10</v>
      </c>
      <c r="D217" s="46"/>
      <c r="E217" s="46"/>
      <c r="F217" s="46"/>
      <c r="G217" s="46">
        <f>PRODUCT(C217:F217)</f>
        <v>10</v>
      </c>
    </row>
    <row r="219" spans="1:7" ht="45" customHeight="1" x14ac:dyDescent="0.25">
      <c r="A219" s="42" t="s">
        <v>953</v>
      </c>
      <c r="B219" s="42" t="s">
        <v>887</v>
      </c>
      <c r="C219" s="42" t="s">
        <v>23</v>
      </c>
      <c r="D219" s="43" t="s">
        <v>24</v>
      </c>
      <c r="E219" s="1" t="s">
        <v>25</v>
      </c>
      <c r="F219" s="1" t="s">
        <v>25</v>
      </c>
      <c r="G219" s="44">
        <f>SUM(G220:G220)</f>
        <v>6</v>
      </c>
    </row>
    <row r="220" spans="1:7" x14ac:dyDescent="0.25">
      <c r="A220" s="45"/>
      <c r="B220" s="45"/>
      <c r="C220" s="46">
        <v>3</v>
      </c>
      <c r="D220" s="46">
        <v>2</v>
      </c>
      <c r="E220" s="46">
        <v>1</v>
      </c>
      <c r="F220" s="46"/>
      <c r="G220" s="46">
        <f>PRODUCT(C220:F220)</f>
        <v>6</v>
      </c>
    </row>
    <row r="222" spans="1:7" ht="45" customHeight="1" x14ac:dyDescent="0.25">
      <c r="A222" s="42" t="s">
        <v>954</v>
      </c>
      <c r="B222" s="42" t="s">
        <v>887</v>
      </c>
      <c r="C222" s="42" t="s">
        <v>26</v>
      </c>
      <c r="D222" s="43" t="s">
        <v>21</v>
      </c>
      <c r="E222" s="1" t="s">
        <v>27</v>
      </c>
      <c r="F222" s="1" t="s">
        <v>27</v>
      </c>
      <c r="G222" s="44">
        <f>SUM(G223:G223)</f>
        <v>6</v>
      </c>
    </row>
    <row r="223" spans="1:7" x14ac:dyDescent="0.25">
      <c r="A223" s="45"/>
      <c r="B223" s="45"/>
      <c r="C223" s="46">
        <v>3</v>
      </c>
      <c r="D223" s="46">
        <v>2</v>
      </c>
      <c r="E223" s="46"/>
      <c r="F223" s="46"/>
      <c r="G223" s="46">
        <f>PRODUCT(C223:F223)</f>
        <v>6</v>
      </c>
    </row>
    <row r="225" spans="1:7" ht="45" customHeight="1" x14ac:dyDescent="0.25">
      <c r="A225" s="42" t="s">
        <v>955</v>
      </c>
      <c r="B225" s="42" t="s">
        <v>887</v>
      </c>
      <c r="C225" s="42" t="s">
        <v>28</v>
      </c>
      <c r="D225" s="43" t="s">
        <v>24</v>
      </c>
      <c r="E225" s="1" t="s">
        <v>29</v>
      </c>
      <c r="F225" s="1" t="s">
        <v>29</v>
      </c>
      <c r="G225" s="44">
        <f>SUM(G226:G226)</f>
        <v>0.375</v>
      </c>
    </row>
    <row r="226" spans="1:7" x14ac:dyDescent="0.25">
      <c r="A226" s="45"/>
      <c r="B226" s="45"/>
      <c r="C226" s="46">
        <v>2.5</v>
      </c>
      <c r="D226" s="46">
        <v>1</v>
      </c>
      <c r="E226" s="46">
        <v>0.15</v>
      </c>
      <c r="F226" s="46"/>
      <c r="G226" s="46">
        <f>PRODUCT(C226:F226)</f>
        <v>0.375</v>
      </c>
    </row>
    <row r="228" spans="1:7" ht="45" customHeight="1" x14ac:dyDescent="0.25">
      <c r="A228" s="42" t="s">
        <v>956</v>
      </c>
      <c r="B228" s="42" t="s">
        <v>887</v>
      </c>
      <c r="C228" s="42" t="s">
        <v>107</v>
      </c>
      <c r="D228" s="43" t="s">
        <v>15</v>
      </c>
      <c r="E228" s="1" t="s">
        <v>108</v>
      </c>
      <c r="F228" s="1" t="s">
        <v>108</v>
      </c>
      <c r="G228" s="44">
        <f>SUM(G229:G229)</f>
        <v>1</v>
      </c>
    </row>
    <row r="229" spans="1:7" x14ac:dyDescent="0.25">
      <c r="A229" s="45"/>
      <c r="B229" s="45"/>
      <c r="C229" s="46">
        <v>1</v>
      </c>
      <c r="D229" s="46"/>
      <c r="E229" s="46"/>
      <c r="F229" s="46"/>
      <c r="G229" s="46">
        <f>PRODUCT(C229:F229)</f>
        <v>1</v>
      </c>
    </row>
    <row r="231" spans="1:7" ht="45" customHeight="1" x14ac:dyDescent="0.25">
      <c r="A231" s="42" t="s">
        <v>957</v>
      </c>
      <c r="B231" s="42" t="s">
        <v>887</v>
      </c>
      <c r="C231" s="42" t="s">
        <v>30</v>
      </c>
      <c r="D231" s="43" t="s">
        <v>15</v>
      </c>
      <c r="E231" s="1" t="s">
        <v>31</v>
      </c>
      <c r="F231" s="1" t="s">
        <v>31</v>
      </c>
      <c r="G231" s="44">
        <f>SUM(G232:G232)</f>
        <v>1</v>
      </c>
    </row>
    <row r="232" spans="1:7" x14ac:dyDescent="0.25">
      <c r="A232" s="45"/>
      <c r="B232" s="45"/>
      <c r="C232" s="46">
        <v>1</v>
      </c>
      <c r="D232" s="46"/>
      <c r="E232" s="46"/>
      <c r="F232" s="46"/>
      <c r="G232" s="46">
        <f>PRODUCT(C232:F232)</f>
        <v>1</v>
      </c>
    </row>
    <row r="234" spans="1:7" ht="45" customHeight="1" x14ac:dyDescent="0.25">
      <c r="A234" s="42" t="s">
        <v>958</v>
      </c>
      <c r="B234" s="42" t="s">
        <v>887</v>
      </c>
      <c r="C234" s="42" t="s">
        <v>90</v>
      </c>
      <c r="D234" s="43" t="s">
        <v>15</v>
      </c>
      <c r="E234" s="1" t="s">
        <v>91</v>
      </c>
      <c r="F234" s="1" t="s">
        <v>91</v>
      </c>
      <c r="G234" s="44">
        <f>SUM(G235:G235)</f>
        <v>1</v>
      </c>
    </row>
    <row r="235" spans="1:7" x14ac:dyDescent="0.25">
      <c r="A235" s="45"/>
      <c r="B235" s="45"/>
      <c r="C235" s="46">
        <v>1</v>
      </c>
      <c r="D235" s="46"/>
      <c r="E235" s="46"/>
      <c r="F235" s="46"/>
      <c r="G235" s="46">
        <f>PRODUCT(C235:F235)</f>
        <v>1</v>
      </c>
    </row>
    <row r="237" spans="1:7" ht="45" customHeight="1" x14ac:dyDescent="0.25">
      <c r="A237" s="42" t="s">
        <v>959</v>
      </c>
      <c r="B237" s="42" t="s">
        <v>887</v>
      </c>
      <c r="C237" s="42" t="s">
        <v>32</v>
      </c>
      <c r="D237" s="43" t="s">
        <v>24</v>
      </c>
      <c r="E237" s="1" t="s">
        <v>33</v>
      </c>
      <c r="F237" s="1" t="s">
        <v>33</v>
      </c>
      <c r="G237" s="44">
        <f>SUM(G238:G238)</f>
        <v>1.5</v>
      </c>
    </row>
    <row r="238" spans="1:7" x14ac:dyDescent="0.25">
      <c r="A238" s="45"/>
      <c r="B238" s="45"/>
      <c r="C238" s="46">
        <v>10</v>
      </c>
      <c r="D238" s="46">
        <v>0.15</v>
      </c>
      <c r="E238" s="46"/>
      <c r="F238" s="46"/>
      <c r="G238" s="46">
        <f>PRODUCT(C238:F238)</f>
        <v>1.5</v>
      </c>
    </row>
    <row r="240" spans="1:7" ht="45" customHeight="1" x14ac:dyDescent="0.25">
      <c r="A240" s="42" t="s">
        <v>960</v>
      </c>
      <c r="B240" s="42" t="s">
        <v>887</v>
      </c>
      <c r="C240" s="42" t="s">
        <v>109</v>
      </c>
      <c r="D240" s="43" t="s">
        <v>21</v>
      </c>
      <c r="E240" s="1" t="s">
        <v>110</v>
      </c>
      <c r="F240" s="1" t="s">
        <v>110</v>
      </c>
      <c r="G240" s="44">
        <f>SUM(G241:G241)</f>
        <v>10</v>
      </c>
    </row>
    <row r="241" spans="1:7" x14ac:dyDescent="0.25">
      <c r="A241" s="45"/>
      <c r="B241" s="45"/>
      <c r="C241" s="46">
        <v>10</v>
      </c>
      <c r="D241" s="46"/>
      <c r="E241" s="46"/>
      <c r="F241" s="46"/>
      <c r="G241" s="46">
        <f>PRODUCT(C241:F241)</f>
        <v>10</v>
      </c>
    </row>
    <row r="243" spans="1:7" ht="45" customHeight="1" x14ac:dyDescent="0.25">
      <c r="A243" s="42" t="s">
        <v>961</v>
      </c>
      <c r="B243" s="42" t="s">
        <v>887</v>
      </c>
      <c r="C243" s="42" t="s">
        <v>36</v>
      </c>
      <c r="D243" s="43" t="s">
        <v>24</v>
      </c>
      <c r="E243" s="1" t="s">
        <v>37</v>
      </c>
      <c r="F243" s="1" t="s">
        <v>37</v>
      </c>
      <c r="G243" s="44">
        <f>SUM(G244:G244)</f>
        <v>2.6</v>
      </c>
    </row>
    <row r="244" spans="1:7" x14ac:dyDescent="0.25">
      <c r="A244" s="45"/>
      <c r="B244" s="45"/>
      <c r="C244" s="46">
        <v>10</v>
      </c>
      <c r="D244" s="46">
        <v>0.2</v>
      </c>
      <c r="E244" s="46">
        <v>1.3</v>
      </c>
      <c r="F244" s="46"/>
      <c r="G244" s="46">
        <f>PRODUCT(C244:F244)</f>
        <v>2.6</v>
      </c>
    </row>
    <row r="246" spans="1:7" ht="45" customHeight="1" x14ac:dyDescent="0.25">
      <c r="A246" s="42" t="s">
        <v>962</v>
      </c>
      <c r="B246" s="42" t="s">
        <v>887</v>
      </c>
      <c r="C246" s="42" t="s">
        <v>38</v>
      </c>
      <c r="D246" s="43" t="s">
        <v>24</v>
      </c>
      <c r="E246" s="1" t="s">
        <v>39</v>
      </c>
      <c r="F246" s="1" t="s">
        <v>39</v>
      </c>
      <c r="G246" s="44">
        <f>SUM(G247:G247)</f>
        <v>2.6</v>
      </c>
    </row>
    <row r="247" spans="1:7" x14ac:dyDescent="0.25">
      <c r="A247" s="45"/>
      <c r="B247" s="45"/>
      <c r="C247" s="46">
        <v>10</v>
      </c>
      <c r="D247" s="46">
        <v>0.2</v>
      </c>
      <c r="E247" s="46">
        <v>1.3</v>
      </c>
      <c r="F247" s="46"/>
      <c r="G247" s="46">
        <f>PRODUCT(C247:F247)</f>
        <v>2.6</v>
      </c>
    </row>
    <row r="249" spans="1:7" ht="45" customHeight="1" x14ac:dyDescent="0.25">
      <c r="A249" s="42" t="s">
        <v>963</v>
      </c>
      <c r="B249" s="42" t="s">
        <v>887</v>
      </c>
      <c r="C249" s="42" t="s">
        <v>40</v>
      </c>
      <c r="D249" s="43" t="s">
        <v>24</v>
      </c>
      <c r="E249" s="1" t="s">
        <v>41</v>
      </c>
      <c r="F249" s="1" t="s">
        <v>41</v>
      </c>
      <c r="G249" s="44">
        <f>SUM(G250:G250)</f>
        <v>7.8000000000000007</v>
      </c>
    </row>
    <row r="250" spans="1:7" x14ac:dyDescent="0.25">
      <c r="A250" s="45"/>
      <c r="B250" s="45"/>
      <c r="C250" s="46">
        <v>6</v>
      </c>
      <c r="D250" s="46">
        <v>1.3</v>
      </c>
      <c r="E250" s="46"/>
      <c r="F250" s="46"/>
      <c r="G250" s="46">
        <f>PRODUCT(C250:F250)</f>
        <v>7.8000000000000007</v>
      </c>
    </row>
    <row r="252" spans="1:7" ht="45" customHeight="1" x14ac:dyDescent="0.25">
      <c r="A252" s="42" t="s">
        <v>964</v>
      </c>
      <c r="B252" s="42" t="s">
        <v>887</v>
      </c>
      <c r="C252" s="42" t="s">
        <v>42</v>
      </c>
      <c r="D252" s="43" t="s">
        <v>24</v>
      </c>
      <c r="E252" s="1" t="s">
        <v>43</v>
      </c>
      <c r="F252" s="1" t="s">
        <v>43</v>
      </c>
      <c r="G252" s="44">
        <f>SUM(G253:G253)</f>
        <v>7.8000000000000007</v>
      </c>
    </row>
    <row r="253" spans="1:7" x14ac:dyDescent="0.25">
      <c r="A253" s="45"/>
      <c r="B253" s="45"/>
      <c r="C253" s="46">
        <v>6</v>
      </c>
      <c r="D253" s="46">
        <v>1.3</v>
      </c>
      <c r="E253" s="46"/>
      <c r="F253" s="46"/>
      <c r="G253" s="46">
        <f>PRODUCT(C253:F253)</f>
        <v>7.8000000000000007</v>
      </c>
    </row>
    <row r="255" spans="1:7" ht="45" customHeight="1" x14ac:dyDescent="0.25">
      <c r="A255" s="42" t="s">
        <v>965</v>
      </c>
      <c r="B255" s="42" t="s">
        <v>887</v>
      </c>
      <c r="C255" s="42" t="s">
        <v>50</v>
      </c>
      <c r="D255" s="43" t="s">
        <v>15</v>
      </c>
      <c r="E255" s="1" t="s">
        <v>51</v>
      </c>
      <c r="F255" s="1" t="s">
        <v>51</v>
      </c>
      <c r="G255" s="44">
        <f>SUM(G256:G256)</f>
        <v>1</v>
      </c>
    </row>
    <row r="256" spans="1:7" x14ac:dyDescent="0.25">
      <c r="A256" s="45"/>
      <c r="B256" s="45"/>
      <c r="C256" s="46">
        <v>1</v>
      </c>
      <c r="D256" s="46"/>
      <c r="E256" s="46"/>
      <c r="F256" s="46"/>
      <c r="G256" s="46">
        <f>PRODUCT(C256:F256)</f>
        <v>1</v>
      </c>
    </row>
    <row r="258" spans="1:7" ht="45" customHeight="1" x14ac:dyDescent="0.25">
      <c r="A258" s="42" t="s">
        <v>966</v>
      </c>
      <c r="B258" s="42" t="s">
        <v>887</v>
      </c>
      <c r="C258" s="42" t="s">
        <v>111</v>
      </c>
      <c r="D258" s="43" t="s">
        <v>15</v>
      </c>
      <c r="E258" s="1" t="s">
        <v>112</v>
      </c>
      <c r="F258" s="1" t="s">
        <v>112</v>
      </c>
      <c r="G258" s="44">
        <f>SUM(G259:G259)</f>
        <v>2</v>
      </c>
    </row>
    <row r="259" spans="1:7" x14ac:dyDescent="0.25">
      <c r="A259" s="45"/>
      <c r="B259" s="45"/>
      <c r="C259" s="46">
        <v>2</v>
      </c>
      <c r="D259" s="46"/>
      <c r="E259" s="46"/>
      <c r="F259" s="46"/>
      <c r="G259" s="46">
        <f>PRODUCT(C259:F259)</f>
        <v>2</v>
      </c>
    </row>
    <row r="261" spans="1:7" ht="45" customHeight="1" x14ac:dyDescent="0.25">
      <c r="A261" s="42" t="s">
        <v>967</v>
      </c>
      <c r="B261" s="42" t="s">
        <v>887</v>
      </c>
      <c r="C261" s="42" t="s">
        <v>113</v>
      </c>
      <c r="D261" s="43" t="s">
        <v>15</v>
      </c>
      <c r="E261" s="1" t="s">
        <v>114</v>
      </c>
      <c r="F261" s="1" t="s">
        <v>114</v>
      </c>
      <c r="G261" s="44">
        <f>SUM(G262:G262)</f>
        <v>2</v>
      </c>
    </row>
    <row r="262" spans="1:7" x14ac:dyDescent="0.25">
      <c r="A262" s="45"/>
      <c r="B262" s="45"/>
      <c r="C262" s="46">
        <v>2</v>
      </c>
      <c r="D262" s="46"/>
      <c r="E262" s="46"/>
      <c r="F262" s="46"/>
      <c r="G262" s="46">
        <f>PRODUCT(C262:F262)</f>
        <v>2</v>
      </c>
    </row>
    <row r="264" spans="1:7" ht="45" customHeight="1" x14ac:dyDescent="0.25">
      <c r="A264" s="42" t="s">
        <v>968</v>
      </c>
      <c r="B264" s="42" t="s">
        <v>887</v>
      </c>
      <c r="C264" s="42" t="s">
        <v>115</v>
      </c>
      <c r="D264" s="43" t="s">
        <v>15</v>
      </c>
      <c r="E264" s="1" t="s">
        <v>116</v>
      </c>
      <c r="F264" s="1" t="s">
        <v>116</v>
      </c>
      <c r="G264" s="44">
        <f>SUM(G265:G265)</f>
        <v>2</v>
      </c>
    </row>
    <row r="265" spans="1:7" x14ac:dyDescent="0.25">
      <c r="A265" s="45"/>
      <c r="B265" s="45"/>
      <c r="C265" s="46">
        <v>2</v>
      </c>
      <c r="D265" s="46"/>
      <c r="E265" s="46"/>
      <c r="F265" s="46"/>
      <c r="G265" s="46">
        <f>PRODUCT(C265:F265)</f>
        <v>2</v>
      </c>
    </row>
    <row r="267" spans="1:7" ht="45" customHeight="1" x14ac:dyDescent="0.25">
      <c r="A267" s="42" t="s">
        <v>969</v>
      </c>
      <c r="B267" s="42" t="s">
        <v>887</v>
      </c>
      <c r="C267" s="42" t="s">
        <v>117</v>
      </c>
      <c r="D267" s="43" t="s">
        <v>15</v>
      </c>
      <c r="E267" s="1" t="s">
        <v>118</v>
      </c>
      <c r="F267" s="1" t="s">
        <v>118</v>
      </c>
      <c r="G267" s="44">
        <f>SUM(G268:G268)</f>
        <v>2</v>
      </c>
    </row>
    <row r="268" spans="1:7" x14ac:dyDescent="0.25">
      <c r="A268" s="45"/>
      <c r="B268" s="45"/>
      <c r="C268" s="46">
        <v>2</v>
      </c>
      <c r="D268" s="46"/>
      <c r="E268" s="46"/>
      <c r="F268" s="46"/>
      <c r="G268" s="46">
        <f>PRODUCT(C268:F268)</f>
        <v>2</v>
      </c>
    </row>
    <row r="270" spans="1:7" ht="45" customHeight="1" x14ac:dyDescent="0.25">
      <c r="A270" s="42" t="s">
        <v>970</v>
      </c>
      <c r="B270" s="42" t="s">
        <v>887</v>
      </c>
      <c r="C270" s="42" t="s">
        <v>48</v>
      </c>
      <c r="D270" s="43" t="s">
        <v>15</v>
      </c>
      <c r="E270" s="1" t="s">
        <v>49</v>
      </c>
      <c r="F270" s="1" t="s">
        <v>49</v>
      </c>
      <c r="G270" s="44">
        <f>SUM(G271:G271)</f>
        <v>1</v>
      </c>
    </row>
    <row r="271" spans="1:7" x14ac:dyDescent="0.25">
      <c r="A271" s="45"/>
      <c r="B271" s="45"/>
      <c r="C271" s="46">
        <v>1</v>
      </c>
      <c r="D271" s="46"/>
      <c r="E271" s="46"/>
      <c r="F271" s="46"/>
      <c r="G271" s="46">
        <f>PRODUCT(C271:F271)</f>
        <v>1</v>
      </c>
    </row>
    <row r="273" spans="1:7" ht="45" customHeight="1" x14ac:dyDescent="0.25">
      <c r="A273" s="42" t="s">
        <v>971</v>
      </c>
      <c r="B273" s="42" t="s">
        <v>887</v>
      </c>
      <c r="C273" s="42" t="s">
        <v>52</v>
      </c>
      <c r="D273" s="43" t="s">
        <v>15</v>
      </c>
      <c r="E273" s="1" t="s">
        <v>53</v>
      </c>
      <c r="F273" s="1" t="s">
        <v>53</v>
      </c>
      <c r="G273" s="44">
        <f>SUM(G274:G274)</f>
        <v>1</v>
      </c>
    </row>
    <row r="274" spans="1:7" x14ac:dyDescent="0.25">
      <c r="A274" s="45"/>
      <c r="B274" s="45"/>
      <c r="C274" s="46">
        <v>1</v>
      </c>
      <c r="D274" s="46"/>
      <c r="E274" s="46"/>
      <c r="F274" s="46"/>
      <c r="G274" s="46">
        <f>PRODUCT(C274:F274)</f>
        <v>1</v>
      </c>
    </row>
    <row r="276" spans="1:7" ht="45" customHeight="1" x14ac:dyDescent="0.25">
      <c r="A276" s="42" t="s">
        <v>972</v>
      </c>
      <c r="B276" s="42" t="s">
        <v>887</v>
      </c>
      <c r="C276" s="42" t="s">
        <v>54</v>
      </c>
      <c r="D276" s="43" t="s">
        <v>15</v>
      </c>
      <c r="E276" s="1" t="s">
        <v>55</v>
      </c>
      <c r="F276" s="1" t="s">
        <v>55</v>
      </c>
      <c r="G276" s="44">
        <f>SUM(G277:G277)</f>
        <v>1</v>
      </c>
    </row>
    <row r="277" spans="1:7" x14ac:dyDescent="0.25">
      <c r="A277" s="45"/>
      <c r="B277" s="45"/>
      <c r="C277" s="46">
        <v>1</v>
      </c>
      <c r="D277" s="46"/>
      <c r="E277" s="46"/>
      <c r="F277" s="46"/>
      <c r="G277" s="46">
        <f>PRODUCT(C277:F277)</f>
        <v>1</v>
      </c>
    </row>
    <row r="279" spans="1:7" ht="45" customHeight="1" x14ac:dyDescent="0.25">
      <c r="A279" s="42" t="s">
        <v>973</v>
      </c>
      <c r="B279" s="42" t="s">
        <v>887</v>
      </c>
      <c r="C279" s="42" t="s">
        <v>56</v>
      </c>
      <c r="D279" s="43" t="s">
        <v>15</v>
      </c>
      <c r="E279" s="1" t="s">
        <v>57</v>
      </c>
      <c r="F279" s="1" t="s">
        <v>57</v>
      </c>
      <c r="G279" s="44">
        <f>SUM(G280:G280)</f>
        <v>1</v>
      </c>
    </row>
    <row r="280" spans="1:7" x14ac:dyDescent="0.25">
      <c r="A280" s="45"/>
      <c r="B280" s="45"/>
      <c r="C280" s="46">
        <v>1</v>
      </c>
      <c r="D280" s="46"/>
      <c r="E280" s="46"/>
      <c r="F280" s="46"/>
      <c r="G280" s="46">
        <f>PRODUCT(C280:F280)</f>
        <v>1</v>
      </c>
    </row>
    <row r="282" spans="1:7" ht="45" customHeight="1" x14ac:dyDescent="0.25">
      <c r="A282" s="42" t="s">
        <v>974</v>
      </c>
      <c r="B282" s="42" t="s">
        <v>887</v>
      </c>
      <c r="C282" s="42" t="s">
        <v>58</v>
      </c>
      <c r="D282" s="43" t="s">
        <v>15</v>
      </c>
      <c r="E282" s="1" t="s">
        <v>908</v>
      </c>
      <c r="F282" s="1" t="s">
        <v>908</v>
      </c>
      <c r="G282" s="44">
        <f>SUM(G283:G283)</f>
        <v>1</v>
      </c>
    </row>
    <row r="283" spans="1:7" x14ac:dyDescent="0.25">
      <c r="A283" s="45"/>
      <c r="B283" s="45"/>
      <c r="C283" s="46">
        <v>1</v>
      </c>
      <c r="D283" s="46"/>
      <c r="E283" s="46"/>
      <c r="F283" s="46"/>
      <c r="G283" s="46">
        <f>PRODUCT(C283:F283)</f>
        <v>1</v>
      </c>
    </row>
    <row r="285" spans="1:7" ht="45" customHeight="1" x14ac:dyDescent="0.25">
      <c r="A285" s="42" t="s">
        <v>975</v>
      </c>
      <c r="B285" s="42" t="s">
        <v>887</v>
      </c>
      <c r="C285" s="42" t="s">
        <v>68</v>
      </c>
      <c r="D285" s="43" t="s">
        <v>15</v>
      </c>
      <c r="E285" s="1" t="s">
        <v>69</v>
      </c>
      <c r="F285" s="1" t="s">
        <v>69</v>
      </c>
      <c r="G285" s="44">
        <f>SUM(G286:G286)</f>
        <v>2</v>
      </c>
    </row>
    <row r="286" spans="1:7" x14ac:dyDescent="0.25">
      <c r="A286" s="45"/>
      <c r="B286" s="45"/>
      <c r="C286" s="46">
        <v>2</v>
      </c>
      <c r="D286" s="46"/>
      <c r="E286" s="46"/>
      <c r="F286" s="46"/>
      <c r="G286" s="46">
        <f>PRODUCT(C286:F286)</f>
        <v>2</v>
      </c>
    </row>
    <row r="288" spans="1:7" ht="45" customHeight="1" x14ac:dyDescent="0.25">
      <c r="A288" s="42" t="s">
        <v>976</v>
      </c>
      <c r="B288" s="42" t="s">
        <v>887</v>
      </c>
      <c r="C288" s="42" t="s">
        <v>70</v>
      </c>
      <c r="D288" s="43" t="s">
        <v>15</v>
      </c>
      <c r="E288" s="1" t="s">
        <v>71</v>
      </c>
      <c r="F288" s="1" t="s">
        <v>71</v>
      </c>
      <c r="G288" s="44">
        <f>SUM(G289:G289)</f>
        <v>2</v>
      </c>
    </row>
    <row r="289" spans="1:7" x14ac:dyDescent="0.25">
      <c r="A289" s="45"/>
      <c r="B289" s="45"/>
      <c r="C289" s="46">
        <v>2</v>
      </c>
      <c r="D289" s="46"/>
      <c r="E289" s="46"/>
      <c r="F289" s="46"/>
      <c r="G289" s="46">
        <f>PRODUCT(C289:F289)</f>
        <v>2</v>
      </c>
    </row>
    <row r="291" spans="1:7" ht="45" customHeight="1" x14ac:dyDescent="0.25">
      <c r="A291" s="42" t="s">
        <v>977</v>
      </c>
      <c r="B291" s="42" t="s">
        <v>887</v>
      </c>
      <c r="C291" s="42" t="s">
        <v>72</v>
      </c>
      <c r="D291" s="43" t="s">
        <v>15</v>
      </c>
      <c r="E291" s="1" t="s">
        <v>73</v>
      </c>
      <c r="F291" s="1" t="s">
        <v>73</v>
      </c>
      <c r="G291" s="44">
        <f>SUM(G292:G292)</f>
        <v>1</v>
      </c>
    </row>
    <row r="292" spans="1:7" x14ac:dyDescent="0.25">
      <c r="A292" s="45"/>
      <c r="B292" s="45"/>
      <c r="C292" s="46">
        <v>1</v>
      </c>
      <c r="D292" s="46"/>
      <c r="E292" s="46"/>
      <c r="F292" s="46"/>
      <c r="G292" s="46">
        <f>PRODUCT(C292:F292)</f>
        <v>1</v>
      </c>
    </row>
    <row r="294" spans="1:7" ht="45" customHeight="1" x14ac:dyDescent="0.25">
      <c r="A294" s="42" t="s">
        <v>978</v>
      </c>
      <c r="B294" s="42" t="s">
        <v>887</v>
      </c>
      <c r="C294" s="42" t="s">
        <v>74</v>
      </c>
      <c r="D294" s="43" t="s">
        <v>15</v>
      </c>
      <c r="E294" s="1" t="s">
        <v>75</v>
      </c>
      <c r="F294" s="1" t="s">
        <v>75</v>
      </c>
      <c r="G294" s="44">
        <f>SUM(G295:G295)</f>
        <v>1</v>
      </c>
    </row>
    <row r="295" spans="1:7" x14ac:dyDescent="0.25">
      <c r="A295" s="45"/>
      <c r="B295" s="45"/>
      <c r="C295" s="46">
        <v>1</v>
      </c>
      <c r="D295" s="46"/>
      <c r="E295" s="46"/>
      <c r="F295" s="46"/>
      <c r="G295" s="46">
        <f>PRODUCT(C295:F295)</f>
        <v>1</v>
      </c>
    </row>
    <row r="297" spans="1:7" ht="45" customHeight="1" x14ac:dyDescent="0.25">
      <c r="A297" s="42" t="s">
        <v>979</v>
      </c>
      <c r="B297" s="42" t="s">
        <v>887</v>
      </c>
      <c r="C297" s="42" t="s">
        <v>76</v>
      </c>
      <c r="D297" s="43" t="s">
        <v>15</v>
      </c>
      <c r="E297" s="1" t="s">
        <v>77</v>
      </c>
      <c r="F297" s="1" t="s">
        <v>77</v>
      </c>
      <c r="G297" s="44">
        <f>SUM(G298:G298)</f>
        <v>2</v>
      </c>
    </row>
    <row r="298" spans="1:7" x14ac:dyDescent="0.25">
      <c r="A298" s="45"/>
      <c r="B298" s="45"/>
      <c r="C298" s="46">
        <v>2</v>
      </c>
      <c r="D298" s="46"/>
      <c r="E298" s="46"/>
      <c r="F298" s="46"/>
      <c r="G298" s="46">
        <f>PRODUCT(C298:F298)</f>
        <v>2</v>
      </c>
    </row>
    <row r="300" spans="1:7" ht="45" customHeight="1" x14ac:dyDescent="0.25">
      <c r="A300" s="42" t="s">
        <v>980</v>
      </c>
      <c r="B300" s="42" t="s">
        <v>887</v>
      </c>
      <c r="C300" s="42" t="s">
        <v>78</v>
      </c>
      <c r="D300" s="43" t="s">
        <v>15</v>
      </c>
      <c r="E300" s="1" t="s">
        <v>79</v>
      </c>
      <c r="F300" s="1" t="s">
        <v>79</v>
      </c>
      <c r="G300" s="44">
        <f>SUM(G301:G301)</f>
        <v>1</v>
      </c>
    </row>
    <row r="301" spans="1:7" x14ac:dyDescent="0.25">
      <c r="A301" s="45"/>
      <c r="B301" s="45"/>
      <c r="C301" s="46">
        <v>1</v>
      </c>
      <c r="D301" s="46"/>
      <c r="E301" s="46"/>
      <c r="F301" s="46"/>
      <c r="G301" s="46">
        <f>PRODUCT(C301:F301)</f>
        <v>1</v>
      </c>
    </row>
    <row r="303" spans="1:7" ht="45" customHeight="1" x14ac:dyDescent="0.25">
      <c r="A303" s="42" t="s">
        <v>981</v>
      </c>
      <c r="B303" s="42" t="s">
        <v>887</v>
      </c>
      <c r="C303" s="42" t="s">
        <v>80</v>
      </c>
      <c r="D303" s="43" t="s">
        <v>15</v>
      </c>
      <c r="E303" s="1" t="s">
        <v>81</v>
      </c>
      <c r="F303" s="1" t="s">
        <v>81</v>
      </c>
      <c r="G303" s="44">
        <f>SUM(G304:G304)</f>
        <v>1</v>
      </c>
    </row>
    <row r="304" spans="1:7" x14ac:dyDescent="0.25">
      <c r="A304" s="45"/>
      <c r="B304" s="45"/>
      <c r="C304" s="46">
        <v>1</v>
      </c>
      <c r="D304" s="46"/>
      <c r="E304" s="46"/>
      <c r="F304" s="46"/>
      <c r="G304" s="46">
        <f>PRODUCT(C304:F304)</f>
        <v>1</v>
      </c>
    </row>
    <row r="306" spans="1:7" x14ac:dyDescent="0.25">
      <c r="B306" t="s">
        <v>885</v>
      </c>
      <c r="C306" s="40" t="s">
        <v>6</v>
      </c>
      <c r="D306" s="41" t="s">
        <v>7</v>
      </c>
      <c r="E306" s="40" t="s">
        <v>8</v>
      </c>
    </row>
    <row r="307" spans="1:7" x14ac:dyDescent="0.25">
      <c r="B307" t="s">
        <v>885</v>
      </c>
      <c r="C307" s="40" t="s">
        <v>9</v>
      </c>
      <c r="D307" s="41" t="s">
        <v>7</v>
      </c>
      <c r="E307" s="40" t="s">
        <v>10</v>
      </c>
    </row>
    <row r="308" spans="1:7" x14ac:dyDescent="0.25">
      <c r="B308" t="s">
        <v>885</v>
      </c>
      <c r="C308" s="40" t="s">
        <v>11</v>
      </c>
      <c r="D308" s="41" t="s">
        <v>119</v>
      </c>
      <c r="E308" s="40" t="s">
        <v>120</v>
      </c>
    </row>
    <row r="310" spans="1:7" ht="45" customHeight="1" x14ac:dyDescent="0.25">
      <c r="A310" s="42" t="s">
        <v>982</v>
      </c>
      <c r="B310" s="42" t="s">
        <v>887</v>
      </c>
      <c r="C310" s="42" t="s">
        <v>14</v>
      </c>
      <c r="D310" s="43" t="s">
        <v>15</v>
      </c>
      <c r="E310" s="1" t="s">
        <v>16</v>
      </c>
      <c r="F310" s="1" t="s">
        <v>16</v>
      </c>
      <c r="G310" s="44">
        <f>SUM(G311:G311)</f>
        <v>1</v>
      </c>
    </row>
    <row r="311" spans="1:7" x14ac:dyDescent="0.25">
      <c r="A311" s="45"/>
      <c r="B311" s="45"/>
      <c r="C311" s="46">
        <v>1</v>
      </c>
      <c r="D311" s="46"/>
      <c r="E311" s="46"/>
      <c r="F311" s="46"/>
      <c r="G311" s="46">
        <f>PRODUCT(C311:F311)</f>
        <v>1</v>
      </c>
    </row>
    <row r="313" spans="1:7" ht="45" customHeight="1" x14ac:dyDescent="0.25">
      <c r="A313" s="42" t="s">
        <v>983</v>
      </c>
      <c r="B313" s="42" t="s">
        <v>887</v>
      </c>
      <c r="C313" s="42" t="s">
        <v>17</v>
      </c>
      <c r="D313" s="43" t="s">
        <v>18</v>
      </c>
      <c r="E313" s="1" t="s">
        <v>19</v>
      </c>
      <c r="F313" s="1" t="s">
        <v>19</v>
      </c>
      <c r="G313" s="44">
        <f>SUM(G314:G314)</f>
        <v>8</v>
      </c>
    </row>
    <row r="314" spans="1:7" x14ac:dyDescent="0.25">
      <c r="A314" s="45"/>
      <c r="B314" s="45"/>
      <c r="C314" s="46">
        <v>2</v>
      </c>
      <c r="D314" s="46">
        <v>4</v>
      </c>
      <c r="E314" s="46"/>
      <c r="F314" s="46"/>
      <c r="G314" s="46">
        <f>PRODUCT(C314:F314)</f>
        <v>8</v>
      </c>
    </row>
    <row r="316" spans="1:7" ht="45" customHeight="1" x14ac:dyDescent="0.25">
      <c r="A316" s="42" t="s">
        <v>984</v>
      </c>
      <c r="B316" s="42" t="s">
        <v>887</v>
      </c>
      <c r="C316" s="42" t="s">
        <v>20</v>
      </c>
      <c r="D316" s="43" t="s">
        <v>21</v>
      </c>
      <c r="E316" s="1" t="s">
        <v>22</v>
      </c>
      <c r="F316" s="1" t="s">
        <v>22</v>
      </c>
      <c r="G316" s="44">
        <f>SUM(G317:G317)</f>
        <v>4</v>
      </c>
    </row>
    <row r="317" spans="1:7" x14ac:dyDescent="0.25">
      <c r="A317" s="45"/>
      <c r="B317" s="45"/>
      <c r="C317" s="46">
        <v>2</v>
      </c>
      <c r="D317" s="46">
        <v>2</v>
      </c>
      <c r="E317" s="46"/>
      <c r="F317" s="46"/>
      <c r="G317" s="46">
        <f>PRODUCT(C317:F317)</f>
        <v>4</v>
      </c>
    </row>
    <row r="319" spans="1:7" ht="45" customHeight="1" x14ac:dyDescent="0.25">
      <c r="A319" s="42" t="s">
        <v>985</v>
      </c>
      <c r="B319" s="42" t="s">
        <v>887</v>
      </c>
      <c r="C319" s="42" t="s">
        <v>23</v>
      </c>
      <c r="D319" s="43" t="s">
        <v>24</v>
      </c>
      <c r="E319" s="1" t="s">
        <v>25</v>
      </c>
      <c r="F319" s="1" t="s">
        <v>25</v>
      </c>
      <c r="G319" s="44">
        <f>SUM(G320:G320)</f>
        <v>4</v>
      </c>
    </row>
    <row r="320" spans="1:7" x14ac:dyDescent="0.25">
      <c r="A320" s="45"/>
      <c r="B320" s="45"/>
      <c r="C320" s="46">
        <v>2</v>
      </c>
      <c r="D320" s="46">
        <v>2</v>
      </c>
      <c r="E320" s="46">
        <v>1</v>
      </c>
      <c r="F320" s="46"/>
      <c r="G320" s="46">
        <f>PRODUCT(C320:F320)</f>
        <v>4</v>
      </c>
    </row>
    <row r="322" spans="1:7" ht="45" customHeight="1" x14ac:dyDescent="0.25">
      <c r="A322" s="42" t="s">
        <v>986</v>
      </c>
      <c r="B322" s="42" t="s">
        <v>887</v>
      </c>
      <c r="C322" s="42" t="s">
        <v>26</v>
      </c>
      <c r="D322" s="43" t="s">
        <v>21</v>
      </c>
      <c r="E322" s="1" t="s">
        <v>27</v>
      </c>
      <c r="F322" s="1" t="s">
        <v>27</v>
      </c>
      <c r="G322" s="44">
        <f>SUM(G323:G323)</f>
        <v>4</v>
      </c>
    </row>
    <row r="323" spans="1:7" x14ac:dyDescent="0.25">
      <c r="A323" s="45"/>
      <c r="B323" s="45"/>
      <c r="C323" s="46">
        <v>2</v>
      </c>
      <c r="D323" s="46">
        <v>2</v>
      </c>
      <c r="E323" s="46"/>
      <c r="F323" s="46"/>
      <c r="G323" s="46">
        <f>PRODUCT(C323:F323)</f>
        <v>4</v>
      </c>
    </row>
    <row r="325" spans="1:7" ht="45" customHeight="1" x14ac:dyDescent="0.25">
      <c r="A325" s="42" t="s">
        <v>987</v>
      </c>
      <c r="B325" s="42" t="s">
        <v>887</v>
      </c>
      <c r="C325" s="42" t="s">
        <v>28</v>
      </c>
      <c r="D325" s="43" t="s">
        <v>24</v>
      </c>
      <c r="E325" s="1" t="s">
        <v>29</v>
      </c>
      <c r="F325" s="1" t="s">
        <v>29</v>
      </c>
      <c r="G325" s="44">
        <f>SUM(G326:G326)</f>
        <v>0.33749999999999997</v>
      </c>
    </row>
    <row r="326" spans="1:7" x14ac:dyDescent="0.25">
      <c r="A326" s="45"/>
      <c r="B326" s="45"/>
      <c r="C326" s="46">
        <v>1.5</v>
      </c>
      <c r="D326" s="46">
        <v>1.5</v>
      </c>
      <c r="E326" s="46">
        <v>0.15</v>
      </c>
      <c r="F326" s="46"/>
      <c r="G326" s="46">
        <f>PRODUCT(C326:F326)</f>
        <v>0.33749999999999997</v>
      </c>
    </row>
    <row r="328" spans="1:7" ht="45" customHeight="1" x14ac:dyDescent="0.25">
      <c r="A328" s="42" t="s">
        <v>988</v>
      </c>
      <c r="B328" s="42" t="s">
        <v>887</v>
      </c>
      <c r="C328" s="42" t="s">
        <v>122</v>
      </c>
      <c r="D328" s="43" t="s">
        <v>15</v>
      </c>
      <c r="E328" s="1" t="s">
        <v>123</v>
      </c>
      <c r="F328" s="1" t="s">
        <v>123</v>
      </c>
      <c r="G328" s="44">
        <f>SUM(G329:G329)</f>
        <v>1</v>
      </c>
    </row>
    <row r="329" spans="1:7" x14ac:dyDescent="0.25">
      <c r="A329" s="45"/>
      <c r="B329" s="45"/>
      <c r="C329" s="46">
        <v>1</v>
      </c>
      <c r="D329" s="46"/>
      <c r="E329" s="46"/>
      <c r="F329" s="46"/>
      <c r="G329" s="46">
        <f>PRODUCT(C329:F329)</f>
        <v>1</v>
      </c>
    </row>
    <row r="331" spans="1:7" ht="45" customHeight="1" x14ac:dyDescent="0.25">
      <c r="A331" s="42" t="s">
        <v>989</v>
      </c>
      <c r="B331" s="42" t="s">
        <v>887</v>
      </c>
      <c r="C331" s="42" t="s">
        <v>32</v>
      </c>
      <c r="D331" s="43" t="s">
        <v>24</v>
      </c>
      <c r="E331" s="1" t="s">
        <v>33</v>
      </c>
      <c r="F331" s="1" t="s">
        <v>33</v>
      </c>
      <c r="G331" s="44">
        <f>SUM(G332:G332)</f>
        <v>0.6</v>
      </c>
    </row>
    <row r="332" spans="1:7" x14ac:dyDescent="0.25">
      <c r="A332" s="45"/>
      <c r="B332" s="45"/>
      <c r="C332" s="46">
        <v>4</v>
      </c>
      <c r="D332" s="46">
        <v>0.15</v>
      </c>
      <c r="E332" s="46"/>
      <c r="F332" s="46"/>
      <c r="G332" s="46">
        <f>PRODUCT(C332:F332)</f>
        <v>0.6</v>
      </c>
    </row>
    <row r="334" spans="1:7" ht="45" customHeight="1" x14ac:dyDescent="0.25">
      <c r="A334" s="42" t="s">
        <v>990</v>
      </c>
      <c r="B334" s="42" t="s">
        <v>887</v>
      </c>
      <c r="C334" s="42" t="s">
        <v>34</v>
      </c>
      <c r="D334" s="43" t="s">
        <v>21</v>
      </c>
      <c r="E334" s="1" t="s">
        <v>35</v>
      </c>
      <c r="F334" s="1" t="s">
        <v>35</v>
      </c>
      <c r="G334" s="44">
        <f>SUM(G335:G335)</f>
        <v>4</v>
      </c>
    </row>
    <row r="335" spans="1:7" x14ac:dyDescent="0.25">
      <c r="A335" s="45"/>
      <c r="B335" s="45"/>
      <c r="C335" s="46">
        <v>4</v>
      </c>
      <c r="D335" s="46"/>
      <c r="E335" s="46"/>
      <c r="F335" s="46"/>
      <c r="G335" s="46">
        <f>PRODUCT(C335:F335)</f>
        <v>4</v>
      </c>
    </row>
    <row r="337" spans="1:7" ht="45" customHeight="1" x14ac:dyDescent="0.25">
      <c r="A337" s="42" t="s">
        <v>991</v>
      </c>
      <c r="B337" s="42" t="s">
        <v>887</v>
      </c>
      <c r="C337" s="42" t="s">
        <v>36</v>
      </c>
      <c r="D337" s="43" t="s">
        <v>24</v>
      </c>
      <c r="E337" s="1" t="s">
        <v>37</v>
      </c>
      <c r="F337" s="1" t="s">
        <v>37</v>
      </c>
      <c r="G337" s="44">
        <f>SUM(G338:G338)</f>
        <v>1.04</v>
      </c>
    </row>
    <row r="338" spans="1:7" x14ac:dyDescent="0.25">
      <c r="A338" s="45"/>
      <c r="B338" s="45"/>
      <c r="C338" s="46">
        <v>4</v>
      </c>
      <c r="D338" s="46">
        <v>0.2</v>
      </c>
      <c r="E338" s="46">
        <v>1.3</v>
      </c>
      <c r="F338" s="46"/>
      <c r="G338" s="46">
        <f>PRODUCT(C338:F338)</f>
        <v>1.04</v>
      </c>
    </row>
    <row r="340" spans="1:7" ht="45" customHeight="1" x14ac:dyDescent="0.25">
      <c r="A340" s="42" t="s">
        <v>992</v>
      </c>
      <c r="B340" s="42" t="s">
        <v>887</v>
      </c>
      <c r="C340" s="42" t="s">
        <v>38</v>
      </c>
      <c r="D340" s="43" t="s">
        <v>24</v>
      </c>
      <c r="E340" s="1" t="s">
        <v>39</v>
      </c>
      <c r="F340" s="1" t="s">
        <v>39</v>
      </c>
      <c r="G340" s="44">
        <f>SUM(G341:G341)</f>
        <v>1.04</v>
      </c>
    </row>
    <row r="341" spans="1:7" x14ac:dyDescent="0.25">
      <c r="A341" s="45"/>
      <c r="B341" s="45"/>
      <c r="C341" s="46">
        <v>4</v>
      </c>
      <c r="D341" s="46">
        <v>0.2</v>
      </c>
      <c r="E341" s="46">
        <v>1.3</v>
      </c>
      <c r="F341" s="46"/>
      <c r="G341" s="46">
        <f>PRODUCT(C341:F341)</f>
        <v>1.04</v>
      </c>
    </row>
    <row r="343" spans="1:7" ht="45" customHeight="1" x14ac:dyDescent="0.25">
      <c r="A343" s="42" t="s">
        <v>993</v>
      </c>
      <c r="B343" s="42" t="s">
        <v>887</v>
      </c>
      <c r="C343" s="42" t="s">
        <v>40</v>
      </c>
      <c r="D343" s="43" t="s">
        <v>24</v>
      </c>
      <c r="E343" s="1" t="s">
        <v>41</v>
      </c>
      <c r="F343" s="1" t="s">
        <v>41</v>
      </c>
      <c r="G343" s="44">
        <f>SUM(G344:G344)</f>
        <v>5.2</v>
      </c>
    </row>
    <row r="344" spans="1:7" x14ac:dyDescent="0.25">
      <c r="A344" s="45"/>
      <c r="B344" s="45"/>
      <c r="C344" s="46">
        <v>4</v>
      </c>
      <c r="D344" s="46">
        <v>1.3</v>
      </c>
      <c r="E344" s="46"/>
      <c r="F344" s="46"/>
      <c r="G344" s="46">
        <f>PRODUCT(C344:F344)</f>
        <v>5.2</v>
      </c>
    </row>
    <row r="346" spans="1:7" ht="45" customHeight="1" x14ac:dyDescent="0.25">
      <c r="A346" s="42" t="s">
        <v>994</v>
      </c>
      <c r="B346" s="42" t="s">
        <v>887</v>
      </c>
      <c r="C346" s="42" t="s">
        <v>42</v>
      </c>
      <c r="D346" s="43" t="s">
        <v>24</v>
      </c>
      <c r="E346" s="1" t="s">
        <v>43</v>
      </c>
      <c r="F346" s="1" t="s">
        <v>43</v>
      </c>
      <c r="G346" s="44">
        <f>SUM(G347:G347)</f>
        <v>5.2</v>
      </c>
    </row>
    <row r="347" spans="1:7" x14ac:dyDescent="0.25">
      <c r="A347" s="45"/>
      <c r="B347" s="45"/>
      <c r="C347" s="46">
        <v>4</v>
      </c>
      <c r="D347" s="46">
        <v>1.3</v>
      </c>
      <c r="E347" s="46"/>
      <c r="F347" s="46"/>
      <c r="G347" s="46">
        <f>PRODUCT(C347:F347)</f>
        <v>5.2</v>
      </c>
    </row>
    <row r="349" spans="1:7" ht="45" customHeight="1" x14ac:dyDescent="0.25">
      <c r="A349" s="42" t="s">
        <v>995</v>
      </c>
      <c r="B349" s="42" t="s">
        <v>887</v>
      </c>
      <c r="C349" s="42" t="s">
        <v>126</v>
      </c>
      <c r="D349" s="43" t="s">
        <v>15</v>
      </c>
      <c r="E349" s="1" t="s">
        <v>127</v>
      </c>
      <c r="F349" s="1" t="s">
        <v>127</v>
      </c>
      <c r="G349" s="44">
        <f>SUM(G350:G350)</f>
        <v>2</v>
      </c>
    </row>
    <row r="350" spans="1:7" x14ac:dyDescent="0.25">
      <c r="A350" s="45"/>
      <c r="B350" s="45"/>
      <c r="C350" s="46">
        <v>2</v>
      </c>
      <c r="D350" s="46"/>
      <c r="E350" s="46"/>
      <c r="F350" s="46"/>
      <c r="G350" s="46">
        <f>PRODUCT(C350:F350)</f>
        <v>2</v>
      </c>
    </row>
    <row r="352" spans="1:7" ht="45" customHeight="1" x14ac:dyDescent="0.25">
      <c r="A352" s="42" t="s">
        <v>996</v>
      </c>
      <c r="B352" s="42" t="s">
        <v>887</v>
      </c>
      <c r="C352" s="42" t="s">
        <v>128</v>
      </c>
      <c r="D352" s="43" t="s">
        <v>15</v>
      </c>
      <c r="E352" s="1" t="s">
        <v>129</v>
      </c>
      <c r="F352" s="1" t="s">
        <v>129</v>
      </c>
      <c r="G352" s="44">
        <f>SUM(G353:G353)</f>
        <v>1</v>
      </c>
    </row>
    <row r="353" spans="1:7" x14ac:dyDescent="0.25">
      <c r="A353" s="45"/>
      <c r="B353" s="45"/>
      <c r="C353" s="46">
        <v>1</v>
      </c>
      <c r="D353" s="46"/>
      <c r="E353" s="46"/>
      <c r="F353" s="46"/>
      <c r="G353" s="46">
        <f>PRODUCT(C353:F353)</f>
        <v>1</v>
      </c>
    </row>
    <row r="355" spans="1:7" ht="45" customHeight="1" x14ac:dyDescent="0.25">
      <c r="A355" s="42" t="s">
        <v>997</v>
      </c>
      <c r="B355" s="42" t="s">
        <v>887</v>
      </c>
      <c r="C355" s="42" t="s">
        <v>130</v>
      </c>
      <c r="D355" s="43" t="s">
        <v>15</v>
      </c>
      <c r="E355" s="1" t="s">
        <v>131</v>
      </c>
      <c r="F355" s="1" t="s">
        <v>131</v>
      </c>
      <c r="G355" s="44">
        <f>SUM(G356:G356)</f>
        <v>2</v>
      </c>
    </row>
    <row r="356" spans="1:7" x14ac:dyDescent="0.25">
      <c r="A356" s="45"/>
      <c r="B356" s="45"/>
      <c r="C356" s="46">
        <v>2</v>
      </c>
      <c r="D356" s="46"/>
      <c r="E356" s="46"/>
      <c r="F356" s="46"/>
      <c r="G356" s="46">
        <f>PRODUCT(C356:F356)</f>
        <v>2</v>
      </c>
    </row>
    <row r="358" spans="1:7" ht="45" customHeight="1" x14ac:dyDescent="0.25">
      <c r="A358" s="42" t="s">
        <v>998</v>
      </c>
      <c r="B358" s="42" t="s">
        <v>887</v>
      </c>
      <c r="C358" s="42" t="s">
        <v>132</v>
      </c>
      <c r="D358" s="43" t="s">
        <v>15</v>
      </c>
      <c r="E358" s="1" t="s">
        <v>133</v>
      </c>
      <c r="F358" s="1" t="s">
        <v>133</v>
      </c>
      <c r="G358" s="44">
        <f>SUM(G359:G359)</f>
        <v>2</v>
      </c>
    </row>
    <row r="359" spans="1:7" x14ac:dyDescent="0.25">
      <c r="A359" s="45"/>
      <c r="B359" s="45"/>
      <c r="C359" s="46">
        <v>2</v>
      </c>
      <c r="D359" s="46"/>
      <c r="E359" s="46"/>
      <c r="F359" s="46"/>
      <c r="G359" s="46">
        <f>PRODUCT(C359:F359)</f>
        <v>2</v>
      </c>
    </row>
    <row r="361" spans="1:7" ht="45" customHeight="1" x14ac:dyDescent="0.25">
      <c r="A361" s="42" t="s">
        <v>999</v>
      </c>
      <c r="B361" s="42" t="s">
        <v>887</v>
      </c>
      <c r="C361" s="42" t="s">
        <v>134</v>
      </c>
      <c r="D361" s="43" t="s">
        <v>15</v>
      </c>
      <c r="E361" s="1" t="s">
        <v>135</v>
      </c>
      <c r="F361" s="1" t="s">
        <v>135</v>
      </c>
      <c r="G361" s="44">
        <f>SUM(G362:G362)</f>
        <v>2</v>
      </c>
    </row>
    <row r="362" spans="1:7" x14ac:dyDescent="0.25">
      <c r="A362" s="45"/>
      <c r="B362" s="45"/>
      <c r="C362" s="46">
        <v>2</v>
      </c>
      <c r="D362" s="46"/>
      <c r="E362" s="46"/>
      <c r="F362" s="46"/>
      <c r="G362" s="46">
        <f>PRODUCT(C362:F362)</f>
        <v>2</v>
      </c>
    </row>
    <row r="364" spans="1:7" ht="45" customHeight="1" x14ac:dyDescent="0.25">
      <c r="A364" s="42" t="s">
        <v>1000</v>
      </c>
      <c r="B364" s="42" t="s">
        <v>887</v>
      </c>
      <c r="C364" s="42" t="s">
        <v>136</v>
      </c>
      <c r="D364" s="43" t="s">
        <v>15</v>
      </c>
      <c r="E364" s="1" t="s">
        <v>137</v>
      </c>
      <c r="F364" s="1" t="s">
        <v>137</v>
      </c>
      <c r="G364" s="44">
        <f>SUM(G365:G365)</f>
        <v>2</v>
      </c>
    </row>
    <row r="365" spans="1:7" x14ac:dyDescent="0.25">
      <c r="A365" s="45"/>
      <c r="B365" s="45"/>
      <c r="C365" s="46">
        <v>2</v>
      </c>
      <c r="D365" s="46"/>
      <c r="E365" s="46"/>
      <c r="F365" s="46"/>
      <c r="G365" s="46">
        <f>PRODUCT(C365:F365)</f>
        <v>2</v>
      </c>
    </row>
    <row r="367" spans="1:7" ht="45" customHeight="1" x14ac:dyDescent="0.25">
      <c r="A367" s="42" t="s">
        <v>1001</v>
      </c>
      <c r="B367" s="42" t="s">
        <v>887</v>
      </c>
      <c r="C367" s="42" t="s">
        <v>138</v>
      </c>
      <c r="D367" s="43" t="s">
        <v>15</v>
      </c>
      <c r="E367" s="1" t="s">
        <v>139</v>
      </c>
      <c r="F367" s="1" t="s">
        <v>139</v>
      </c>
      <c r="G367" s="44">
        <f>SUM(G368:G368)</f>
        <v>1</v>
      </c>
    </row>
    <row r="368" spans="1:7" x14ac:dyDescent="0.25">
      <c r="A368" s="45"/>
      <c r="B368" s="45"/>
      <c r="C368" s="46">
        <v>1</v>
      </c>
      <c r="D368" s="46"/>
      <c r="E368" s="46"/>
      <c r="F368" s="46"/>
      <c r="G368" s="46">
        <f>PRODUCT(C368:F368)</f>
        <v>1</v>
      </c>
    </row>
    <row r="370" spans="1:7" ht="45" customHeight="1" x14ac:dyDescent="0.25">
      <c r="A370" s="42" t="s">
        <v>1002</v>
      </c>
      <c r="B370" s="42" t="s">
        <v>887</v>
      </c>
      <c r="C370" s="42" t="s">
        <v>58</v>
      </c>
      <c r="D370" s="43" t="s">
        <v>15</v>
      </c>
      <c r="E370" s="1" t="s">
        <v>908</v>
      </c>
      <c r="F370" s="1" t="s">
        <v>908</v>
      </c>
      <c r="G370" s="44">
        <f>SUM(G371:G371)</f>
        <v>1</v>
      </c>
    </row>
    <row r="371" spans="1:7" x14ac:dyDescent="0.25">
      <c r="A371" s="45"/>
      <c r="B371" s="45"/>
      <c r="C371" s="46">
        <v>1</v>
      </c>
      <c r="D371" s="46"/>
      <c r="E371" s="46"/>
      <c r="F371" s="46"/>
      <c r="G371" s="46">
        <f>PRODUCT(C371:F371)</f>
        <v>1</v>
      </c>
    </row>
    <row r="373" spans="1:7" ht="45" customHeight="1" x14ac:dyDescent="0.25">
      <c r="A373" s="42" t="s">
        <v>1003</v>
      </c>
      <c r="B373" s="42" t="s">
        <v>887</v>
      </c>
      <c r="C373" s="42" t="s">
        <v>74</v>
      </c>
      <c r="D373" s="43" t="s">
        <v>15</v>
      </c>
      <c r="E373" s="1" t="s">
        <v>75</v>
      </c>
      <c r="F373" s="1" t="s">
        <v>75</v>
      </c>
      <c r="G373" s="44">
        <f>SUM(G374:G374)</f>
        <v>1</v>
      </c>
    </row>
    <row r="374" spans="1:7" x14ac:dyDescent="0.25">
      <c r="A374" s="45"/>
      <c r="B374" s="45"/>
      <c r="C374" s="46">
        <v>1</v>
      </c>
      <c r="D374" s="46"/>
      <c r="E374" s="46"/>
      <c r="F374" s="46"/>
      <c r="G374" s="46">
        <f>PRODUCT(C374:F374)</f>
        <v>1</v>
      </c>
    </row>
    <row r="376" spans="1:7" ht="45" customHeight="1" x14ac:dyDescent="0.25">
      <c r="A376" s="42" t="s">
        <v>1004</v>
      </c>
      <c r="B376" s="42" t="s">
        <v>887</v>
      </c>
      <c r="C376" s="42" t="s">
        <v>76</v>
      </c>
      <c r="D376" s="43" t="s">
        <v>15</v>
      </c>
      <c r="E376" s="1" t="s">
        <v>77</v>
      </c>
      <c r="F376" s="1" t="s">
        <v>77</v>
      </c>
      <c r="G376" s="44">
        <f>SUM(G377:G377)</f>
        <v>1</v>
      </c>
    </row>
    <row r="377" spans="1:7" x14ac:dyDescent="0.25">
      <c r="A377" s="45"/>
      <c r="B377" s="45"/>
      <c r="C377" s="46">
        <v>1</v>
      </c>
      <c r="D377" s="46"/>
      <c r="E377" s="46"/>
      <c r="F377" s="46"/>
      <c r="G377" s="46">
        <f>PRODUCT(C377:F377)</f>
        <v>1</v>
      </c>
    </row>
    <row r="379" spans="1:7" ht="45" customHeight="1" x14ac:dyDescent="0.25">
      <c r="A379" s="42" t="s">
        <v>1005</v>
      </c>
      <c r="B379" s="42" t="s">
        <v>887</v>
      </c>
      <c r="C379" s="42" t="s">
        <v>78</v>
      </c>
      <c r="D379" s="43" t="s">
        <v>15</v>
      </c>
      <c r="E379" s="1" t="s">
        <v>79</v>
      </c>
      <c r="F379" s="1" t="s">
        <v>79</v>
      </c>
      <c r="G379" s="44">
        <f>SUM(G380:G380)</f>
        <v>1</v>
      </c>
    </row>
    <row r="380" spans="1:7" x14ac:dyDescent="0.25">
      <c r="A380" s="45"/>
      <c r="B380" s="45"/>
      <c r="C380" s="46">
        <v>1</v>
      </c>
      <c r="D380" s="46"/>
      <c r="E380" s="46"/>
      <c r="F380" s="46"/>
      <c r="G380" s="46">
        <f>PRODUCT(C380:F380)</f>
        <v>1</v>
      </c>
    </row>
    <row r="382" spans="1:7" ht="45" customHeight="1" x14ac:dyDescent="0.25">
      <c r="A382" s="42" t="s">
        <v>1006</v>
      </c>
      <c r="B382" s="42" t="s">
        <v>887</v>
      </c>
      <c r="C382" s="42" t="s">
        <v>140</v>
      </c>
      <c r="D382" s="43" t="s">
        <v>15</v>
      </c>
      <c r="E382" s="1" t="s">
        <v>141</v>
      </c>
      <c r="F382" s="1" t="s">
        <v>141</v>
      </c>
      <c r="G382" s="44">
        <f>SUM(G383:G383)</f>
        <v>1</v>
      </c>
    </row>
    <row r="383" spans="1:7" x14ac:dyDescent="0.25">
      <c r="A383" s="45"/>
      <c r="B383" s="45"/>
      <c r="C383" s="46">
        <v>1</v>
      </c>
      <c r="D383" s="46"/>
      <c r="E383" s="46"/>
      <c r="F383" s="46"/>
      <c r="G383" s="46">
        <f>PRODUCT(C383:F383)</f>
        <v>1</v>
      </c>
    </row>
    <row r="385" spans="1:7" x14ac:dyDescent="0.25">
      <c r="B385" t="s">
        <v>885</v>
      </c>
      <c r="C385" s="40" t="s">
        <v>6</v>
      </c>
      <c r="D385" s="41" t="s">
        <v>7</v>
      </c>
      <c r="E385" s="40" t="s">
        <v>8</v>
      </c>
    </row>
    <row r="386" spans="1:7" x14ac:dyDescent="0.25">
      <c r="B386" t="s">
        <v>885</v>
      </c>
      <c r="C386" s="40" t="s">
        <v>9</v>
      </c>
      <c r="D386" s="41" t="s">
        <v>7</v>
      </c>
      <c r="E386" s="40" t="s">
        <v>10</v>
      </c>
    </row>
    <row r="387" spans="1:7" x14ac:dyDescent="0.25">
      <c r="B387" t="s">
        <v>885</v>
      </c>
      <c r="C387" s="40" t="s">
        <v>11</v>
      </c>
      <c r="D387" s="41" t="s">
        <v>142</v>
      </c>
      <c r="E387" s="40" t="s">
        <v>143</v>
      </c>
    </row>
    <row r="389" spans="1:7" ht="45" customHeight="1" x14ac:dyDescent="0.25">
      <c r="A389" s="42" t="s">
        <v>1007</v>
      </c>
      <c r="B389" s="42" t="s">
        <v>887</v>
      </c>
      <c r="C389" s="42" t="s">
        <v>14</v>
      </c>
      <c r="D389" s="43" t="s">
        <v>15</v>
      </c>
      <c r="E389" s="1" t="s">
        <v>16</v>
      </c>
      <c r="F389" s="1" t="s">
        <v>16</v>
      </c>
      <c r="G389" s="44">
        <f>SUM(G390:G390)</f>
        <v>1</v>
      </c>
    </row>
    <row r="390" spans="1:7" x14ac:dyDescent="0.25">
      <c r="A390" s="45"/>
      <c r="B390" s="45"/>
      <c r="C390" s="46">
        <v>1</v>
      </c>
      <c r="D390" s="46"/>
      <c r="E390" s="46"/>
      <c r="F390" s="46"/>
      <c r="G390" s="46">
        <f>PRODUCT(C390:F390)</f>
        <v>1</v>
      </c>
    </row>
    <row r="392" spans="1:7" ht="45" customHeight="1" x14ac:dyDescent="0.25">
      <c r="A392" s="42" t="s">
        <v>1008</v>
      </c>
      <c r="B392" s="42" t="s">
        <v>887</v>
      </c>
      <c r="C392" s="42" t="s">
        <v>17</v>
      </c>
      <c r="D392" s="43" t="s">
        <v>18</v>
      </c>
      <c r="E392" s="1" t="s">
        <v>19</v>
      </c>
      <c r="F392" s="1" t="s">
        <v>19</v>
      </c>
      <c r="G392" s="44">
        <f>SUM(G393:G393)</f>
        <v>8</v>
      </c>
    </row>
    <row r="393" spans="1:7" x14ac:dyDescent="0.25">
      <c r="A393" s="45"/>
      <c r="B393" s="45"/>
      <c r="C393" s="46">
        <v>2</v>
      </c>
      <c r="D393" s="46">
        <v>4</v>
      </c>
      <c r="E393" s="46"/>
      <c r="F393" s="46"/>
      <c r="G393" s="46">
        <f>PRODUCT(C393:F393)</f>
        <v>8</v>
      </c>
    </row>
    <row r="395" spans="1:7" ht="45" customHeight="1" x14ac:dyDescent="0.25">
      <c r="A395" s="42" t="s">
        <v>1009</v>
      </c>
      <c r="B395" s="42" t="s">
        <v>887</v>
      </c>
      <c r="C395" s="42" t="s">
        <v>86</v>
      </c>
      <c r="D395" s="43" t="s">
        <v>21</v>
      </c>
      <c r="E395" s="1" t="s">
        <v>87</v>
      </c>
      <c r="F395" s="1" t="s">
        <v>87</v>
      </c>
      <c r="G395" s="44">
        <f>SUM(G396:G396)</f>
        <v>4</v>
      </c>
    </row>
    <row r="396" spans="1:7" x14ac:dyDescent="0.25">
      <c r="A396" s="45"/>
      <c r="B396" s="45"/>
      <c r="C396" s="46">
        <v>4</v>
      </c>
      <c r="D396" s="46"/>
      <c r="E396" s="46"/>
      <c r="F396" s="46"/>
      <c r="G396" s="46">
        <f>PRODUCT(C396:F396)</f>
        <v>4</v>
      </c>
    </row>
    <row r="398" spans="1:7" ht="45" customHeight="1" x14ac:dyDescent="0.25">
      <c r="A398" s="42" t="s">
        <v>1010</v>
      </c>
      <c r="B398" s="42" t="s">
        <v>887</v>
      </c>
      <c r="C398" s="42" t="s">
        <v>23</v>
      </c>
      <c r="D398" s="43" t="s">
        <v>24</v>
      </c>
      <c r="E398" s="1" t="s">
        <v>25</v>
      </c>
      <c r="F398" s="1" t="s">
        <v>25</v>
      </c>
      <c r="G398" s="44">
        <f>SUM(G399:G399)</f>
        <v>4</v>
      </c>
    </row>
    <row r="399" spans="1:7" x14ac:dyDescent="0.25">
      <c r="A399" s="45"/>
      <c r="B399" s="45"/>
      <c r="C399" s="46">
        <v>2</v>
      </c>
      <c r="D399" s="46">
        <v>2</v>
      </c>
      <c r="E399" s="46">
        <v>1</v>
      </c>
      <c r="F399" s="46"/>
      <c r="G399" s="46">
        <f>PRODUCT(C399:F399)</f>
        <v>4</v>
      </c>
    </row>
    <row r="401" spans="1:7" ht="45" customHeight="1" x14ac:dyDescent="0.25">
      <c r="A401" s="42" t="s">
        <v>1011</v>
      </c>
      <c r="B401" s="42" t="s">
        <v>887</v>
      </c>
      <c r="C401" s="42" t="s">
        <v>26</v>
      </c>
      <c r="D401" s="43" t="s">
        <v>21</v>
      </c>
      <c r="E401" s="1" t="s">
        <v>27</v>
      </c>
      <c r="F401" s="1" t="s">
        <v>27</v>
      </c>
      <c r="G401" s="44">
        <f>SUM(G402:G402)</f>
        <v>4</v>
      </c>
    </row>
    <row r="402" spans="1:7" x14ac:dyDescent="0.25">
      <c r="A402" s="45"/>
      <c r="B402" s="45"/>
      <c r="C402" s="46">
        <v>2</v>
      </c>
      <c r="D402" s="46">
        <v>2</v>
      </c>
      <c r="E402" s="46"/>
      <c r="F402" s="46"/>
      <c r="G402" s="46">
        <f>PRODUCT(C402:F402)</f>
        <v>4</v>
      </c>
    </row>
    <row r="404" spans="1:7" ht="45" customHeight="1" x14ac:dyDescent="0.25">
      <c r="A404" s="42" t="s">
        <v>1012</v>
      </c>
      <c r="B404" s="42" t="s">
        <v>887</v>
      </c>
      <c r="C404" s="42" t="s">
        <v>28</v>
      </c>
      <c r="D404" s="43" t="s">
        <v>24</v>
      </c>
      <c r="E404" s="1" t="s">
        <v>29</v>
      </c>
      <c r="F404" s="1" t="s">
        <v>29</v>
      </c>
      <c r="G404" s="44">
        <f>SUM(G405:G405)</f>
        <v>0.33749999999999997</v>
      </c>
    </row>
    <row r="405" spans="1:7" x14ac:dyDescent="0.25">
      <c r="A405" s="45"/>
      <c r="B405" s="45"/>
      <c r="C405" s="46">
        <v>1.5</v>
      </c>
      <c r="D405" s="46">
        <v>1.5</v>
      </c>
      <c r="E405" s="46">
        <v>0.15</v>
      </c>
      <c r="F405" s="46"/>
      <c r="G405" s="46">
        <f>PRODUCT(C405:F405)</f>
        <v>0.33749999999999997</v>
      </c>
    </row>
    <row r="407" spans="1:7" ht="45" customHeight="1" x14ac:dyDescent="0.25">
      <c r="A407" s="42" t="s">
        <v>1013</v>
      </c>
      <c r="B407" s="42" t="s">
        <v>887</v>
      </c>
      <c r="C407" s="42" t="s">
        <v>122</v>
      </c>
      <c r="D407" s="43" t="s">
        <v>15</v>
      </c>
      <c r="E407" s="1" t="s">
        <v>123</v>
      </c>
      <c r="F407" s="1" t="s">
        <v>123</v>
      </c>
      <c r="G407" s="44">
        <f>SUM(G408:G408)</f>
        <v>1</v>
      </c>
    </row>
    <row r="408" spans="1:7" x14ac:dyDescent="0.25">
      <c r="A408" s="45"/>
      <c r="B408" s="45"/>
      <c r="C408" s="46">
        <v>1</v>
      </c>
      <c r="D408" s="46"/>
      <c r="E408" s="46"/>
      <c r="F408" s="46"/>
      <c r="G408" s="46">
        <f>PRODUCT(C408:F408)</f>
        <v>1</v>
      </c>
    </row>
    <row r="410" spans="1:7" ht="45" customHeight="1" x14ac:dyDescent="0.25">
      <c r="A410" s="42" t="s">
        <v>1014</v>
      </c>
      <c r="B410" s="42" t="s">
        <v>887</v>
      </c>
      <c r="C410" s="42" t="s">
        <v>92</v>
      </c>
      <c r="D410" s="43" t="s">
        <v>21</v>
      </c>
      <c r="E410" s="1" t="s">
        <v>93</v>
      </c>
      <c r="F410" s="1" t="s">
        <v>93</v>
      </c>
      <c r="G410" s="44">
        <f>SUM(G411:G411)</f>
        <v>4</v>
      </c>
    </row>
    <row r="411" spans="1:7" x14ac:dyDescent="0.25">
      <c r="A411" s="45"/>
      <c r="B411" s="45"/>
      <c r="C411" s="46">
        <v>4</v>
      </c>
      <c r="D411" s="46"/>
      <c r="E411" s="46"/>
      <c r="F411" s="46"/>
      <c r="G411" s="46">
        <f>PRODUCT(C411:F411)</f>
        <v>4</v>
      </c>
    </row>
    <row r="413" spans="1:7" ht="45" customHeight="1" x14ac:dyDescent="0.25">
      <c r="A413" s="42" t="s">
        <v>1015</v>
      </c>
      <c r="B413" s="42" t="s">
        <v>887</v>
      </c>
      <c r="C413" s="42" t="s">
        <v>36</v>
      </c>
      <c r="D413" s="43" t="s">
        <v>24</v>
      </c>
      <c r="E413" s="1" t="s">
        <v>37</v>
      </c>
      <c r="F413" s="1" t="s">
        <v>37</v>
      </c>
      <c r="G413" s="44">
        <f>SUM(G414:G414)</f>
        <v>1.04</v>
      </c>
    </row>
    <row r="414" spans="1:7" x14ac:dyDescent="0.25">
      <c r="A414" s="45"/>
      <c r="B414" s="45"/>
      <c r="C414" s="46">
        <v>4</v>
      </c>
      <c r="D414" s="46">
        <v>0.2</v>
      </c>
      <c r="E414" s="46">
        <v>1.3</v>
      </c>
      <c r="F414" s="46"/>
      <c r="G414" s="46">
        <f>PRODUCT(C414:F414)</f>
        <v>1.04</v>
      </c>
    </row>
    <row r="416" spans="1:7" ht="45" customHeight="1" x14ac:dyDescent="0.25">
      <c r="A416" s="42" t="s">
        <v>1016</v>
      </c>
      <c r="B416" s="42" t="s">
        <v>887</v>
      </c>
      <c r="C416" s="42" t="s">
        <v>38</v>
      </c>
      <c r="D416" s="43" t="s">
        <v>24</v>
      </c>
      <c r="E416" s="1" t="s">
        <v>39</v>
      </c>
      <c r="F416" s="1" t="s">
        <v>39</v>
      </c>
      <c r="G416" s="44">
        <f>SUM(G417:G417)</f>
        <v>1.04</v>
      </c>
    </row>
    <row r="417" spans="1:7" x14ac:dyDescent="0.25">
      <c r="A417" s="45"/>
      <c r="B417" s="45"/>
      <c r="C417" s="46">
        <v>4</v>
      </c>
      <c r="D417" s="46">
        <v>0.2</v>
      </c>
      <c r="E417" s="46">
        <v>1.3</v>
      </c>
      <c r="F417" s="46"/>
      <c r="G417" s="46">
        <f>PRODUCT(C417:F417)</f>
        <v>1.04</v>
      </c>
    </row>
    <row r="419" spans="1:7" ht="45" customHeight="1" x14ac:dyDescent="0.25">
      <c r="A419" s="42" t="s">
        <v>1017</v>
      </c>
      <c r="B419" s="42" t="s">
        <v>887</v>
      </c>
      <c r="C419" s="42" t="s">
        <v>40</v>
      </c>
      <c r="D419" s="43" t="s">
        <v>24</v>
      </c>
      <c r="E419" s="1" t="s">
        <v>41</v>
      </c>
      <c r="F419" s="1" t="s">
        <v>41</v>
      </c>
      <c r="G419" s="44">
        <f>SUM(G420:G420)</f>
        <v>5.2</v>
      </c>
    </row>
    <row r="420" spans="1:7" x14ac:dyDescent="0.25">
      <c r="A420" s="45"/>
      <c r="B420" s="45"/>
      <c r="C420" s="46">
        <v>4</v>
      </c>
      <c r="D420" s="46">
        <v>1.3</v>
      </c>
      <c r="E420" s="46"/>
      <c r="F420" s="46"/>
      <c r="G420" s="46">
        <f>PRODUCT(C420:F420)</f>
        <v>5.2</v>
      </c>
    </row>
    <row r="422" spans="1:7" ht="45" customHeight="1" x14ac:dyDescent="0.25">
      <c r="A422" s="42" t="s">
        <v>1018</v>
      </c>
      <c r="B422" s="42" t="s">
        <v>887</v>
      </c>
      <c r="C422" s="42" t="s">
        <v>42</v>
      </c>
      <c r="D422" s="43" t="s">
        <v>24</v>
      </c>
      <c r="E422" s="1" t="s">
        <v>43</v>
      </c>
      <c r="F422" s="1" t="s">
        <v>43</v>
      </c>
      <c r="G422" s="44">
        <f>SUM(G423:G423)</f>
        <v>5.2</v>
      </c>
    </row>
    <row r="423" spans="1:7" x14ac:dyDescent="0.25">
      <c r="A423" s="45"/>
      <c r="B423" s="45"/>
      <c r="C423" s="46">
        <v>4</v>
      </c>
      <c r="D423" s="46">
        <v>1.3</v>
      </c>
      <c r="E423" s="46"/>
      <c r="F423" s="46"/>
      <c r="G423" s="46">
        <f>PRODUCT(C423:F423)</f>
        <v>5.2</v>
      </c>
    </row>
    <row r="425" spans="1:7" ht="45" customHeight="1" x14ac:dyDescent="0.25">
      <c r="A425" s="42" t="s">
        <v>1019</v>
      </c>
      <c r="B425" s="42" t="s">
        <v>887</v>
      </c>
      <c r="C425" s="42" t="s">
        <v>126</v>
      </c>
      <c r="D425" s="43" t="s">
        <v>15</v>
      </c>
      <c r="E425" s="1" t="s">
        <v>127</v>
      </c>
      <c r="F425" s="1" t="s">
        <v>127</v>
      </c>
      <c r="G425" s="44">
        <f>SUM(G426:G426)</f>
        <v>2</v>
      </c>
    </row>
    <row r="426" spans="1:7" x14ac:dyDescent="0.25">
      <c r="A426" s="45"/>
      <c r="B426" s="45"/>
      <c r="C426" s="46">
        <v>2</v>
      </c>
      <c r="D426" s="46"/>
      <c r="E426" s="46"/>
      <c r="F426" s="46"/>
      <c r="G426" s="46">
        <f>PRODUCT(C426:F426)</f>
        <v>2</v>
      </c>
    </row>
    <row r="428" spans="1:7" ht="45" customHeight="1" x14ac:dyDescent="0.25">
      <c r="A428" s="42" t="s">
        <v>1020</v>
      </c>
      <c r="B428" s="42" t="s">
        <v>887</v>
      </c>
      <c r="C428" s="42" t="s">
        <v>128</v>
      </c>
      <c r="D428" s="43" t="s">
        <v>15</v>
      </c>
      <c r="E428" s="1" t="s">
        <v>129</v>
      </c>
      <c r="F428" s="1" t="s">
        <v>129</v>
      </c>
      <c r="G428" s="44">
        <f>SUM(G429:G429)</f>
        <v>1</v>
      </c>
    </row>
    <row r="429" spans="1:7" x14ac:dyDescent="0.25">
      <c r="A429" s="45"/>
      <c r="B429" s="45"/>
      <c r="C429" s="46">
        <v>1</v>
      </c>
      <c r="D429" s="46"/>
      <c r="E429" s="46"/>
      <c r="F429" s="46"/>
      <c r="G429" s="46">
        <f>PRODUCT(C429:F429)</f>
        <v>1</v>
      </c>
    </row>
    <row r="431" spans="1:7" ht="45" customHeight="1" x14ac:dyDescent="0.25">
      <c r="A431" s="42" t="s">
        <v>1021</v>
      </c>
      <c r="B431" s="42" t="s">
        <v>887</v>
      </c>
      <c r="C431" s="42" t="s">
        <v>130</v>
      </c>
      <c r="D431" s="43" t="s">
        <v>15</v>
      </c>
      <c r="E431" s="1" t="s">
        <v>131</v>
      </c>
      <c r="F431" s="1" t="s">
        <v>131</v>
      </c>
      <c r="G431" s="44">
        <f>SUM(G432:G432)</f>
        <v>2</v>
      </c>
    </row>
    <row r="432" spans="1:7" x14ac:dyDescent="0.25">
      <c r="A432" s="45"/>
      <c r="B432" s="45"/>
      <c r="C432" s="46">
        <v>2</v>
      </c>
      <c r="D432" s="46"/>
      <c r="E432" s="46"/>
      <c r="F432" s="46"/>
      <c r="G432" s="46">
        <f>PRODUCT(C432:F432)</f>
        <v>2</v>
      </c>
    </row>
    <row r="434" spans="1:7" ht="45" customHeight="1" x14ac:dyDescent="0.25">
      <c r="A434" s="42" t="s">
        <v>1022</v>
      </c>
      <c r="B434" s="42" t="s">
        <v>887</v>
      </c>
      <c r="C434" s="42" t="s">
        <v>132</v>
      </c>
      <c r="D434" s="43" t="s">
        <v>15</v>
      </c>
      <c r="E434" s="1" t="s">
        <v>133</v>
      </c>
      <c r="F434" s="1" t="s">
        <v>133</v>
      </c>
      <c r="G434" s="44">
        <f>SUM(G435:G435)</f>
        <v>2</v>
      </c>
    </row>
    <row r="435" spans="1:7" x14ac:dyDescent="0.25">
      <c r="A435" s="45"/>
      <c r="B435" s="45"/>
      <c r="C435" s="46">
        <v>2</v>
      </c>
      <c r="D435" s="46"/>
      <c r="E435" s="46"/>
      <c r="F435" s="46"/>
      <c r="G435" s="46">
        <f>PRODUCT(C435:F435)</f>
        <v>2</v>
      </c>
    </row>
    <row r="437" spans="1:7" ht="45" customHeight="1" x14ac:dyDescent="0.25">
      <c r="A437" s="42" t="s">
        <v>1023</v>
      </c>
      <c r="B437" s="42" t="s">
        <v>887</v>
      </c>
      <c r="C437" s="42" t="s">
        <v>134</v>
      </c>
      <c r="D437" s="43" t="s">
        <v>15</v>
      </c>
      <c r="E437" s="1" t="s">
        <v>135</v>
      </c>
      <c r="F437" s="1" t="s">
        <v>135</v>
      </c>
      <c r="G437" s="44">
        <f>SUM(G438:G438)</f>
        <v>2</v>
      </c>
    </row>
    <row r="438" spans="1:7" x14ac:dyDescent="0.25">
      <c r="A438" s="45"/>
      <c r="B438" s="45"/>
      <c r="C438" s="46">
        <v>2</v>
      </c>
      <c r="D438" s="46"/>
      <c r="E438" s="46"/>
      <c r="F438" s="46"/>
      <c r="G438" s="46">
        <f>PRODUCT(C438:F438)</f>
        <v>2</v>
      </c>
    </row>
    <row r="440" spans="1:7" ht="45" customHeight="1" x14ac:dyDescent="0.25">
      <c r="A440" s="42" t="s">
        <v>1024</v>
      </c>
      <c r="B440" s="42" t="s">
        <v>887</v>
      </c>
      <c r="C440" s="42" t="s">
        <v>136</v>
      </c>
      <c r="D440" s="43" t="s">
        <v>15</v>
      </c>
      <c r="E440" s="1" t="s">
        <v>137</v>
      </c>
      <c r="F440" s="1" t="s">
        <v>137</v>
      </c>
      <c r="G440" s="44">
        <f>SUM(G441:G441)</f>
        <v>2</v>
      </c>
    </row>
    <row r="441" spans="1:7" x14ac:dyDescent="0.25">
      <c r="A441" s="45"/>
      <c r="B441" s="45"/>
      <c r="C441" s="46">
        <v>2</v>
      </c>
      <c r="D441" s="46"/>
      <c r="E441" s="46"/>
      <c r="F441" s="46"/>
      <c r="G441" s="46">
        <f>PRODUCT(C441:F441)</f>
        <v>2</v>
      </c>
    </row>
    <row r="443" spans="1:7" ht="45" customHeight="1" x14ac:dyDescent="0.25">
      <c r="A443" s="42" t="s">
        <v>1025</v>
      </c>
      <c r="B443" s="42" t="s">
        <v>887</v>
      </c>
      <c r="C443" s="42" t="s">
        <v>138</v>
      </c>
      <c r="D443" s="43" t="s">
        <v>15</v>
      </c>
      <c r="E443" s="1" t="s">
        <v>139</v>
      </c>
      <c r="F443" s="1" t="s">
        <v>139</v>
      </c>
      <c r="G443" s="44">
        <f>SUM(G444:G444)</f>
        <v>1</v>
      </c>
    </row>
    <row r="444" spans="1:7" x14ac:dyDescent="0.25">
      <c r="A444" s="45"/>
      <c r="B444" s="45"/>
      <c r="C444" s="46">
        <v>1</v>
      </c>
      <c r="D444" s="46"/>
      <c r="E444" s="46"/>
      <c r="F444" s="46"/>
      <c r="G444" s="46">
        <f>PRODUCT(C444:F444)</f>
        <v>1</v>
      </c>
    </row>
    <row r="446" spans="1:7" ht="45" customHeight="1" x14ac:dyDescent="0.25">
      <c r="A446" s="42" t="s">
        <v>1026</v>
      </c>
      <c r="B446" s="42" t="s">
        <v>887</v>
      </c>
      <c r="C446" s="42" t="s">
        <v>58</v>
      </c>
      <c r="D446" s="43" t="s">
        <v>15</v>
      </c>
      <c r="E446" s="1" t="s">
        <v>908</v>
      </c>
      <c r="F446" s="1" t="s">
        <v>908</v>
      </c>
      <c r="G446" s="44">
        <f>SUM(G447:G447)</f>
        <v>1</v>
      </c>
    </row>
    <row r="447" spans="1:7" x14ac:dyDescent="0.25">
      <c r="A447" s="45"/>
      <c r="B447" s="45"/>
      <c r="C447" s="46">
        <v>1</v>
      </c>
      <c r="D447" s="46"/>
      <c r="E447" s="46"/>
      <c r="F447" s="46"/>
      <c r="G447" s="46">
        <f>PRODUCT(C447:F447)</f>
        <v>1</v>
      </c>
    </row>
    <row r="449" spans="1:7" ht="45" customHeight="1" x14ac:dyDescent="0.25">
      <c r="A449" s="42" t="s">
        <v>1027</v>
      </c>
      <c r="B449" s="42" t="s">
        <v>887</v>
      </c>
      <c r="C449" s="42" t="s">
        <v>74</v>
      </c>
      <c r="D449" s="43" t="s">
        <v>15</v>
      </c>
      <c r="E449" s="1" t="s">
        <v>75</v>
      </c>
      <c r="F449" s="1" t="s">
        <v>75</v>
      </c>
      <c r="G449" s="44">
        <f>SUM(G450:G450)</f>
        <v>1</v>
      </c>
    </row>
    <row r="450" spans="1:7" x14ac:dyDescent="0.25">
      <c r="A450" s="45"/>
      <c r="B450" s="45"/>
      <c r="C450" s="46">
        <v>1</v>
      </c>
      <c r="D450" s="46"/>
      <c r="E450" s="46"/>
      <c r="F450" s="46"/>
      <c r="G450" s="46">
        <f>PRODUCT(C450:F450)</f>
        <v>1</v>
      </c>
    </row>
    <row r="452" spans="1:7" ht="45" customHeight="1" x14ac:dyDescent="0.25">
      <c r="A452" s="42" t="s">
        <v>1028</v>
      </c>
      <c r="B452" s="42" t="s">
        <v>887</v>
      </c>
      <c r="C452" s="42" t="s">
        <v>76</v>
      </c>
      <c r="D452" s="43" t="s">
        <v>15</v>
      </c>
      <c r="E452" s="1" t="s">
        <v>77</v>
      </c>
      <c r="F452" s="1" t="s">
        <v>77</v>
      </c>
      <c r="G452" s="44">
        <f>SUM(G453:G453)</f>
        <v>1</v>
      </c>
    </row>
    <row r="453" spans="1:7" x14ac:dyDescent="0.25">
      <c r="A453" s="45"/>
      <c r="B453" s="45"/>
      <c r="C453" s="46">
        <v>1</v>
      </c>
      <c r="D453" s="46"/>
      <c r="E453" s="46"/>
      <c r="F453" s="46"/>
      <c r="G453" s="46">
        <f>PRODUCT(C453:F453)</f>
        <v>1</v>
      </c>
    </row>
    <row r="455" spans="1:7" ht="45" customHeight="1" x14ac:dyDescent="0.25">
      <c r="A455" s="42" t="s">
        <v>1029</v>
      </c>
      <c r="B455" s="42" t="s">
        <v>887</v>
      </c>
      <c r="C455" s="42" t="s">
        <v>78</v>
      </c>
      <c r="D455" s="43" t="s">
        <v>15</v>
      </c>
      <c r="E455" s="1" t="s">
        <v>79</v>
      </c>
      <c r="F455" s="1" t="s">
        <v>79</v>
      </c>
      <c r="G455" s="44">
        <f>SUM(G456:G456)</f>
        <v>1</v>
      </c>
    </row>
    <row r="456" spans="1:7" x14ac:dyDescent="0.25">
      <c r="A456" s="45"/>
      <c r="B456" s="45"/>
      <c r="C456" s="46">
        <v>1</v>
      </c>
      <c r="D456" s="46"/>
      <c r="E456" s="46"/>
      <c r="F456" s="46"/>
      <c r="G456" s="46">
        <f>PRODUCT(C456:F456)</f>
        <v>1</v>
      </c>
    </row>
    <row r="458" spans="1:7" ht="45" customHeight="1" x14ac:dyDescent="0.25">
      <c r="A458" s="42" t="s">
        <v>1030</v>
      </c>
      <c r="B458" s="42" t="s">
        <v>887</v>
      </c>
      <c r="C458" s="42" t="s">
        <v>140</v>
      </c>
      <c r="D458" s="43" t="s">
        <v>15</v>
      </c>
      <c r="E458" s="1" t="s">
        <v>141</v>
      </c>
      <c r="F458" s="1" t="s">
        <v>141</v>
      </c>
      <c r="G458" s="44">
        <f>SUM(G459:G459)</f>
        <v>1</v>
      </c>
    </row>
    <row r="459" spans="1:7" x14ac:dyDescent="0.25">
      <c r="A459" s="45"/>
      <c r="B459" s="45"/>
      <c r="C459" s="46">
        <v>1</v>
      </c>
      <c r="D459" s="46"/>
      <c r="E459" s="46"/>
      <c r="F459" s="46"/>
      <c r="G459" s="46">
        <f>PRODUCT(C459:F459)</f>
        <v>1</v>
      </c>
    </row>
    <row r="461" spans="1:7" x14ac:dyDescent="0.25">
      <c r="B461" t="s">
        <v>885</v>
      </c>
      <c r="C461" s="40" t="s">
        <v>6</v>
      </c>
      <c r="D461" s="41" t="s">
        <v>7</v>
      </c>
      <c r="E461" s="40" t="s">
        <v>8</v>
      </c>
    </row>
    <row r="462" spans="1:7" x14ac:dyDescent="0.25">
      <c r="B462" t="s">
        <v>885</v>
      </c>
      <c r="C462" s="40" t="s">
        <v>9</v>
      </c>
      <c r="D462" s="41" t="s">
        <v>7</v>
      </c>
      <c r="E462" s="40" t="s">
        <v>10</v>
      </c>
    </row>
    <row r="463" spans="1:7" x14ac:dyDescent="0.25">
      <c r="B463" t="s">
        <v>885</v>
      </c>
      <c r="C463" s="40" t="s">
        <v>11</v>
      </c>
      <c r="D463" s="41" t="s">
        <v>145</v>
      </c>
      <c r="E463" s="40" t="s">
        <v>146</v>
      </c>
    </row>
    <row r="465" spans="1:7" ht="45" customHeight="1" x14ac:dyDescent="0.25">
      <c r="A465" s="42" t="s">
        <v>1031</v>
      </c>
      <c r="B465" s="42" t="s">
        <v>887</v>
      </c>
      <c r="C465" s="42" t="s">
        <v>14</v>
      </c>
      <c r="D465" s="43" t="s">
        <v>15</v>
      </c>
      <c r="E465" s="1" t="s">
        <v>16</v>
      </c>
      <c r="F465" s="1" t="s">
        <v>16</v>
      </c>
      <c r="G465" s="44">
        <f>SUM(G466:G466)</f>
        <v>1</v>
      </c>
    </row>
    <row r="466" spans="1:7" x14ac:dyDescent="0.25">
      <c r="A466" s="45"/>
      <c r="B466" s="45"/>
      <c r="C466" s="46">
        <v>1</v>
      </c>
      <c r="D466" s="46"/>
      <c r="E466" s="46"/>
      <c r="F466" s="46"/>
      <c r="G466" s="46">
        <f>PRODUCT(C466:F466)</f>
        <v>1</v>
      </c>
    </row>
    <row r="468" spans="1:7" ht="45" customHeight="1" x14ac:dyDescent="0.25">
      <c r="A468" s="42" t="s">
        <v>1032</v>
      </c>
      <c r="B468" s="42" t="s">
        <v>887</v>
      </c>
      <c r="C468" s="42" t="s">
        <v>17</v>
      </c>
      <c r="D468" s="43" t="s">
        <v>18</v>
      </c>
      <c r="E468" s="1" t="s">
        <v>19</v>
      </c>
      <c r="F468" s="1" t="s">
        <v>19</v>
      </c>
      <c r="G468" s="44">
        <f>SUM(G469:G469)</f>
        <v>8</v>
      </c>
    </row>
    <row r="469" spans="1:7" x14ac:dyDescent="0.25">
      <c r="A469" s="45"/>
      <c r="B469" s="45"/>
      <c r="C469" s="46">
        <v>2</v>
      </c>
      <c r="D469" s="46">
        <v>4</v>
      </c>
      <c r="E469" s="46"/>
      <c r="F469" s="46"/>
      <c r="G469" s="46">
        <f>PRODUCT(C469:F469)</f>
        <v>8</v>
      </c>
    </row>
    <row r="471" spans="1:7" ht="45" customHeight="1" x14ac:dyDescent="0.25">
      <c r="A471" s="42" t="s">
        <v>1033</v>
      </c>
      <c r="B471" s="42" t="s">
        <v>887</v>
      </c>
      <c r="C471" s="42" t="s">
        <v>86</v>
      </c>
      <c r="D471" s="43" t="s">
        <v>21</v>
      </c>
      <c r="E471" s="1" t="s">
        <v>87</v>
      </c>
      <c r="F471" s="1" t="s">
        <v>87</v>
      </c>
      <c r="G471" s="44">
        <f>SUM(G472:G472)</f>
        <v>4</v>
      </c>
    </row>
    <row r="472" spans="1:7" x14ac:dyDescent="0.25">
      <c r="A472" s="45"/>
      <c r="B472" s="45"/>
      <c r="C472" s="46">
        <v>4</v>
      </c>
      <c r="D472" s="46"/>
      <c r="E472" s="46"/>
      <c r="F472" s="46"/>
      <c r="G472" s="46">
        <f>PRODUCT(C472:F472)</f>
        <v>4</v>
      </c>
    </row>
    <row r="474" spans="1:7" ht="45" customHeight="1" x14ac:dyDescent="0.25">
      <c r="A474" s="42" t="s">
        <v>1034</v>
      </c>
      <c r="B474" s="42" t="s">
        <v>887</v>
      </c>
      <c r="C474" s="42" t="s">
        <v>23</v>
      </c>
      <c r="D474" s="43" t="s">
        <v>24</v>
      </c>
      <c r="E474" s="1" t="s">
        <v>25</v>
      </c>
      <c r="F474" s="1" t="s">
        <v>25</v>
      </c>
      <c r="G474" s="44">
        <f>SUM(G475:G475)</f>
        <v>4</v>
      </c>
    </row>
    <row r="475" spans="1:7" x14ac:dyDescent="0.25">
      <c r="A475" s="45"/>
      <c r="B475" s="45"/>
      <c r="C475" s="46">
        <v>2</v>
      </c>
      <c r="D475" s="46">
        <v>2</v>
      </c>
      <c r="E475" s="46">
        <v>1</v>
      </c>
      <c r="F475" s="46"/>
      <c r="G475" s="46">
        <f>PRODUCT(C475:F475)</f>
        <v>4</v>
      </c>
    </row>
    <row r="477" spans="1:7" ht="45" customHeight="1" x14ac:dyDescent="0.25">
      <c r="A477" s="42" t="s">
        <v>1035</v>
      </c>
      <c r="B477" s="42" t="s">
        <v>887</v>
      </c>
      <c r="C477" s="42" t="s">
        <v>26</v>
      </c>
      <c r="D477" s="43" t="s">
        <v>21</v>
      </c>
      <c r="E477" s="1" t="s">
        <v>27</v>
      </c>
      <c r="F477" s="1" t="s">
        <v>27</v>
      </c>
      <c r="G477" s="44">
        <f>SUM(G478:G478)</f>
        <v>4</v>
      </c>
    </row>
    <row r="478" spans="1:7" x14ac:dyDescent="0.25">
      <c r="A478" s="45"/>
      <c r="B478" s="45"/>
      <c r="C478" s="46">
        <v>2</v>
      </c>
      <c r="D478" s="46">
        <v>2</v>
      </c>
      <c r="E478" s="46"/>
      <c r="F478" s="46"/>
      <c r="G478" s="46">
        <f>PRODUCT(C478:F478)</f>
        <v>4</v>
      </c>
    </row>
    <row r="480" spans="1:7" ht="45" customHeight="1" x14ac:dyDescent="0.25">
      <c r="A480" s="42" t="s">
        <v>1036</v>
      </c>
      <c r="B480" s="42" t="s">
        <v>887</v>
      </c>
      <c r="C480" s="42" t="s">
        <v>28</v>
      </c>
      <c r="D480" s="43" t="s">
        <v>24</v>
      </c>
      <c r="E480" s="1" t="s">
        <v>29</v>
      </c>
      <c r="F480" s="1" t="s">
        <v>29</v>
      </c>
      <c r="G480" s="44">
        <f>SUM(G481:G481)</f>
        <v>0.33749999999999997</v>
      </c>
    </row>
    <row r="481" spans="1:7" x14ac:dyDescent="0.25">
      <c r="A481" s="45"/>
      <c r="B481" s="45"/>
      <c r="C481" s="46">
        <v>1.5</v>
      </c>
      <c r="D481" s="46">
        <v>1.5</v>
      </c>
      <c r="E481" s="46">
        <v>0.15</v>
      </c>
      <c r="F481" s="46"/>
      <c r="G481" s="46">
        <f>PRODUCT(C481:F481)</f>
        <v>0.33749999999999997</v>
      </c>
    </row>
    <row r="483" spans="1:7" ht="45" customHeight="1" x14ac:dyDescent="0.25">
      <c r="A483" s="42" t="s">
        <v>1037</v>
      </c>
      <c r="B483" s="42" t="s">
        <v>887</v>
      </c>
      <c r="C483" s="42" t="s">
        <v>122</v>
      </c>
      <c r="D483" s="43" t="s">
        <v>15</v>
      </c>
      <c r="E483" s="1" t="s">
        <v>123</v>
      </c>
      <c r="F483" s="1" t="s">
        <v>123</v>
      </c>
      <c r="G483" s="44">
        <f>SUM(G484:G484)</f>
        <v>1</v>
      </c>
    </row>
    <row r="484" spans="1:7" x14ac:dyDescent="0.25">
      <c r="A484" s="45"/>
      <c r="B484" s="45"/>
      <c r="C484" s="46">
        <v>1</v>
      </c>
      <c r="D484" s="46"/>
      <c r="E484" s="46"/>
      <c r="F484" s="46"/>
      <c r="G484" s="46">
        <f>PRODUCT(C484:F484)</f>
        <v>1</v>
      </c>
    </row>
    <row r="486" spans="1:7" ht="45" customHeight="1" x14ac:dyDescent="0.25">
      <c r="A486" s="42" t="s">
        <v>1038</v>
      </c>
      <c r="B486" s="42" t="s">
        <v>887</v>
      </c>
      <c r="C486" s="42" t="s">
        <v>124</v>
      </c>
      <c r="D486" s="43" t="s">
        <v>15</v>
      </c>
      <c r="E486" s="1" t="s">
        <v>125</v>
      </c>
      <c r="F486" s="1" t="s">
        <v>125</v>
      </c>
      <c r="G486" s="44">
        <f>SUM(G487:G487)</f>
        <v>1</v>
      </c>
    </row>
    <row r="487" spans="1:7" x14ac:dyDescent="0.25">
      <c r="A487" s="45"/>
      <c r="B487" s="45"/>
      <c r="C487" s="46">
        <v>1</v>
      </c>
      <c r="D487" s="46"/>
      <c r="E487" s="46"/>
      <c r="F487" s="46"/>
      <c r="G487" s="46">
        <f>PRODUCT(C487:F487)</f>
        <v>1</v>
      </c>
    </row>
    <row r="489" spans="1:7" ht="45" customHeight="1" x14ac:dyDescent="0.25">
      <c r="A489" s="42" t="s">
        <v>1039</v>
      </c>
      <c r="B489" s="42" t="s">
        <v>887</v>
      </c>
      <c r="C489" s="42" t="s">
        <v>92</v>
      </c>
      <c r="D489" s="43" t="s">
        <v>21</v>
      </c>
      <c r="E489" s="1" t="s">
        <v>93</v>
      </c>
      <c r="F489" s="1" t="s">
        <v>93</v>
      </c>
      <c r="G489" s="44">
        <f>SUM(G490:G490)</f>
        <v>4</v>
      </c>
    </row>
    <row r="490" spans="1:7" x14ac:dyDescent="0.25">
      <c r="A490" s="45"/>
      <c r="B490" s="45"/>
      <c r="C490" s="46">
        <v>4</v>
      </c>
      <c r="D490" s="46"/>
      <c r="E490" s="46"/>
      <c r="F490" s="46"/>
      <c r="G490" s="46">
        <f>PRODUCT(C490:F490)</f>
        <v>4</v>
      </c>
    </row>
    <row r="492" spans="1:7" ht="45" customHeight="1" x14ac:dyDescent="0.25">
      <c r="A492" s="42" t="s">
        <v>1040</v>
      </c>
      <c r="B492" s="42" t="s">
        <v>887</v>
      </c>
      <c r="C492" s="42" t="s">
        <v>36</v>
      </c>
      <c r="D492" s="43" t="s">
        <v>24</v>
      </c>
      <c r="E492" s="1" t="s">
        <v>37</v>
      </c>
      <c r="F492" s="1" t="s">
        <v>37</v>
      </c>
      <c r="G492" s="44">
        <f>SUM(G493:G493)</f>
        <v>1.04</v>
      </c>
    </row>
    <row r="493" spans="1:7" x14ac:dyDescent="0.25">
      <c r="A493" s="45"/>
      <c r="B493" s="45"/>
      <c r="C493" s="46">
        <v>4</v>
      </c>
      <c r="D493" s="46">
        <v>0.2</v>
      </c>
      <c r="E493" s="46">
        <v>1.3</v>
      </c>
      <c r="F493" s="46"/>
      <c r="G493" s="46">
        <f>PRODUCT(C493:F493)</f>
        <v>1.04</v>
      </c>
    </row>
    <row r="495" spans="1:7" ht="45" customHeight="1" x14ac:dyDescent="0.25">
      <c r="A495" s="42" t="s">
        <v>1041</v>
      </c>
      <c r="B495" s="42" t="s">
        <v>887</v>
      </c>
      <c r="C495" s="42" t="s">
        <v>38</v>
      </c>
      <c r="D495" s="43" t="s">
        <v>24</v>
      </c>
      <c r="E495" s="1" t="s">
        <v>39</v>
      </c>
      <c r="F495" s="1" t="s">
        <v>39</v>
      </c>
      <c r="G495" s="44">
        <f>SUM(G496:G496)</f>
        <v>1.04</v>
      </c>
    </row>
    <row r="496" spans="1:7" x14ac:dyDescent="0.25">
      <c r="A496" s="45"/>
      <c r="B496" s="45"/>
      <c r="C496" s="46">
        <v>4</v>
      </c>
      <c r="D496" s="46">
        <v>0.2</v>
      </c>
      <c r="E496" s="46">
        <v>1.3</v>
      </c>
      <c r="F496" s="46"/>
      <c r="G496" s="46">
        <f>PRODUCT(C496:F496)</f>
        <v>1.04</v>
      </c>
    </row>
    <row r="498" spans="1:7" ht="45" customHeight="1" x14ac:dyDescent="0.25">
      <c r="A498" s="42" t="s">
        <v>1042</v>
      </c>
      <c r="B498" s="42" t="s">
        <v>887</v>
      </c>
      <c r="C498" s="42" t="s">
        <v>40</v>
      </c>
      <c r="D498" s="43" t="s">
        <v>24</v>
      </c>
      <c r="E498" s="1" t="s">
        <v>41</v>
      </c>
      <c r="F498" s="1" t="s">
        <v>41</v>
      </c>
      <c r="G498" s="44">
        <f>SUM(G499:G499)</f>
        <v>5.2</v>
      </c>
    </row>
    <row r="499" spans="1:7" x14ac:dyDescent="0.25">
      <c r="A499" s="45"/>
      <c r="B499" s="45"/>
      <c r="C499" s="46">
        <v>4</v>
      </c>
      <c r="D499" s="46">
        <v>1.3</v>
      </c>
      <c r="E499" s="46"/>
      <c r="F499" s="46"/>
      <c r="G499" s="46">
        <f>PRODUCT(C499:F499)</f>
        <v>5.2</v>
      </c>
    </row>
    <row r="501" spans="1:7" ht="45" customHeight="1" x14ac:dyDescent="0.25">
      <c r="A501" s="42" t="s">
        <v>1043</v>
      </c>
      <c r="B501" s="42" t="s">
        <v>887</v>
      </c>
      <c r="C501" s="42" t="s">
        <v>42</v>
      </c>
      <c r="D501" s="43" t="s">
        <v>24</v>
      </c>
      <c r="E501" s="1" t="s">
        <v>43</v>
      </c>
      <c r="F501" s="1" t="s">
        <v>43</v>
      </c>
      <c r="G501" s="44">
        <f>SUM(G502:G502)</f>
        <v>5.2</v>
      </c>
    </row>
    <row r="502" spans="1:7" x14ac:dyDescent="0.25">
      <c r="A502" s="45"/>
      <c r="B502" s="45"/>
      <c r="C502" s="46">
        <v>4</v>
      </c>
      <c r="D502" s="46">
        <v>1.3</v>
      </c>
      <c r="E502" s="46"/>
      <c r="F502" s="46"/>
      <c r="G502" s="46">
        <f>PRODUCT(C502:F502)</f>
        <v>5.2</v>
      </c>
    </row>
    <row r="504" spans="1:7" ht="45" customHeight="1" x14ac:dyDescent="0.25">
      <c r="A504" s="42" t="s">
        <v>1044</v>
      </c>
      <c r="B504" s="42" t="s">
        <v>887</v>
      </c>
      <c r="C504" s="42" t="s">
        <v>148</v>
      </c>
      <c r="D504" s="43" t="s">
        <v>15</v>
      </c>
      <c r="E504" s="1" t="s">
        <v>149</v>
      </c>
      <c r="F504" s="1" t="s">
        <v>149</v>
      </c>
      <c r="G504" s="44">
        <f>SUM(G505:G505)</f>
        <v>2</v>
      </c>
    </row>
    <row r="505" spans="1:7" x14ac:dyDescent="0.25">
      <c r="A505" s="45"/>
      <c r="B505" s="45"/>
      <c r="C505" s="46">
        <v>2</v>
      </c>
      <c r="D505" s="46"/>
      <c r="E505" s="46"/>
      <c r="F505" s="46"/>
      <c r="G505" s="46">
        <f>PRODUCT(C505:F505)</f>
        <v>2</v>
      </c>
    </row>
    <row r="507" spans="1:7" ht="45" customHeight="1" x14ac:dyDescent="0.25">
      <c r="A507" s="42" t="s">
        <v>1045</v>
      </c>
      <c r="B507" s="42" t="s">
        <v>887</v>
      </c>
      <c r="C507" s="42" t="s">
        <v>150</v>
      </c>
      <c r="D507" s="43" t="s">
        <v>15</v>
      </c>
      <c r="E507" s="1" t="s">
        <v>151</v>
      </c>
      <c r="F507" s="1" t="s">
        <v>151</v>
      </c>
      <c r="G507" s="44">
        <f>SUM(G508:G508)</f>
        <v>2</v>
      </c>
    </row>
    <row r="508" spans="1:7" x14ac:dyDescent="0.25">
      <c r="A508" s="45"/>
      <c r="B508" s="45"/>
      <c r="C508" s="46">
        <v>2</v>
      </c>
      <c r="D508" s="46"/>
      <c r="E508" s="46"/>
      <c r="F508" s="46"/>
      <c r="G508" s="46">
        <f>PRODUCT(C508:F508)</f>
        <v>2</v>
      </c>
    </row>
    <row r="510" spans="1:7" ht="45" customHeight="1" x14ac:dyDescent="0.25">
      <c r="A510" s="42" t="s">
        <v>1046</v>
      </c>
      <c r="B510" s="42" t="s">
        <v>887</v>
      </c>
      <c r="C510" s="42" t="s">
        <v>152</v>
      </c>
      <c r="D510" s="43" t="s">
        <v>15</v>
      </c>
      <c r="E510" s="1" t="s">
        <v>153</v>
      </c>
      <c r="F510" s="1" t="s">
        <v>153</v>
      </c>
      <c r="G510" s="44">
        <f>SUM(G511:G511)</f>
        <v>2</v>
      </c>
    </row>
    <row r="511" spans="1:7" x14ac:dyDescent="0.25">
      <c r="A511" s="45"/>
      <c r="B511" s="45"/>
      <c r="C511" s="46">
        <v>2</v>
      </c>
      <c r="D511" s="46"/>
      <c r="E511" s="46"/>
      <c r="F511" s="46"/>
      <c r="G511" s="46">
        <f>PRODUCT(C511:F511)</f>
        <v>2</v>
      </c>
    </row>
    <row r="513" spans="1:7" ht="45" customHeight="1" x14ac:dyDescent="0.25">
      <c r="A513" s="42" t="s">
        <v>1047</v>
      </c>
      <c r="B513" s="42" t="s">
        <v>887</v>
      </c>
      <c r="C513" s="42" t="s">
        <v>154</v>
      </c>
      <c r="D513" s="43" t="s">
        <v>15</v>
      </c>
      <c r="E513" s="1" t="s">
        <v>155</v>
      </c>
      <c r="F513" s="1" t="s">
        <v>155</v>
      </c>
      <c r="G513" s="44">
        <f>SUM(G514:G514)</f>
        <v>2</v>
      </c>
    </row>
    <row r="514" spans="1:7" x14ac:dyDescent="0.25">
      <c r="A514" s="45"/>
      <c r="B514" s="45"/>
      <c r="C514" s="46">
        <v>2</v>
      </c>
      <c r="D514" s="46"/>
      <c r="E514" s="46"/>
      <c r="F514" s="46"/>
      <c r="G514" s="46">
        <f>PRODUCT(C514:F514)</f>
        <v>2</v>
      </c>
    </row>
    <row r="516" spans="1:7" ht="45" customHeight="1" x14ac:dyDescent="0.25">
      <c r="A516" s="42" t="s">
        <v>1048</v>
      </c>
      <c r="B516" s="42" t="s">
        <v>887</v>
      </c>
      <c r="C516" s="42" t="s">
        <v>156</v>
      </c>
      <c r="D516" s="43" t="s">
        <v>15</v>
      </c>
      <c r="E516" s="1" t="s">
        <v>157</v>
      </c>
      <c r="F516" s="1" t="s">
        <v>157</v>
      </c>
      <c r="G516" s="44">
        <f>SUM(G517:G517)</f>
        <v>1</v>
      </c>
    </row>
    <row r="517" spans="1:7" x14ac:dyDescent="0.25">
      <c r="A517" s="45"/>
      <c r="B517" s="45"/>
      <c r="C517" s="46">
        <v>1</v>
      </c>
      <c r="D517" s="46"/>
      <c r="E517" s="46"/>
      <c r="F517" s="46"/>
      <c r="G517" s="46">
        <f>PRODUCT(C517:F517)</f>
        <v>1</v>
      </c>
    </row>
    <row r="519" spans="1:7" ht="45" customHeight="1" x14ac:dyDescent="0.25">
      <c r="A519" s="42" t="s">
        <v>1049</v>
      </c>
      <c r="B519" s="42" t="s">
        <v>887</v>
      </c>
      <c r="C519" s="42" t="s">
        <v>158</v>
      </c>
      <c r="D519" s="43" t="s">
        <v>15</v>
      </c>
      <c r="E519" s="1" t="s">
        <v>159</v>
      </c>
      <c r="F519" s="1" t="s">
        <v>159</v>
      </c>
      <c r="G519" s="44">
        <f>SUM(G520:G520)</f>
        <v>1</v>
      </c>
    </row>
    <row r="520" spans="1:7" x14ac:dyDescent="0.25">
      <c r="A520" s="45"/>
      <c r="B520" s="45"/>
      <c r="C520" s="46">
        <v>1</v>
      </c>
      <c r="D520" s="46"/>
      <c r="E520" s="46"/>
      <c r="F520" s="46"/>
      <c r="G520" s="46">
        <f>PRODUCT(C520:F520)</f>
        <v>1</v>
      </c>
    </row>
    <row r="522" spans="1:7" ht="45" customHeight="1" x14ac:dyDescent="0.25">
      <c r="A522" s="42" t="s">
        <v>1050</v>
      </c>
      <c r="B522" s="42" t="s">
        <v>887</v>
      </c>
      <c r="C522" s="42" t="s">
        <v>58</v>
      </c>
      <c r="D522" s="43" t="s">
        <v>15</v>
      </c>
      <c r="E522" s="1" t="s">
        <v>908</v>
      </c>
      <c r="F522" s="1" t="s">
        <v>908</v>
      </c>
      <c r="G522" s="44">
        <f>SUM(G523:G523)</f>
        <v>1</v>
      </c>
    </row>
    <row r="523" spans="1:7" x14ac:dyDescent="0.25">
      <c r="A523" s="45"/>
      <c r="B523" s="45"/>
      <c r="C523" s="46">
        <v>1</v>
      </c>
      <c r="D523" s="46"/>
      <c r="E523" s="46"/>
      <c r="F523" s="46"/>
      <c r="G523" s="46">
        <f>PRODUCT(C523:F523)</f>
        <v>1</v>
      </c>
    </row>
    <row r="525" spans="1:7" ht="45" customHeight="1" x14ac:dyDescent="0.25">
      <c r="A525" s="42" t="s">
        <v>1051</v>
      </c>
      <c r="B525" s="42" t="s">
        <v>887</v>
      </c>
      <c r="C525" s="42" t="s">
        <v>74</v>
      </c>
      <c r="D525" s="43" t="s">
        <v>15</v>
      </c>
      <c r="E525" s="1" t="s">
        <v>75</v>
      </c>
      <c r="F525" s="1" t="s">
        <v>75</v>
      </c>
      <c r="G525" s="44">
        <f>SUM(G526:G526)</f>
        <v>1</v>
      </c>
    </row>
    <row r="526" spans="1:7" x14ac:dyDescent="0.25">
      <c r="A526" s="45"/>
      <c r="B526" s="45"/>
      <c r="C526" s="46">
        <v>1</v>
      </c>
      <c r="D526" s="46"/>
      <c r="E526" s="46"/>
      <c r="F526" s="46"/>
      <c r="G526" s="46">
        <f>PRODUCT(C526:F526)</f>
        <v>1</v>
      </c>
    </row>
    <row r="528" spans="1:7" ht="45" customHeight="1" x14ac:dyDescent="0.25">
      <c r="A528" s="42" t="s">
        <v>1052</v>
      </c>
      <c r="B528" s="42" t="s">
        <v>887</v>
      </c>
      <c r="C528" s="42" t="s">
        <v>76</v>
      </c>
      <c r="D528" s="43" t="s">
        <v>15</v>
      </c>
      <c r="E528" s="1" t="s">
        <v>77</v>
      </c>
      <c r="F528" s="1" t="s">
        <v>77</v>
      </c>
      <c r="G528" s="44">
        <f>SUM(G529:G529)</f>
        <v>1</v>
      </c>
    </row>
    <row r="529" spans="1:7" x14ac:dyDescent="0.25">
      <c r="A529" s="45"/>
      <c r="B529" s="45"/>
      <c r="C529" s="46">
        <v>1</v>
      </c>
      <c r="D529" s="46"/>
      <c r="E529" s="46"/>
      <c r="F529" s="46"/>
      <c r="G529" s="46">
        <f>PRODUCT(C529:F529)</f>
        <v>1</v>
      </c>
    </row>
    <row r="531" spans="1:7" ht="45" customHeight="1" x14ac:dyDescent="0.25">
      <c r="A531" s="42" t="s">
        <v>1053</v>
      </c>
      <c r="B531" s="42" t="s">
        <v>887</v>
      </c>
      <c r="C531" s="42" t="s">
        <v>78</v>
      </c>
      <c r="D531" s="43" t="s">
        <v>15</v>
      </c>
      <c r="E531" s="1" t="s">
        <v>79</v>
      </c>
      <c r="F531" s="1" t="s">
        <v>79</v>
      </c>
      <c r="G531" s="44">
        <f>SUM(G532:G532)</f>
        <v>1</v>
      </c>
    </row>
    <row r="532" spans="1:7" x14ac:dyDescent="0.25">
      <c r="A532" s="45"/>
      <c r="B532" s="45"/>
      <c r="C532" s="46">
        <v>1</v>
      </c>
      <c r="D532" s="46"/>
      <c r="E532" s="46"/>
      <c r="F532" s="46"/>
      <c r="G532" s="46">
        <f>PRODUCT(C532:F532)</f>
        <v>1</v>
      </c>
    </row>
    <row r="534" spans="1:7" x14ac:dyDescent="0.25">
      <c r="B534" t="s">
        <v>885</v>
      </c>
      <c r="C534" s="40" t="s">
        <v>6</v>
      </c>
      <c r="D534" s="41" t="s">
        <v>7</v>
      </c>
      <c r="E534" s="40" t="s">
        <v>8</v>
      </c>
    </row>
    <row r="535" spans="1:7" x14ac:dyDescent="0.25">
      <c r="B535" t="s">
        <v>885</v>
      </c>
      <c r="C535" s="40" t="s">
        <v>9</v>
      </c>
      <c r="D535" s="41" t="s">
        <v>7</v>
      </c>
      <c r="E535" s="40" t="s">
        <v>10</v>
      </c>
    </row>
    <row r="536" spans="1:7" x14ac:dyDescent="0.25">
      <c r="B536" t="s">
        <v>885</v>
      </c>
      <c r="C536" s="40" t="s">
        <v>11</v>
      </c>
      <c r="D536" s="41" t="s">
        <v>160</v>
      </c>
      <c r="E536" s="40" t="s">
        <v>161</v>
      </c>
    </row>
    <row r="538" spans="1:7" ht="45" customHeight="1" x14ac:dyDescent="0.25">
      <c r="A538" s="42" t="s">
        <v>1054</v>
      </c>
      <c r="B538" s="42" t="s">
        <v>887</v>
      </c>
      <c r="C538" s="42" t="s">
        <v>14</v>
      </c>
      <c r="D538" s="43" t="s">
        <v>15</v>
      </c>
      <c r="E538" s="1" t="s">
        <v>16</v>
      </c>
      <c r="F538" s="1" t="s">
        <v>16</v>
      </c>
      <c r="G538" s="44">
        <f>SUM(G539:G539)</f>
        <v>1</v>
      </c>
    </row>
    <row r="539" spans="1:7" x14ac:dyDescent="0.25">
      <c r="A539" s="45"/>
      <c r="B539" s="45"/>
      <c r="C539" s="46">
        <v>1</v>
      </c>
      <c r="D539" s="46"/>
      <c r="E539" s="46"/>
      <c r="F539" s="46"/>
      <c r="G539" s="46">
        <f>PRODUCT(C539:F539)</f>
        <v>1</v>
      </c>
    </row>
    <row r="541" spans="1:7" ht="45" customHeight="1" x14ac:dyDescent="0.25">
      <c r="A541" s="42" t="s">
        <v>1055</v>
      </c>
      <c r="B541" s="42" t="s">
        <v>887</v>
      </c>
      <c r="C541" s="42" t="s">
        <v>17</v>
      </c>
      <c r="D541" s="43" t="s">
        <v>18</v>
      </c>
      <c r="E541" s="1" t="s">
        <v>19</v>
      </c>
      <c r="F541" s="1" t="s">
        <v>19</v>
      </c>
      <c r="G541" s="44">
        <f>SUM(G542:G542)</f>
        <v>8</v>
      </c>
    </row>
    <row r="542" spans="1:7" x14ac:dyDescent="0.25">
      <c r="A542" s="45"/>
      <c r="B542" s="45"/>
      <c r="C542" s="46">
        <v>2</v>
      </c>
      <c r="D542" s="46">
        <v>4</v>
      </c>
      <c r="E542" s="46"/>
      <c r="F542" s="46"/>
      <c r="G542" s="46">
        <f>PRODUCT(C542:F542)</f>
        <v>8</v>
      </c>
    </row>
    <row r="544" spans="1:7" ht="45" customHeight="1" x14ac:dyDescent="0.25">
      <c r="A544" s="42" t="s">
        <v>1056</v>
      </c>
      <c r="B544" s="42" t="s">
        <v>887</v>
      </c>
      <c r="C544" s="42" t="s">
        <v>86</v>
      </c>
      <c r="D544" s="43" t="s">
        <v>21</v>
      </c>
      <c r="E544" s="1" t="s">
        <v>87</v>
      </c>
      <c r="F544" s="1" t="s">
        <v>87</v>
      </c>
      <c r="G544" s="44">
        <f>SUM(G545:G545)</f>
        <v>4</v>
      </c>
    </row>
    <row r="545" spans="1:7" x14ac:dyDescent="0.25">
      <c r="A545" s="45"/>
      <c r="B545" s="45"/>
      <c r="C545" s="46">
        <v>4</v>
      </c>
      <c r="D545" s="46"/>
      <c r="E545" s="46"/>
      <c r="F545" s="46"/>
      <c r="G545" s="46">
        <f>PRODUCT(C545:F545)</f>
        <v>4</v>
      </c>
    </row>
    <row r="547" spans="1:7" ht="45" customHeight="1" x14ac:dyDescent="0.25">
      <c r="A547" s="42" t="s">
        <v>1057</v>
      </c>
      <c r="B547" s="42" t="s">
        <v>887</v>
      </c>
      <c r="C547" s="42" t="s">
        <v>23</v>
      </c>
      <c r="D547" s="43" t="s">
        <v>24</v>
      </c>
      <c r="E547" s="1" t="s">
        <v>25</v>
      </c>
      <c r="F547" s="1" t="s">
        <v>25</v>
      </c>
      <c r="G547" s="44">
        <f>SUM(G548:G548)</f>
        <v>4</v>
      </c>
    </row>
    <row r="548" spans="1:7" x14ac:dyDescent="0.25">
      <c r="A548" s="45"/>
      <c r="B548" s="45"/>
      <c r="C548" s="46">
        <v>2</v>
      </c>
      <c r="D548" s="46">
        <v>2</v>
      </c>
      <c r="E548" s="46">
        <v>1</v>
      </c>
      <c r="F548" s="46"/>
      <c r="G548" s="46">
        <f>PRODUCT(C548:F548)</f>
        <v>4</v>
      </c>
    </row>
    <row r="550" spans="1:7" ht="45" customHeight="1" x14ac:dyDescent="0.25">
      <c r="A550" s="42" t="s">
        <v>1058</v>
      </c>
      <c r="B550" s="42" t="s">
        <v>887</v>
      </c>
      <c r="C550" s="42" t="s">
        <v>26</v>
      </c>
      <c r="D550" s="43" t="s">
        <v>21</v>
      </c>
      <c r="E550" s="1" t="s">
        <v>27</v>
      </c>
      <c r="F550" s="1" t="s">
        <v>27</v>
      </c>
      <c r="G550" s="44">
        <f>SUM(G551:G551)</f>
        <v>4</v>
      </c>
    </row>
    <row r="551" spans="1:7" x14ac:dyDescent="0.25">
      <c r="A551" s="45"/>
      <c r="B551" s="45"/>
      <c r="C551" s="46">
        <v>2</v>
      </c>
      <c r="D551" s="46">
        <v>2</v>
      </c>
      <c r="E551" s="46"/>
      <c r="F551" s="46"/>
      <c r="G551" s="46">
        <f>PRODUCT(C551:F551)</f>
        <v>4</v>
      </c>
    </row>
    <row r="553" spans="1:7" ht="45" customHeight="1" x14ac:dyDescent="0.25">
      <c r="A553" s="42" t="s">
        <v>1059</v>
      </c>
      <c r="B553" s="42" t="s">
        <v>887</v>
      </c>
      <c r="C553" s="42" t="s">
        <v>28</v>
      </c>
      <c r="D553" s="43" t="s">
        <v>24</v>
      </c>
      <c r="E553" s="1" t="s">
        <v>29</v>
      </c>
      <c r="F553" s="1" t="s">
        <v>29</v>
      </c>
      <c r="G553" s="44">
        <f>SUM(G554:G554)</f>
        <v>0.33749999999999997</v>
      </c>
    </row>
    <row r="554" spans="1:7" x14ac:dyDescent="0.25">
      <c r="A554" s="45"/>
      <c r="B554" s="45"/>
      <c r="C554" s="46">
        <v>1.5</v>
      </c>
      <c r="D554" s="46">
        <v>1.5</v>
      </c>
      <c r="E554" s="46">
        <v>0.15</v>
      </c>
      <c r="F554" s="46"/>
      <c r="G554" s="46">
        <f>PRODUCT(C554:F554)</f>
        <v>0.33749999999999997</v>
      </c>
    </row>
    <row r="556" spans="1:7" ht="45" customHeight="1" x14ac:dyDescent="0.25">
      <c r="A556" s="42" t="s">
        <v>1060</v>
      </c>
      <c r="B556" s="42" t="s">
        <v>887</v>
      </c>
      <c r="C556" s="42" t="s">
        <v>122</v>
      </c>
      <c r="D556" s="43" t="s">
        <v>15</v>
      </c>
      <c r="E556" s="1" t="s">
        <v>123</v>
      </c>
      <c r="F556" s="1" t="s">
        <v>123</v>
      </c>
      <c r="G556" s="44">
        <f>SUM(G557:G557)</f>
        <v>1</v>
      </c>
    </row>
    <row r="557" spans="1:7" x14ac:dyDescent="0.25">
      <c r="A557" s="45"/>
      <c r="B557" s="45"/>
      <c r="C557" s="46">
        <v>1</v>
      </c>
      <c r="D557" s="46"/>
      <c r="E557" s="46"/>
      <c r="F557" s="46"/>
      <c r="G557" s="46">
        <f>PRODUCT(C557:F557)</f>
        <v>1</v>
      </c>
    </row>
    <row r="559" spans="1:7" ht="45" customHeight="1" x14ac:dyDescent="0.25">
      <c r="A559" s="42" t="s">
        <v>1061</v>
      </c>
      <c r="B559" s="42" t="s">
        <v>887</v>
      </c>
      <c r="C559" s="42" t="s">
        <v>92</v>
      </c>
      <c r="D559" s="43" t="s">
        <v>21</v>
      </c>
      <c r="E559" s="1" t="s">
        <v>93</v>
      </c>
      <c r="F559" s="1" t="s">
        <v>93</v>
      </c>
      <c r="G559" s="44">
        <f>SUM(G560:G560)</f>
        <v>4</v>
      </c>
    </row>
    <row r="560" spans="1:7" x14ac:dyDescent="0.25">
      <c r="A560" s="45"/>
      <c r="B560" s="45"/>
      <c r="C560" s="46">
        <v>4</v>
      </c>
      <c r="D560" s="46"/>
      <c r="E560" s="46"/>
      <c r="F560" s="46"/>
      <c r="G560" s="46">
        <f>PRODUCT(C560:F560)</f>
        <v>4</v>
      </c>
    </row>
    <row r="562" spans="1:7" ht="45" customHeight="1" x14ac:dyDescent="0.25">
      <c r="A562" s="42" t="s">
        <v>1062</v>
      </c>
      <c r="B562" s="42" t="s">
        <v>887</v>
      </c>
      <c r="C562" s="42" t="s">
        <v>36</v>
      </c>
      <c r="D562" s="43" t="s">
        <v>24</v>
      </c>
      <c r="E562" s="1" t="s">
        <v>37</v>
      </c>
      <c r="F562" s="1" t="s">
        <v>37</v>
      </c>
      <c r="G562" s="44">
        <f>SUM(G563:G563)</f>
        <v>1.04</v>
      </c>
    </row>
    <row r="563" spans="1:7" x14ac:dyDescent="0.25">
      <c r="A563" s="45"/>
      <c r="B563" s="45"/>
      <c r="C563" s="46">
        <v>4</v>
      </c>
      <c r="D563" s="46">
        <v>0.2</v>
      </c>
      <c r="E563" s="46">
        <v>1.3</v>
      </c>
      <c r="F563" s="46"/>
      <c r="G563" s="46">
        <f>PRODUCT(C563:F563)</f>
        <v>1.04</v>
      </c>
    </row>
    <row r="565" spans="1:7" ht="45" customHeight="1" x14ac:dyDescent="0.25">
      <c r="A565" s="42" t="s">
        <v>1063</v>
      </c>
      <c r="B565" s="42" t="s">
        <v>887</v>
      </c>
      <c r="C565" s="42" t="s">
        <v>38</v>
      </c>
      <c r="D565" s="43" t="s">
        <v>24</v>
      </c>
      <c r="E565" s="1" t="s">
        <v>39</v>
      </c>
      <c r="F565" s="1" t="s">
        <v>39</v>
      </c>
      <c r="G565" s="44">
        <f>SUM(G566:G566)</f>
        <v>1.04</v>
      </c>
    </row>
    <row r="566" spans="1:7" x14ac:dyDescent="0.25">
      <c r="A566" s="45"/>
      <c r="B566" s="45"/>
      <c r="C566" s="46">
        <v>4</v>
      </c>
      <c r="D566" s="46">
        <v>0.2</v>
      </c>
      <c r="E566" s="46">
        <v>1.3</v>
      </c>
      <c r="F566" s="46"/>
      <c r="G566" s="46">
        <f>PRODUCT(C566:F566)</f>
        <v>1.04</v>
      </c>
    </row>
    <row r="568" spans="1:7" ht="45" customHeight="1" x14ac:dyDescent="0.25">
      <c r="A568" s="42" t="s">
        <v>1064</v>
      </c>
      <c r="B568" s="42" t="s">
        <v>887</v>
      </c>
      <c r="C568" s="42" t="s">
        <v>40</v>
      </c>
      <c r="D568" s="43" t="s">
        <v>24</v>
      </c>
      <c r="E568" s="1" t="s">
        <v>41</v>
      </c>
      <c r="F568" s="1" t="s">
        <v>41</v>
      </c>
      <c r="G568" s="44">
        <f>SUM(G569:G569)</f>
        <v>5.2</v>
      </c>
    </row>
    <row r="569" spans="1:7" x14ac:dyDescent="0.25">
      <c r="A569" s="45"/>
      <c r="B569" s="45"/>
      <c r="C569" s="46">
        <v>4</v>
      </c>
      <c r="D569" s="46">
        <v>1.3</v>
      </c>
      <c r="E569" s="46"/>
      <c r="F569" s="46"/>
      <c r="G569" s="46">
        <f>PRODUCT(C569:F569)</f>
        <v>5.2</v>
      </c>
    </row>
    <row r="571" spans="1:7" ht="45" customHeight="1" x14ac:dyDescent="0.25">
      <c r="A571" s="42" t="s">
        <v>1065</v>
      </c>
      <c r="B571" s="42" t="s">
        <v>887</v>
      </c>
      <c r="C571" s="42" t="s">
        <v>42</v>
      </c>
      <c r="D571" s="43" t="s">
        <v>24</v>
      </c>
      <c r="E571" s="1" t="s">
        <v>43</v>
      </c>
      <c r="F571" s="1" t="s">
        <v>43</v>
      </c>
      <c r="G571" s="44">
        <f>SUM(G572:G572)</f>
        <v>5.2</v>
      </c>
    </row>
    <row r="572" spans="1:7" x14ac:dyDescent="0.25">
      <c r="A572" s="45"/>
      <c r="B572" s="45"/>
      <c r="C572" s="46">
        <v>4</v>
      </c>
      <c r="D572" s="46">
        <v>1.3</v>
      </c>
      <c r="E572" s="46"/>
      <c r="F572" s="46"/>
      <c r="G572" s="46">
        <f>PRODUCT(C572:F572)</f>
        <v>5.2</v>
      </c>
    </row>
    <row r="574" spans="1:7" ht="45" customHeight="1" x14ac:dyDescent="0.25">
      <c r="A574" s="42" t="s">
        <v>1066</v>
      </c>
      <c r="B574" s="42" t="s">
        <v>887</v>
      </c>
      <c r="C574" s="42" t="s">
        <v>126</v>
      </c>
      <c r="D574" s="43" t="s">
        <v>15</v>
      </c>
      <c r="E574" s="1" t="s">
        <v>127</v>
      </c>
      <c r="F574" s="1" t="s">
        <v>127</v>
      </c>
      <c r="G574" s="44">
        <f>SUM(G575:G575)</f>
        <v>2</v>
      </c>
    </row>
    <row r="575" spans="1:7" x14ac:dyDescent="0.25">
      <c r="A575" s="45"/>
      <c r="B575" s="45"/>
      <c r="C575" s="46">
        <v>2</v>
      </c>
      <c r="D575" s="46"/>
      <c r="E575" s="46"/>
      <c r="F575" s="46"/>
      <c r="G575" s="46">
        <f>PRODUCT(C575:F575)</f>
        <v>2</v>
      </c>
    </row>
    <row r="577" spans="1:7" ht="45" customHeight="1" x14ac:dyDescent="0.25">
      <c r="A577" s="42" t="s">
        <v>1067</v>
      </c>
      <c r="B577" s="42" t="s">
        <v>887</v>
      </c>
      <c r="C577" s="42" t="s">
        <v>128</v>
      </c>
      <c r="D577" s="43" t="s">
        <v>15</v>
      </c>
      <c r="E577" s="1" t="s">
        <v>129</v>
      </c>
      <c r="F577" s="1" t="s">
        <v>129</v>
      </c>
      <c r="G577" s="44">
        <f>SUM(G578:G578)</f>
        <v>1</v>
      </c>
    </row>
    <row r="578" spans="1:7" x14ac:dyDescent="0.25">
      <c r="A578" s="45"/>
      <c r="B578" s="45"/>
      <c r="C578" s="46">
        <v>1</v>
      </c>
      <c r="D578" s="46"/>
      <c r="E578" s="46"/>
      <c r="F578" s="46"/>
      <c r="G578" s="46">
        <f>PRODUCT(C578:F578)</f>
        <v>1</v>
      </c>
    </row>
    <row r="580" spans="1:7" ht="45" customHeight="1" x14ac:dyDescent="0.25">
      <c r="A580" s="42" t="s">
        <v>1068</v>
      </c>
      <c r="B580" s="42" t="s">
        <v>887</v>
      </c>
      <c r="C580" s="42" t="s">
        <v>130</v>
      </c>
      <c r="D580" s="43" t="s">
        <v>15</v>
      </c>
      <c r="E580" s="1" t="s">
        <v>131</v>
      </c>
      <c r="F580" s="1" t="s">
        <v>131</v>
      </c>
      <c r="G580" s="44">
        <f>SUM(G581:G581)</f>
        <v>2</v>
      </c>
    </row>
    <row r="581" spans="1:7" x14ac:dyDescent="0.25">
      <c r="A581" s="45"/>
      <c r="B581" s="45"/>
      <c r="C581" s="46">
        <v>2</v>
      </c>
      <c r="D581" s="46"/>
      <c r="E581" s="46"/>
      <c r="F581" s="46"/>
      <c r="G581" s="46">
        <f>PRODUCT(C581:F581)</f>
        <v>2</v>
      </c>
    </row>
    <row r="583" spans="1:7" ht="45" customHeight="1" x14ac:dyDescent="0.25">
      <c r="A583" s="42" t="s">
        <v>1069</v>
      </c>
      <c r="B583" s="42" t="s">
        <v>887</v>
      </c>
      <c r="C583" s="42" t="s">
        <v>132</v>
      </c>
      <c r="D583" s="43" t="s">
        <v>15</v>
      </c>
      <c r="E583" s="1" t="s">
        <v>133</v>
      </c>
      <c r="F583" s="1" t="s">
        <v>133</v>
      </c>
      <c r="G583" s="44">
        <f>SUM(G584:G584)</f>
        <v>2</v>
      </c>
    </row>
    <row r="584" spans="1:7" x14ac:dyDescent="0.25">
      <c r="A584" s="45"/>
      <c r="B584" s="45"/>
      <c r="C584" s="46">
        <v>2</v>
      </c>
      <c r="D584" s="46"/>
      <c r="E584" s="46"/>
      <c r="F584" s="46"/>
      <c r="G584" s="46">
        <f>PRODUCT(C584:F584)</f>
        <v>2</v>
      </c>
    </row>
    <row r="586" spans="1:7" ht="45" customHeight="1" x14ac:dyDescent="0.25">
      <c r="A586" s="42" t="s">
        <v>1070</v>
      </c>
      <c r="B586" s="42" t="s">
        <v>887</v>
      </c>
      <c r="C586" s="42" t="s">
        <v>134</v>
      </c>
      <c r="D586" s="43" t="s">
        <v>15</v>
      </c>
      <c r="E586" s="1" t="s">
        <v>135</v>
      </c>
      <c r="F586" s="1" t="s">
        <v>135</v>
      </c>
      <c r="G586" s="44">
        <f>SUM(G587:G587)</f>
        <v>2</v>
      </c>
    </row>
    <row r="587" spans="1:7" x14ac:dyDescent="0.25">
      <c r="A587" s="45"/>
      <c r="B587" s="45"/>
      <c r="C587" s="46">
        <v>2</v>
      </c>
      <c r="D587" s="46"/>
      <c r="E587" s="46"/>
      <c r="F587" s="46"/>
      <c r="G587" s="46">
        <f>PRODUCT(C587:F587)</f>
        <v>2</v>
      </c>
    </row>
    <row r="589" spans="1:7" ht="45" customHeight="1" x14ac:dyDescent="0.25">
      <c r="A589" s="42" t="s">
        <v>1071</v>
      </c>
      <c r="B589" s="42" t="s">
        <v>887</v>
      </c>
      <c r="C589" s="42" t="s">
        <v>136</v>
      </c>
      <c r="D589" s="43" t="s">
        <v>15</v>
      </c>
      <c r="E589" s="1" t="s">
        <v>137</v>
      </c>
      <c r="F589" s="1" t="s">
        <v>137</v>
      </c>
      <c r="G589" s="44">
        <f>SUM(G590:G590)</f>
        <v>2</v>
      </c>
    </row>
    <row r="590" spans="1:7" x14ac:dyDescent="0.25">
      <c r="A590" s="45"/>
      <c r="B590" s="45"/>
      <c r="C590" s="46">
        <v>2</v>
      </c>
      <c r="D590" s="46"/>
      <c r="E590" s="46"/>
      <c r="F590" s="46"/>
      <c r="G590" s="46">
        <f>PRODUCT(C590:F590)</f>
        <v>2</v>
      </c>
    </row>
    <row r="592" spans="1:7" ht="45" customHeight="1" x14ac:dyDescent="0.25">
      <c r="A592" s="42" t="s">
        <v>1072</v>
      </c>
      <c r="B592" s="42" t="s">
        <v>887</v>
      </c>
      <c r="C592" s="42" t="s">
        <v>138</v>
      </c>
      <c r="D592" s="43" t="s">
        <v>15</v>
      </c>
      <c r="E592" s="1" t="s">
        <v>139</v>
      </c>
      <c r="F592" s="1" t="s">
        <v>139</v>
      </c>
      <c r="G592" s="44">
        <f>SUM(G593:G593)</f>
        <v>1</v>
      </c>
    </row>
    <row r="593" spans="1:7" x14ac:dyDescent="0.25">
      <c r="A593" s="45"/>
      <c r="B593" s="45"/>
      <c r="C593" s="46">
        <v>1</v>
      </c>
      <c r="D593" s="46"/>
      <c r="E593" s="46"/>
      <c r="F593" s="46"/>
      <c r="G593" s="46">
        <f>PRODUCT(C593:F593)</f>
        <v>1</v>
      </c>
    </row>
    <row r="595" spans="1:7" ht="45" customHeight="1" x14ac:dyDescent="0.25">
      <c r="A595" s="42" t="s">
        <v>1073</v>
      </c>
      <c r="B595" s="42" t="s">
        <v>887</v>
      </c>
      <c r="C595" s="42" t="s">
        <v>58</v>
      </c>
      <c r="D595" s="43" t="s">
        <v>15</v>
      </c>
      <c r="E595" s="1" t="s">
        <v>908</v>
      </c>
      <c r="F595" s="1" t="s">
        <v>908</v>
      </c>
      <c r="G595" s="44">
        <f>SUM(G596:G596)</f>
        <v>1</v>
      </c>
    </row>
    <row r="596" spans="1:7" x14ac:dyDescent="0.25">
      <c r="A596" s="45"/>
      <c r="B596" s="45"/>
      <c r="C596" s="46">
        <v>1</v>
      </c>
      <c r="D596" s="46"/>
      <c r="E596" s="46"/>
      <c r="F596" s="46"/>
      <c r="G596" s="46">
        <f>PRODUCT(C596:F596)</f>
        <v>1</v>
      </c>
    </row>
    <row r="598" spans="1:7" ht="45" customHeight="1" x14ac:dyDescent="0.25">
      <c r="A598" s="42" t="s">
        <v>1074</v>
      </c>
      <c r="B598" s="42" t="s">
        <v>887</v>
      </c>
      <c r="C598" s="42" t="s">
        <v>74</v>
      </c>
      <c r="D598" s="43" t="s">
        <v>15</v>
      </c>
      <c r="E598" s="1" t="s">
        <v>75</v>
      </c>
      <c r="F598" s="1" t="s">
        <v>75</v>
      </c>
      <c r="G598" s="44">
        <f>SUM(G599:G599)</f>
        <v>1</v>
      </c>
    </row>
    <row r="599" spans="1:7" x14ac:dyDescent="0.25">
      <c r="A599" s="45"/>
      <c r="B599" s="45"/>
      <c r="C599" s="46">
        <v>1</v>
      </c>
      <c r="D599" s="46"/>
      <c r="E599" s="46"/>
      <c r="F599" s="46"/>
      <c r="G599" s="46">
        <f>PRODUCT(C599:F599)</f>
        <v>1</v>
      </c>
    </row>
    <row r="601" spans="1:7" ht="45" customHeight="1" x14ac:dyDescent="0.25">
      <c r="A601" s="42" t="s">
        <v>1075</v>
      </c>
      <c r="B601" s="42" t="s">
        <v>887</v>
      </c>
      <c r="C601" s="42" t="s">
        <v>76</v>
      </c>
      <c r="D601" s="43" t="s">
        <v>15</v>
      </c>
      <c r="E601" s="1" t="s">
        <v>77</v>
      </c>
      <c r="F601" s="1" t="s">
        <v>77</v>
      </c>
      <c r="G601" s="44">
        <f>SUM(G602:G602)</f>
        <v>1</v>
      </c>
    </row>
    <row r="602" spans="1:7" x14ac:dyDescent="0.25">
      <c r="A602" s="45"/>
      <c r="B602" s="45"/>
      <c r="C602" s="46">
        <v>1</v>
      </c>
      <c r="D602" s="46"/>
      <c r="E602" s="46"/>
      <c r="F602" s="46"/>
      <c r="G602" s="46">
        <f>PRODUCT(C602:F602)</f>
        <v>1</v>
      </c>
    </row>
    <row r="604" spans="1:7" ht="45" customHeight="1" x14ac:dyDescent="0.25">
      <c r="A604" s="42" t="s">
        <v>1076</v>
      </c>
      <c r="B604" s="42" t="s">
        <v>887</v>
      </c>
      <c r="C604" s="42" t="s">
        <v>78</v>
      </c>
      <c r="D604" s="43" t="s">
        <v>15</v>
      </c>
      <c r="E604" s="1" t="s">
        <v>79</v>
      </c>
      <c r="F604" s="1" t="s">
        <v>79</v>
      </c>
      <c r="G604" s="44">
        <f>SUM(G605:G605)</f>
        <v>1</v>
      </c>
    </row>
    <row r="605" spans="1:7" x14ac:dyDescent="0.25">
      <c r="A605" s="45"/>
      <c r="B605" s="45"/>
      <c r="C605" s="46">
        <v>1</v>
      </c>
      <c r="D605" s="46"/>
      <c r="E605" s="46"/>
      <c r="F605" s="46"/>
      <c r="G605" s="46">
        <f>PRODUCT(C605:F605)</f>
        <v>1</v>
      </c>
    </row>
    <row r="607" spans="1:7" ht="45" customHeight="1" x14ac:dyDescent="0.25">
      <c r="A607" s="42" t="s">
        <v>1077</v>
      </c>
      <c r="B607" s="42" t="s">
        <v>887</v>
      </c>
      <c r="C607" s="42" t="s">
        <v>140</v>
      </c>
      <c r="D607" s="43" t="s">
        <v>15</v>
      </c>
      <c r="E607" s="1" t="s">
        <v>141</v>
      </c>
      <c r="F607" s="1" t="s">
        <v>141</v>
      </c>
      <c r="G607" s="44">
        <f>SUM(G608:G608)</f>
        <v>1</v>
      </c>
    </row>
    <row r="608" spans="1:7" x14ac:dyDescent="0.25">
      <c r="A608" s="45"/>
      <c r="B608" s="45"/>
      <c r="C608" s="46">
        <v>1</v>
      </c>
      <c r="D608" s="46"/>
      <c r="E608" s="46"/>
      <c r="F608" s="46"/>
      <c r="G608" s="46">
        <f>PRODUCT(C608:F608)</f>
        <v>1</v>
      </c>
    </row>
    <row r="610" spans="1:7" x14ac:dyDescent="0.25">
      <c r="B610" t="s">
        <v>885</v>
      </c>
      <c r="C610" s="40" t="s">
        <v>6</v>
      </c>
      <c r="D610" s="41" t="s">
        <v>7</v>
      </c>
      <c r="E610" s="40" t="s">
        <v>8</v>
      </c>
    </row>
    <row r="611" spans="1:7" x14ac:dyDescent="0.25">
      <c r="B611" t="s">
        <v>885</v>
      </c>
      <c r="C611" s="40" t="s">
        <v>9</v>
      </c>
      <c r="D611" s="41" t="s">
        <v>7</v>
      </c>
      <c r="E611" s="40" t="s">
        <v>10</v>
      </c>
    </row>
    <row r="612" spans="1:7" x14ac:dyDescent="0.25">
      <c r="B612" t="s">
        <v>885</v>
      </c>
      <c r="C612" s="40" t="s">
        <v>11</v>
      </c>
      <c r="D612" s="41" t="s">
        <v>163</v>
      </c>
      <c r="E612" s="40" t="s">
        <v>164</v>
      </c>
    </row>
    <row r="614" spans="1:7" ht="45" customHeight="1" x14ac:dyDescent="0.25">
      <c r="A614" s="42" t="s">
        <v>1078</v>
      </c>
      <c r="B614" s="42" t="s">
        <v>887</v>
      </c>
      <c r="C614" s="42" t="s">
        <v>14</v>
      </c>
      <c r="D614" s="43" t="s">
        <v>15</v>
      </c>
      <c r="E614" s="1" t="s">
        <v>16</v>
      </c>
      <c r="F614" s="1" t="s">
        <v>16</v>
      </c>
      <c r="G614" s="44">
        <f>SUM(G615:G615)</f>
        <v>1</v>
      </c>
    </row>
    <row r="615" spans="1:7" x14ac:dyDescent="0.25">
      <c r="A615" s="45"/>
      <c r="B615" s="45"/>
      <c r="C615" s="46">
        <v>1</v>
      </c>
      <c r="D615" s="46"/>
      <c r="E615" s="46"/>
      <c r="F615" s="46"/>
      <c r="G615" s="46">
        <f>PRODUCT(C615:F615)</f>
        <v>1</v>
      </c>
    </row>
    <row r="617" spans="1:7" ht="45" customHeight="1" x14ac:dyDescent="0.25">
      <c r="A617" s="42" t="s">
        <v>1079</v>
      </c>
      <c r="B617" s="42" t="s">
        <v>887</v>
      </c>
      <c r="C617" s="42" t="s">
        <v>17</v>
      </c>
      <c r="D617" s="43" t="s">
        <v>18</v>
      </c>
      <c r="E617" s="1" t="s">
        <v>19</v>
      </c>
      <c r="F617" s="1" t="s">
        <v>19</v>
      </c>
      <c r="G617" s="44">
        <f>SUM(G618:G618)</f>
        <v>8</v>
      </c>
    </row>
    <row r="618" spans="1:7" x14ac:dyDescent="0.25">
      <c r="A618" s="45"/>
      <c r="B618" s="45"/>
      <c r="C618" s="46">
        <v>2</v>
      </c>
      <c r="D618" s="46">
        <v>4</v>
      </c>
      <c r="E618" s="46"/>
      <c r="F618" s="46"/>
      <c r="G618" s="46">
        <f>PRODUCT(C618:F618)</f>
        <v>8</v>
      </c>
    </row>
    <row r="620" spans="1:7" ht="45" customHeight="1" x14ac:dyDescent="0.25">
      <c r="A620" s="42" t="s">
        <v>1080</v>
      </c>
      <c r="B620" s="42" t="s">
        <v>887</v>
      </c>
      <c r="C620" s="42" t="s">
        <v>20</v>
      </c>
      <c r="D620" s="43" t="s">
        <v>21</v>
      </c>
      <c r="E620" s="1" t="s">
        <v>22</v>
      </c>
      <c r="F620" s="1" t="s">
        <v>22</v>
      </c>
      <c r="G620" s="44">
        <f>SUM(G621:G621)</f>
        <v>4</v>
      </c>
    </row>
    <row r="621" spans="1:7" x14ac:dyDescent="0.25">
      <c r="A621" s="45"/>
      <c r="B621" s="45"/>
      <c r="C621" s="46">
        <v>2</v>
      </c>
      <c r="D621" s="46">
        <v>2</v>
      </c>
      <c r="E621" s="46"/>
      <c r="F621" s="46"/>
      <c r="G621" s="46">
        <f>PRODUCT(C621:F621)</f>
        <v>4</v>
      </c>
    </row>
    <row r="623" spans="1:7" ht="45" customHeight="1" x14ac:dyDescent="0.25">
      <c r="A623" s="42" t="s">
        <v>1081</v>
      </c>
      <c r="B623" s="42" t="s">
        <v>887</v>
      </c>
      <c r="C623" s="42" t="s">
        <v>23</v>
      </c>
      <c r="D623" s="43" t="s">
        <v>24</v>
      </c>
      <c r="E623" s="1" t="s">
        <v>25</v>
      </c>
      <c r="F623" s="1" t="s">
        <v>25</v>
      </c>
      <c r="G623" s="44">
        <f>SUM(G624:G624)</f>
        <v>4</v>
      </c>
    </row>
    <row r="624" spans="1:7" x14ac:dyDescent="0.25">
      <c r="A624" s="45"/>
      <c r="B624" s="45"/>
      <c r="C624" s="46">
        <v>2</v>
      </c>
      <c r="D624" s="46">
        <v>2</v>
      </c>
      <c r="E624" s="46">
        <v>1</v>
      </c>
      <c r="F624" s="46"/>
      <c r="G624" s="46">
        <f>PRODUCT(C624:F624)</f>
        <v>4</v>
      </c>
    </row>
    <row r="626" spans="1:7" ht="45" customHeight="1" x14ac:dyDescent="0.25">
      <c r="A626" s="42" t="s">
        <v>1082</v>
      </c>
      <c r="B626" s="42" t="s">
        <v>887</v>
      </c>
      <c r="C626" s="42" t="s">
        <v>26</v>
      </c>
      <c r="D626" s="43" t="s">
        <v>21</v>
      </c>
      <c r="E626" s="1" t="s">
        <v>27</v>
      </c>
      <c r="F626" s="1" t="s">
        <v>27</v>
      </c>
      <c r="G626" s="44">
        <f>SUM(G627:G627)</f>
        <v>4</v>
      </c>
    </row>
    <row r="627" spans="1:7" x14ac:dyDescent="0.25">
      <c r="A627" s="45"/>
      <c r="B627" s="45"/>
      <c r="C627" s="46">
        <v>2</v>
      </c>
      <c r="D627" s="46">
        <v>2</v>
      </c>
      <c r="E627" s="46"/>
      <c r="F627" s="46"/>
      <c r="G627" s="46">
        <f>PRODUCT(C627:F627)</f>
        <v>4</v>
      </c>
    </row>
    <row r="629" spans="1:7" ht="45" customHeight="1" x14ac:dyDescent="0.25">
      <c r="A629" s="42" t="s">
        <v>1083</v>
      </c>
      <c r="B629" s="42" t="s">
        <v>887</v>
      </c>
      <c r="C629" s="42" t="s">
        <v>28</v>
      </c>
      <c r="D629" s="43" t="s">
        <v>24</v>
      </c>
      <c r="E629" s="1" t="s">
        <v>29</v>
      </c>
      <c r="F629" s="1" t="s">
        <v>29</v>
      </c>
      <c r="G629" s="44">
        <f>SUM(G630:G630)</f>
        <v>0.33749999999999997</v>
      </c>
    </row>
    <row r="630" spans="1:7" x14ac:dyDescent="0.25">
      <c r="A630" s="45"/>
      <c r="B630" s="45"/>
      <c r="C630" s="46">
        <v>1.5</v>
      </c>
      <c r="D630" s="46">
        <v>1.5</v>
      </c>
      <c r="E630" s="46">
        <v>0.15</v>
      </c>
      <c r="F630" s="46"/>
      <c r="G630" s="46">
        <f>PRODUCT(C630:F630)</f>
        <v>0.33749999999999997</v>
      </c>
    </row>
    <row r="632" spans="1:7" ht="45" customHeight="1" x14ac:dyDescent="0.25">
      <c r="A632" s="42" t="s">
        <v>1084</v>
      </c>
      <c r="B632" s="42" t="s">
        <v>887</v>
      </c>
      <c r="C632" s="42" t="s">
        <v>166</v>
      </c>
      <c r="D632" s="43" t="s">
        <v>15</v>
      </c>
      <c r="E632" s="1" t="s">
        <v>167</v>
      </c>
      <c r="F632" s="1" t="s">
        <v>167</v>
      </c>
      <c r="G632" s="44">
        <f>SUM(G633:G633)</f>
        <v>2</v>
      </c>
    </row>
    <row r="633" spans="1:7" x14ac:dyDescent="0.25">
      <c r="A633" s="45"/>
      <c r="B633" s="45"/>
      <c r="C633" s="46">
        <v>2</v>
      </c>
      <c r="D633" s="46"/>
      <c r="E633" s="46"/>
      <c r="F633" s="46"/>
      <c r="G633" s="46">
        <f>PRODUCT(C633:F633)</f>
        <v>2</v>
      </c>
    </row>
    <row r="635" spans="1:7" ht="45" customHeight="1" x14ac:dyDescent="0.25">
      <c r="A635" s="42" t="s">
        <v>1085</v>
      </c>
      <c r="B635" s="42" t="s">
        <v>887</v>
      </c>
      <c r="C635" s="42" t="s">
        <v>168</v>
      </c>
      <c r="D635" s="43" t="s">
        <v>15</v>
      </c>
      <c r="E635" s="1" t="s">
        <v>169</v>
      </c>
      <c r="F635" s="1" t="s">
        <v>169</v>
      </c>
      <c r="G635" s="44">
        <f>SUM(G636:G636)</f>
        <v>1</v>
      </c>
    </row>
    <row r="636" spans="1:7" x14ac:dyDescent="0.25">
      <c r="A636" s="45"/>
      <c r="B636" s="45"/>
      <c r="C636" s="46">
        <v>1</v>
      </c>
      <c r="D636" s="46"/>
      <c r="E636" s="46"/>
      <c r="F636" s="46"/>
      <c r="G636" s="46">
        <f>PRODUCT(C636:F636)</f>
        <v>1</v>
      </c>
    </row>
    <row r="638" spans="1:7" ht="45" customHeight="1" x14ac:dyDescent="0.25">
      <c r="A638" s="42" t="s">
        <v>1086</v>
      </c>
      <c r="B638" s="42" t="s">
        <v>887</v>
      </c>
      <c r="C638" s="42" t="s">
        <v>122</v>
      </c>
      <c r="D638" s="43" t="s">
        <v>15</v>
      </c>
      <c r="E638" s="1" t="s">
        <v>123</v>
      </c>
      <c r="F638" s="1" t="s">
        <v>123</v>
      </c>
      <c r="G638" s="44">
        <f>SUM(G639:G639)</f>
        <v>1</v>
      </c>
    </row>
    <row r="639" spans="1:7" x14ac:dyDescent="0.25">
      <c r="A639" s="45"/>
      <c r="B639" s="45"/>
      <c r="C639" s="46">
        <v>1</v>
      </c>
      <c r="D639" s="46"/>
      <c r="E639" s="46"/>
      <c r="F639" s="46"/>
      <c r="G639" s="46">
        <f>PRODUCT(C639:F639)</f>
        <v>1</v>
      </c>
    </row>
    <row r="641" spans="1:7" ht="45" customHeight="1" x14ac:dyDescent="0.25">
      <c r="A641" s="42" t="s">
        <v>1087</v>
      </c>
      <c r="B641" s="42" t="s">
        <v>887</v>
      </c>
      <c r="C641" s="42" t="s">
        <v>32</v>
      </c>
      <c r="D641" s="43" t="s">
        <v>24</v>
      </c>
      <c r="E641" s="1" t="s">
        <v>33</v>
      </c>
      <c r="F641" s="1" t="s">
        <v>33</v>
      </c>
      <c r="G641" s="44">
        <f>SUM(G642:G642)</f>
        <v>0.6</v>
      </c>
    </row>
    <row r="642" spans="1:7" x14ac:dyDescent="0.25">
      <c r="A642" s="45"/>
      <c r="B642" s="45"/>
      <c r="C642" s="46">
        <v>4</v>
      </c>
      <c r="D642" s="46">
        <v>0.15</v>
      </c>
      <c r="E642" s="46"/>
      <c r="F642" s="46"/>
      <c r="G642" s="46">
        <f>PRODUCT(C642:F642)</f>
        <v>0.6</v>
      </c>
    </row>
    <row r="644" spans="1:7" ht="45" customHeight="1" x14ac:dyDescent="0.25">
      <c r="A644" s="42" t="s">
        <v>1088</v>
      </c>
      <c r="B644" s="42" t="s">
        <v>887</v>
      </c>
      <c r="C644" s="42" t="s">
        <v>34</v>
      </c>
      <c r="D644" s="43" t="s">
        <v>21</v>
      </c>
      <c r="E644" s="1" t="s">
        <v>35</v>
      </c>
      <c r="F644" s="1" t="s">
        <v>35</v>
      </c>
      <c r="G644" s="44">
        <f>SUM(G645:G645)</f>
        <v>4</v>
      </c>
    </row>
    <row r="645" spans="1:7" x14ac:dyDescent="0.25">
      <c r="A645" s="45"/>
      <c r="B645" s="45"/>
      <c r="C645" s="46">
        <v>4</v>
      </c>
      <c r="D645" s="46"/>
      <c r="E645" s="46"/>
      <c r="F645" s="46"/>
      <c r="G645" s="46">
        <f>PRODUCT(C645:F645)</f>
        <v>4</v>
      </c>
    </row>
    <row r="647" spans="1:7" ht="45" customHeight="1" x14ac:dyDescent="0.25">
      <c r="A647" s="42" t="s">
        <v>1089</v>
      </c>
      <c r="B647" s="42" t="s">
        <v>887</v>
      </c>
      <c r="C647" s="42" t="s">
        <v>36</v>
      </c>
      <c r="D647" s="43" t="s">
        <v>24</v>
      </c>
      <c r="E647" s="1" t="s">
        <v>37</v>
      </c>
      <c r="F647" s="1" t="s">
        <v>37</v>
      </c>
      <c r="G647" s="44">
        <f>SUM(G648:G648)</f>
        <v>1.04</v>
      </c>
    </row>
    <row r="648" spans="1:7" x14ac:dyDescent="0.25">
      <c r="A648" s="45"/>
      <c r="B648" s="45"/>
      <c r="C648" s="46">
        <v>4</v>
      </c>
      <c r="D648" s="46">
        <v>0.2</v>
      </c>
      <c r="E648" s="46">
        <v>1.3</v>
      </c>
      <c r="F648" s="46"/>
      <c r="G648" s="46">
        <f>PRODUCT(C648:F648)</f>
        <v>1.04</v>
      </c>
    </row>
    <row r="650" spans="1:7" ht="45" customHeight="1" x14ac:dyDescent="0.25">
      <c r="A650" s="42" t="s">
        <v>1090</v>
      </c>
      <c r="B650" s="42" t="s">
        <v>887</v>
      </c>
      <c r="C650" s="42" t="s">
        <v>38</v>
      </c>
      <c r="D650" s="43" t="s">
        <v>24</v>
      </c>
      <c r="E650" s="1" t="s">
        <v>39</v>
      </c>
      <c r="F650" s="1" t="s">
        <v>39</v>
      </c>
      <c r="G650" s="44">
        <f>SUM(G651:G651)</f>
        <v>1.04</v>
      </c>
    </row>
    <row r="651" spans="1:7" x14ac:dyDescent="0.25">
      <c r="A651" s="45"/>
      <c r="B651" s="45"/>
      <c r="C651" s="46">
        <v>4</v>
      </c>
      <c r="D651" s="46">
        <v>0.2</v>
      </c>
      <c r="E651" s="46">
        <v>1.3</v>
      </c>
      <c r="F651" s="46"/>
      <c r="G651" s="46">
        <f>PRODUCT(C651:F651)</f>
        <v>1.04</v>
      </c>
    </row>
    <row r="653" spans="1:7" ht="45" customHeight="1" x14ac:dyDescent="0.25">
      <c r="A653" s="42" t="s">
        <v>1091</v>
      </c>
      <c r="B653" s="42" t="s">
        <v>887</v>
      </c>
      <c r="C653" s="42" t="s">
        <v>40</v>
      </c>
      <c r="D653" s="43" t="s">
        <v>24</v>
      </c>
      <c r="E653" s="1" t="s">
        <v>41</v>
      </c>
      <c r="F653" s="1" t="s">
        <v>41</v>
      </c>
      <c r="G653" s="44">
        <f>SUM(G654:G654)</f>
        <v>5.2</v>
      </c>
    </row>
    <row r="654" spans="1:7" x14ac:dyDescent="0.25">
      <c r="A654" s="45"/>
      <c r="B654" s="45"/>
      <c r="C654" s="46">
        <v>4</v>
      </c>
      <c r="D654" s="46">
        <v>1.3</v>
      </c>
      <c r="E654" s="46"/>
      <c r="F654" s="46"/>
      <c r="G654" s="46">
        <f>PRODUCT(C654:F654)</f>
        <v>5.2</v>
      </c>
    </row>
    <row r="656" spans="1:7" ht="45" customHeight="1" x14ac:dyDescent="0.25">
      <c r="A656" s="42" t="s">
        <v>1092</v>
      </c>
      <c r="B656" s="42" t="s">
        <v>887</v>
      </c>
      <c r="C656" s="42" t="s">
        <v>42</v>
      </c>
      <c r="D656" s="43" t="s">
        <v>24</v>
      </c>
      <c r="E656" s="1" t="s">
        <v>43</v>
      </c>
      <c r="F656" s="1" t="s">
        <v>43</v>
      </c>
      <c r="G656" s="44">
        <f>SUM(G657:G657)</f>
        <v>5.2</v>
      </c>
    </row>
    <row r="657" spans="1:7" x14ac:dyDescent="0.25">
      <c r="A657" s="45"/>
      <c r="B657" s="45"/>
      <c r="C657" s="46">
        <v>4</v>
      </c>
      <c r="D657" s="46">
        <v>1.3</v>
      </c>
      <c r="E657" s="46"/>
      <c r="F657" s="46"/>
      <c r="G657" s="46">
        <f>PRODUCT(C657:F657)</f>
        <v>5.2</v>
      </c>
    </row>
    <row r="659" spans="1:7" ht="45" customHeight="1" x14ac:dyDescent="0.25">
      <c r="A659" s="42" t="s">
        <v>1093</v>
      </c>
      <c r="B659" s="42" t="s">
        <v>887</v>
      </c>
      <c r="C659" s="42" t="s">
        <v>170</v>
      </c>
      <c r="D659" s="43" t="s">
        <v>15</v>
      </c>
      <c r="E659" s="1" t="s">
        <v>171</v>
      </c>
      <c r="F659" s="1" t="s">
        <v>171</v>
      </c>
      <c r="G659" s="44">
        <f>SUM(G660:G660)</f>
        <v>2</v>
      </c>
    </row>
    <row r="660" spans="1:7" x14ac:dyDescent="0.25">
      <c r="A660" s="45"/>
      <c r="B660" s="45"/>
      <c r="C660" s="46">
        <v>2</v>
      </c>
      <c r="D660" s="46"/>
      <c r="E660" s="46"/>
      <c r="F660" s="46"/>
      <c r="G660" s="46">
        <f>PRODUCT(C660:F660)</f>
        <v>2</v>
      </c>
    </row>
    <row r="662" spans="1:7" ht="45" customHeight="1" x14ac:dyDescent="0.25">
      <c r="A662" s="42" t="s">
        <v>1094</v>
      </c>
      <c r="B662" s="42" t="s">
        <v>887</v>
      </c>
      <c r="C662" s="42" t="s">
        <v>172</v>
      </c>
      <c r="D662" s="43" t="s">
        <v>15</v>
      </c>
      <c r="E662" s="1" t="s">
        <v>173</v>
      </c>
      <c r="F662" s="1" t="s">
        <v>173</v>
      </c>
      <c r="G662" s="44">
        <f>SUM(G663:G663)</f>
        <v>2</v>
      </c>
    </row>
    <row r="663" spans="1:7" x14ac:dyDescent="0.25">
      <c r="A663" s="45"/>
      <c r="B663" s="45"/>
      <c r="C663" s="46">
        <v>2</v>
      </c>
      <c r="D663" s="46"/>
      <c r="E663" s="46"/>
      <c r="F663" s="46"/>
      <c r="G663" s="46">
        <f>PRODUCT(C663:F663)</f>
        <v>2</v>
      </c>
    </row>
    <row r="665" spans="1:7" ht="45" customHeight="1" x14ac:dyDescent="0.25">
      <c r="A665" s="42" t="s">
        <v>1095</v>
      </c>
      <c r="B665" s="42" t="s">
        <v>887</v>
      </c>
      <c r="C665" s="42" t="s">
        <v>174</v>
      </c>
      <c r="D665" s="43" t="s">
        <v>15</v>
      </c>
      <c r="E665" s="1" t="s">
        <v>175</v>
      </c>
      <c r="F665" s="1" t="s">
        <v>175</v>
      </c>
      <c r="G665" s="44">
        <f>SUM(G666:G666)</f>
        <v>2</v>
      </c>
    </row>
    <row r="666" spans="1:7" x14ac:dyDescent="0.25">
      <c r="A666" s="45"/>
      <c r="B666" s="45"/>
      <c r="C666" s="46">
        <v>2</v>
      </c>
      <c r="D666" s="46"/>
      <c r="E666" s="46"/>
      <c r="F666" s="46"/>
      <c r="G666" s="46">
        <f>PRODUCT(C666:F666)</f>
        <v>2</v>
      </c>
    </row>
    <row r="668" spans="1:7" ht="45" customHeight="1" x14ac:dyDescent="0.25">
      <c r="A668" s="42" t="s">
        <v>1096</v>
      </c>
      <c r="B668" s="42" t="s">
        <v>887</v>
      </c>
      <c r="C668" s="42" t="s">
        <v>176</v>
      </c>
      <c r="D668" s="43" t="s">
        <v>15</v>
      </c>
      <c r="E668" s="1" t="s">
        <v>177</v>
      </c>
      <c r="F668" s="1" t="s">
        <v>177</v>
      </c>
      <c r="G668" s="44">
        <f>SUM(G669:G669)</f>
        <v>1</v>
      </c>
    </row>
    <row r="669" spans="1:7" x14ac:dyDescent="0.25">
      <c r="A669" s="45"/>
      <c r="B669" s="45"/>
      <c r="C669" s="46">
        <v>1</v>
      </c>
      <c r="D669" s="46"/>
      <c r="E669" s="46"/>
      <c r="F669" s="46"/>
      <c r="G669" s="46">
        <f>PRODUCT(C669:F669)</f>
        <v>1</v>
      </c>
    </row>
    <row r="671" spans="1:7" ht="45" customHeight="1" x14ac:dyDescent="0.25">
      <c r="A671" s="42" t="s">
        <v>1097</v>
      </c>
      <c r="B671" s="42" t="s">
        <v>887</v>
      </c>
      <c r="C671" s="42" t="s">
        <v>58</v>
      </c>
      <c r="D671" s="43" t="s">
        <v>15</v>
      </c>
      <c r="E671" s="1" t="s">
        <v>908</v>
      </c>
      <c r="F671" s="1" t="s">
        <v>908</v>
      </c>
      <c r="G671" s="44">
        <f>SUM(G672:G672)</f>
        <v>1</v>
      </c>
    </row>
    <row r="672" spans="1:7" x14ac:dyDescent="0.25">
      <c r="A672" s="45"/>
      <c r="B672" s="45"/>
      <c r="C672" s="46">
        <v>1</v>
      </c>
      <c r="D672" s="46"/>
      <c r="E672" s="46"/>
      <c r="F672" s="46"/>
      <c r="G672" s="46">
        <f>PRODUCT(C672:F672)</f>
        <v>1</v>
      </c>
    </row>
    <row r="674" spans="1:7" ht="45" customHeight="1" x14ac:dyDescent="0.25">
      <c r="A674" s="42" t="s">
        <v>1098</v>
      </c>
      <c r="B674" s="42" t="s">
        <v>887</v>
      </c>
      <c r="C674" s="42" t="s">
        <v>74</v>
      </c>
      <c r="D674" s="43" t="s">
        <v>15</v>
      </c>
      <c r="E674" s="1" t="s">
        <v>75</v>
      </c>
      <c r="F674" s="1" t="s">
        <v>75</v>
      </c>
      <c r="G674" s="44">
        <f>SUM(G675:G675)</f>
        <v>1</v>
      </c>
    </row>
    <row r="675" spans="1:7" x14ac:dyDescent="0.25">
      <c r="A675" s="45"/>
      <c r="B675" s="45"/>
      <c r="C675" s="46">
        <v>1</v>
      </c>
      <c r="D675" s="46"/>
      <c r="E675" s="46"/>
      <c r="F675" s="46"/>
      <c r="G675" s="46">
        <f>PRODUCT(C675:F675)</f>
        <v>1</v>
      </c>
    </row>
    <row r="677" spans="1:7" ht="45" customHeight="1" x14ac:dyDescent="0.25">
      <c r="A677" s="42" t="s">
        <v>1099</v>
      </c>
      <c r="B677" s="42" t="s">
        <v>887</v>
      </c>
      <c r="C677" s="42" t="s">
        <v>76</v>
      </c>
      <c r="D677" s="43" t="s">
        <v>15</v>
      </c>
      <c r="E677" s="1" t="s">
        <v>77</v>
      </c>
      <c r="F677" s="1" t="s">
        <v>77</v>
      </c>
      <c r="G677" s="44">
        <f>SUM(G678:G678)</f>
        <v>1</v>
      </c>
    </row>
    <row r="678" spans="1:7" x14ac:dyDescent="0.25">
      <c r="A678" s="45"/>
      <c r="B678" s="45"/>
      <c r="C678" s="46">
        <v>1</v>
      </c>
      <c r="D678" s="46"/>
      <c r="E678" s="46"/>
      <c r="F678" s="46"/>
      <c r="G678" s="46">
        <f>PRODUCT(C678:F678)</f>
        <v>1</v>
      </c>
    </row>
    <row r="680" spans="1:7" ht="45" customHeight="1" x14ac:dyDescent="0.25">
      <c r="A680" s="42" t="s">
        <v>1100</v>
      </c>
      <c r="B680" s="42" t="s">
        <v>887</v>
      </c>
      <c r="C680" s="42" t="s">
        <v>78</v>
      </c>
      <c r="D680" s="43" t="s">
        <v>15</v>
      </c>
      <c r="E680" s="1" t="s">
        <v>79</v>
      </c>
      <c r="F680" s="1" t="s">
        <v>79</v>
      </c>
      <c r="G680" s="44">
        <f>SUM(G681:G681)</f>
        <v>1</v>
      </c>
    </row>
    <row r="681" spans="1:7" x14ac:dyDescent="0.25">
      <c r="A681" s="45"/>
      <c r="B681" s="45"/>
      <c r="C681" s="46">
        <v>1</v>
      </c>
      <c r="D681" s="46"/>
      <c r="E681" s="46"/>
      <c r="F681" s="46"/>
      <c r="G681" s="46">
        <f>PRODUCT(C681:F681)</f>
        <v>1</v>
      </c>
    </row>
    <row r="683" spans="1:7" x14ac:dyDescent="0.25">
      <c r="B683" t="s">
        <v>885</v>
      </c>
      <c r="C683" s="40" t="s">
        <v>6</v>
      </c>
      <c r="D683" s="41" t="s">
        <v>7</v>
      </c>
      <c r="E683" s="40" t="s">
        <v>8</v>
      </c>
    </row>
    <row r="684" spans="1:7" x14ac:dyDescent="0.25">
      <c r="B684" t="s">
        <v>885</v>
      </c>
      <c r="C684" s="40" t="s">
        <v>9</v>
      </c>
      <c r="D684" s="41" t="s">
        <v>7</v>
      </c>
      <c r="E684" s="40" t="s">
        <v>10</v>
      </c>
    </row>
    <row r="685" spans="1:7" x14ac:dyDescent="0.25">
      <c r="B685" t="s">
        <v>885</v>
      </c>
      <c r="C685" s="40" t="s">
        <v>11</v>
      </c>
      <c r="D685" s="41" t="s">
        <v>178</v>
      </c>
      <c r="E685" s="40" t="s">
        <v>179</v>
      </c>
    </row>
    <row r="687" spans="1:7" ht="45" customHeight="1" x14ac:dyDescent="0.25">
      <c r="A687" s="42" t="s">
        <v>1101</v>
      </c>
      <c r="B687" s="42" t="s">
        <v>887</v>
      </c>
      <c r="C687" s="42" t="s">
        <v>14</v>
      </c>
      <c r="D687" s="43" t="s">
        <v>15</v>
      </c>
      <c r="E687" s="1" t="s">
        <v>16</v>
      </c>
      <c r="F687" s="1" t="s">
        <v>16</v>
      </c>
      <c r="G687" s="44">
        <f>SUM(G688:G688)</f>
        <v>1</v>
      </c>
    </row>
    <row r="688" spans="1:7" x14ac:dyDescent="0.25">
      <c r="A688" s="45"/>
      <c r="B688" s="45"/>
      <c r="C688" s="46">
        <v>1</v>
      </c>
      <c r="D688" s="46"/>
      <c r="E688" s="46"/>
      <c r="F688" s="46"/>
      <c r="G688" s="46">
        <f>PRODUCT(C688:F688)</f>
        <v>1</v>
      </c>
    </row>
    <row r="690" spans="1:7" ht="45" customHeight="1" x14ac:dyDescent="0.25">
      <c r="A690" s="42" t="s">
        <v>1102</v>
      </c>
      <c r="B690" s="42" t="s">
        <v>887</v>
      </c>
      <c r="C690" s="42" t="s">
        <v>17</v>
      </c>
      <c r="D690" s="43" t="s">
        <v>18</v>
      </c>
      <c r="E690" s="1" t="s">
        <v>19</v>
      </c>
      <c r="F690" s="1" t="s">
        <v>19</v>
      </c>
      <c r="G690" s="44">
        <f>SUM(G691:G691)</f>
        <v>8</v>
      </c>
    </row>
    <row r="691" spans="1:7" x14ac:dyDescent="0.25">
      <c r="A691" s="45"/>
      <c r="B691" s="45"/>
      <c r="C691" s="46">
        <v>2</v>
      </c>
      <c r="D691" s="46">
        <v>4</v>
      </c>
      <c r="E691" s="46"/>
      <c r="F691" s="46"/>
      <c r="G691" s="46">
        <f>PRODUCT(C691:F691)</f>
        <v>8</v>
      </c>
    </row>
    <row r="693" spans="1:7" ht="45" customHeight="1" x14ac:dyDescent="0.25">
      <c r="A693" s="42" t="s">
        <v>1103</v>
      </c>
      <c r="B693" s="42" t="s">
        <v>887</v>
      </c>
      <c r="C693" s="42" t="s">
        <v>20</v>
      </c>
      <c r="D693" s="43" t="s">
        <v>21</v>
      </c>
      <c r="E693" s="1" t="s">
        <v>22</v>
      </c>
      <c r="F693" s="1" t="s">
        <v>22</v>
      </c>
      <c r="G693" s="44">
        <f>SUM(G694:G694)</f>
        <v>4</v>
      </c>
    </row>
    <row r="694" spans="1:7" x14ac:dyDescent="0.25">
      <c r="A694" s="45"/>
      <c r="B694" s="45"/>
      <c r="C694" s="46">
        <v>2</v>
      </c>
      <c r="D694" s="46">
        <v>2</v>
      </c>
      <c r="E694" s="46"/>
      <c r="F694" s="46"/>
      <c r="G694" s="46">
        <f>PRODUCT(C694:F694)</f>
        <v>4</v>
      </c>
    </row>
    <row r="696" spans="1:7" ht="45" customHeight="1" x14ac:dyDescent="0.25">
      <c r="A696" s="42" t="s">
        <v>1104</v>
      </c>
      <c r="B696" s="42" t="s">
        <v>887</v>
      </c>
      <c r="C696" s="42" t="s">
        <v>23</v>
      </c>
      <c r="D696" s="43" t="s">
        <v>24</v>
      </c>
      <c r="E696" s="1" t="s">
        <v>25</v>
      </c>
      <c r="F696" s="1" t="s">
        <v>25</v>
      </c>
      <c r="G696" s="44">
        <f>SUM(G697:G697)</f>
        <v>4</v>
      </c>
    </row>
    <row r="697" spans="1:7" x14ac:dyDescent="0.25">
      <c r="A697" s="45"/>
      <c r="B697" s="45"/>
      <c r="C697" s="46">
        <v>2</v>
      </c>
      <c r="D697" s="46">
        <v>2</v>
      </c>
      <c r="E697" s="46">
        <v>1</v>
      </c>
      <c r="F697" s="46"/>
      <c r="G697" s="46">
        <f>PRODUCT(C697:F697)</f>
        <v>4</v>
      </c>
    </row>
    <row r="699" spans="1:7" ht="45" customHeight="1" x14ac:dyDescent="0.25">
      <c r="A699" s="42" t="s">
        <v>1105</v>
      </c>
      <c r="B699" s="42" t="s">
        <v>887</v>
      </c>
      <c r="C699" s="42" t="s">
        <v>26</v>
      </c>
      <c r="D699" s="43" t="s">
        <v>21</v>
      </c>
      <c r="E699" s="1" t="s">
        <v>27</v>
      </c>
      <c r="F699" s="1" t="s">
        <v>27</v>
      </c>
      <c r="G699" s="44">
        <f>SUM(G700:G700)</f>
        <v>4</v>
      </c>
    </row>
    <row r="700" spans="1:7" x14ac:dyDescent="0.25">
      <c r="A700" s="45"/>
      <c r="B700" s="45"/>
      <c r="C700" s="46">
        <v>2</v>
      </c>
      <c r="D700" s="46">
        <v>2</v>
      </c>
      <c r="E700" s="46"/>
      <c r="F700" s="46"/>
      <c r="G700" s="46">
        <f>PRODUCT(C700:F700)</f>
        <v>4</v>
      </c>
    </row>
    <row r="702" spans="1:7" ht="45" customHeight="1" x14ac:dyDescent="0.25">
      <c r="A702" s="42" t="s">
        <v>1106</v>
      </c>
      <c r="B702" s="42" t="s">
        <v>887</v>
      </c>
      <c r="C702" s="42" t="s">
        <v>28</v>
      </c>
      <c r="D702" s="43" t="s">
        <v>24</v>
      </c>
      <c r="E702" s="1" t="s">
        <v>29</v>
      </c>
      <c r="F702" s="1" t="s">
        <v>29</v>
      </c>
      <c r="G702" s="44">
        <f>SUM(G703:G703)</f>
        <v>0.33749999999999997</v>
      </c>
    </row>
    <row r="703" spans="1:7" x14ac:dyDescent="0.25">
      <c r="A703" s="45"/>
      <c r="B703" s="45"/>
      <c r="C703" s="46">
        <v>1.5</v>
      </c>
      <c r="D703" s="46">
        <v>1.5</v>
      </c>
      <c r="E703" s="46">
        <v>0.15</v>
      </c>
      <c r="F703" s="46"/>
      <c r="G703" s="46">
        <f>PRODUCT(C703:F703)</f>
        <v>0.33749999999999997</v>
      </c>
    </row>
    <row r="705" spans="1:7" ht="45" customHeight="1" x14ac:dyDescent="0.25">
      <c r="A705" s="42" t="s">
        <v>1107</v>
      </c>
      <c r="B705" s="42" t="s">
        <v>887</v>
      </c>
      <c r="C705" s="42" t="s">
        <v>181</v>
      </c>
      <c r="D705" s="43" t="s">
        <v>15</v>
      </c>
      <c r="E705" s="1" t="s">
        <v>182</v>
      </c>
      <c r="F705" s="1" t="s">
        <v>182</v>
      </c>
      <c r="G705" s="44">
        <f>SUM(G706:G706)</f>
        <v>2</v>
      </c>
    </row>
    <row r="706" spans="1:7" x14ac:dyDescent="0.25">
      <c r="A706" s="45"/>
      <c r="B706" s="45"/>
      <c r="C706" s="46">
        <v>2</v>
      </c>
      <c r="D706" s="46"/>
      <c r="E706" s="46"/>
      <c r="F706" s="46"/>
      <c r="G706" s="46">
        <f>PRODUCT(C706:F706)</f>
        <v>2</v>
      </c>
    </row>
    <row r="708" spans="1:7" ht="45" customHeight="1" x14ac:dyDescent="0.25">
      <c r="A708" s="42" t="s">
        <v>1108</v>
      </c>
      <c r="B708" s="42" t="s">
        <v>887</v>
      </c>
      <c r="C708" s="42" t="s">
        <v>122</v>
      </c>
      <c r="D708" s="43" t="s">
        <v>15</v>
      </c>
      <c r="E708" s="1" t="s">
        <v>123</v>
      </c>
      <c r="F708" s="1" t="s">
        <v>123</v>
      </c>
      <c r="G708" s="44">
        <f>SUM(G709:G709)</f>
        <v>1</v>
      </c>
    </row>
    <row r="709" spans="1:7" x14ac:dyDescent="0.25">
      <c r="A709" s="45"/>
      <c r="B709" s="45"/>
      <c r="C709" s="46">
        <v>1</v>
      </c>
      <c r="D709" s="46"/>
      <c r="E709" s="46"/>
      <c r="F709" s="46"/>
      <c r="G709" s="46">
        <f>PRODUCT(C709:F709)</f>
        <v>1</v>
      </c>
    </row>
    <row r="711" spans="1:7" ht="45" customHeight="1" x14ac:dyDescent="0.25">
      <c r="A711" s="42" t="s">
        <v>1109</v>
      </c>
      <c r="B711" s="42" t="s">
        <v>887</v>
      </c>
      <c r="C711" s="42" t="s">
        <v>32</v>
      </c>
      <c r="D711" s="43" t="s">
        <v>24</v>
      </c>
      <c r="E711" s="1" t="s">
        <v>33</v>
      </c>
      <c r="F711" s="1" t="s">
        <v>33</v>
      </c>
      <c r="G711" s="44">
        <f>SUM(G712:G712)</f>
        <v>0.6</v>
      </c>
    </row>
    <row r="712" spans="1:7" x14ac:dyDescent="0.25">
      <c r="A712" s="45"/>
      <c r="B712" s="45"/>
      <c r="C712" s="46">
        <v>4</v>
      </c>
      <c r="D712" s="46">
        <v>0.15</v>
      </c>
      <c r="E712" s="46"/>
      <c r="F712" s="46"/>
      <c r="G712" s="46">
        <f>PRODUCT(C712:F712)</f>
        <v>0.6</v>
      </c>
    </row>
    <row r="714" spans="1:7" ht="45" customHeight="1" x14ac:dyDescent="0.25">
      <c r="A714" s="42" t="s">
        <v>1110</v>
      </c>
      <c r="B714" s="42" t="s">
        <v>887</v>
      </c>
      <c r="C714" s="42" t="s">
        <v>34</v>
      </c>
      <c r="D714" s="43" t="s">
        <v>21</v>
      </c>
      <c r="E714" s="1" t="s">
        <v>35</v>
      </c>
      <c r="F714" s="1" t="s">
        <v>35</v>
      </c>
      <c r="G714" s="44">
        <f>SUM(G715:G715)</f>
        <v>4</v>
      </c>
    </row>
    <row r="715" spans="1:7" x14ac:dyDescent="0.25">
      <c r="A715" s="45"/>
      <c r="B715" s="45"/>
      <c r="C715" s="46">
        <v>4</v>
      </c>
      <c r="D715" s="46"/>
      <c r="E715" s="46"/>
      <c r="F715" s="46"/>
      <c r="G715" s="46">
        <f>PRODUCT(C715:F715)</f>
        <v>4</v>
      </c>
    </row>
    <row r="717" spans="1:7" ht="45" customHeight="1" x14ac:dyDescent="0.25">
      <c r="A717" s="42" t="s">
        <v>1111</v>
      </c>
      <c r="B717" s="42" t="s">
        <v>887</v>
      </c>
      <c r="C717" s="42" t="s">
        <v>36</v>
      </c>
      <c r="D717" s="43" t="s">
        <v>24</v>
      </c>
      <c r="E717" s="1" t="s">
        <v>37</v>
      </c>
      <c r="F717" s="1" t="s">
        <v>37</v>
      </c>
      <c r="G717" s="44">
        <f>SUM(G718:G718)</f>
        <v>1.04</v>
      </c>
    </row>
    <row r="718" spans="1:7" x14ac:dyDescent="0.25">
      <c r="A718" s="45"/>
      <c r="B718" s="45"/>
      <c r="C718" s="46">
        <v>4</v>
      </c>
      <c r="D718" s="46">
        <v>0.2</v>
      </c>
      <c r="E718" s="46">
        <v>1.3</v>
      </c>
      <c r="F718" s="46"/>
      <c r="G718" s="46">
        <f>PRODUCT(C718:F718)</f>
        <v>1.04</v>
      </c>
    </row>
    <row r="720" spans="1:7" ht="45" customHeight="1" x14ac:dyDescent="0.25">
      <c r="A720" s="42" t="s">
        <v>1112</v>
      </c>
      <c r="B720" s="42" t="s">
        <v>887</v>
      </c>
      <c r="C720" s="42" t="s">
        <v>38</v>
      </c>
      <c r="D720" s="43" t="s">
        <v>24</v>
      </c>
      <c r="E720" s="1" t="s">
        <v>39</v>
      </c>
      <c r="F720" s="1" t="s">
        <v>39</v>
      </c>
      <c r="G720" s="44">
        <f>SUM(G721:G721)</f>
        <v>1.04</v>
      </c>
    </row>
    <row r="721" spans="1:7" x14ac:dyDescent="0.25">
      <c r="A721" s="45"/>
      <c r="B721" s="45"/>
      <c r="C721" s="46">
        <v>4</v>
      </c>
      <c r="D721" s="46">
        <v>0.2</v>
      </c>
      <c r="E721" s="46">
        <v>1.3</v>
      </c>
      <c r="F721" s="46"/>
      <c r="G721" s="46">
        <f>PRODUCT(C721:F721)</f>
        <v>1.04</v>
      </c>
    </row>
    <row r="723" spans="1:7" ht="45" customHeight="1" x14ac:dyDescent="0.25">
      <c r="A723" s="42" t="s">
        <v>1113</v>
      </c>
      <c r="B723" s="42" t="s">
        <v>887</v>
      </c>
      <c r="C723" s="42" t="s">
        <v>40</v>
      </c>
      <c r="D723" s="43" t="s">
        <v>24</v>
      </c>
      <c r="E723" s="1" t="s">
        <v>41</v>
      </c>
      <c r="F723" s="1" t="s">
        <v>41</v>
      </c>
      <c r="G723" s="44">
        <f>SUM(G724:G724)</f>
        <v>5.2</v>
      </c>
    </row>
    <row r="724" spans="1:7" x14ac:dyDescent="0.25">
      <c r="A724" s="45"/>
      <c r="B724" s="45"/>
      <c r="C724" s="46">
        <v>4</v>
      </c>
      <c r="D724" s="46">
        <v>1.3</v>
      </c>
      <c r="E724" s="46"/>
      <c r="F724" s="46"/>
      <c r="G724" s="46">
        <f>PRODUCT(C724:F724)</f>
        <v>5.2</v>
      </c>
    </row>
    <row r="726" spans="1:7" ht="45" customHeight="1" x14ac:dyDescent="0.25">
      <c r="A726" s="42" t="s">
        <v>1114</v>
      </c>
      <c r="B726" s="42" t="s">
        <v>887</v>
      </c>
      <c r="C726" s="42" t="s">
        <v>42</v>
      </c>
      <c r="D726" s="43" t="s">
        <v>24</v>
      </c>
      <c r="E726" s="1" t="s">
        <v>43</v>
      </c>
      <c r="F726" s="1" t="s">
        <v>43</v>
      </c>
      <c r="G726" s="44">
        <f>SUM(G727:G727)</f>
        <v>5.2</v>
      </c>
    </row>
    <row r="727" spans="1:7" x14ac:dyDescent="0.25">
      <c r="A727" s="45"/>
      <c r="B727" s="45"/>
      <c r="C727" s="46">
        <v>4</v>
      </c>
      <c r="D727" s="46">
        <v>1.3</v>
      </c>
      <c r="E727" s="46"/>
      <c r="F727" s="46"/>
      <c r="G727" s="46">
        <f>PRODUCT(C727:F727)</f>
        <v>5.2</v>
      </c>
    </row>
    <row r="729" spans="1:7" ht="45" customHeight="1" x14ac:dyDescent="0.25">
      <c r="A729" s="42" t="s">
        <v>1115</v>
      </c>
      <c r="B729" s="42" t="s">
        <v>887</v>
      </c>
      <c r="C729" s="42" t="s">
        <v>72</v>
      </c>
      <c r="D729" s="43" t="s">
        <v>15</v>
      </c>
      <c r="E729" s="1" t="s">
        <v>73</v>
      </c>
      <c r="F729" s="1" t="s">
        <v>73</v>
      </c>
      <c r="G729" s="44">
        <f>SUM(G730:G730)</f>
        <v>1</v>
      </c>
    </row>
    <row r="730" spans="1:7" x14ac:dyDescent="0.25">
      <c r="A730" s="45"/>
      <c r="B730" s="45"/>
      <c r="C730" s="46">
        <v>1</v>
      </c>
      <c r="D730" s="46"/>
      <c r="E730" s="46"/>
      <c r="F730" s="46"/>
      <c r="G730" s="46">
        <f>PRODUCT(C730:F730)</f>
        <v>1</v>
      </c>
    </row>
    <row r="732" spans="1:7" ht="45" customHeight="1" x14ac:dyDescent="0.25">
      <c r="A732" s="42" t="s">
        <v>1116</v>
      </c>
      <c r="B732" s="42" t="s">
        <v>887</v>
      </c>
      <c r="C732" s="42" t="s">
        <v>60</v>
      </c>
      <c r="D732" s="43" t="s">
        <v>15</v>
      </c>
      <c r="E732" s="1" t="s">
        <v>61</v>
      </c>
      <c r="F732" s="1" t="s">
        <v>61</v>
      </c>
      <c r="G732" s="44">
        <f>SUM(G733:G733)</f>
        <v>2</v>
      </c>
    </row>
    <row r="733" spans="1:7" x14ac:dyDescent="0.25">
      <c r="A733" s="45"/>
      <c r="B733" s="45"/>
      <c r="C733" s="46">
        <v>2</v>
      </c>
      <c r="D733" s="46"/>
      <c r="E733" s="46"/>
      <c r="F733" s="46"/>
      <c r="G733" s="46">
        <f>PRODUCT(C733:F733)</f>
        <v>2</v>
      </c>
    </row>
    <row r="735" spans="1:7" ht="45" customHeight="1" x14ac:dyDescent="0.25">
      <c r="A735" s="42" t="s">
        <v>1117</v>
      </c>
      <c r="B735" s="42" t="s">
        <v>887</v>
      </c>
      <c r="C735" s="42" t="s">
        <v>62</v>
      </c>
      <c r="D735" s="43" t="s">
        <v>15</v>
      </c>
      <c r="E735" s="1" t="s">
        <v>63</v>
      </c>
      <c r="F735" s="1" t="s">
        <v>63</v>
      </c>
      <c r="G735" s="44">
        <f>SUM(G736:G736)</f>
        <v>2</v>
      </c>
    </row>
    <row r="736" spans="1:7" x14ac:dyDescent="0.25">
      <c r="A736" s="45"/>
      <c r="B736" s="45"/>
      <c r="C736" s="46">
        <v>2</v>
      </c>
      <c r="D736" s="46"/>
      <c r="E736" s="46"/>
      <c r="F736" s="46"/>
      <c r="G736" s="46">
        <f>PRODUCT(C736:F736)</f>
        <v>2</v>
      </c>
    </row>
    <row r="738" spans="1:7" ht="45" customHeight="1" x14ac:dyDescent="0.25">
      <c r="A738" s="42" t="s">
        <v>1118</v>
      </c>
      <c r="B738" s="42" t="s">
        <v>887</v>
      </c>
      <c r="C738" s="42" t="s">
        <v>64</v>
      </c>
      <c r="D738" s="43" t="s">
        <v>15</v>
      </c>
      <c r="E738" s="1" t="s">
        <v>65</v>
      </c>
      <c r="F738" s="1" t="s">
        <v>65</v>
      </c>
      <c r="G738" s="44">
        <f>SUM(G739:G739)</f>
        <v>2</v>
      </c>
    </row>
    <row r="739" spans="1:7" x14ac:dyDescent="0.25">
      <c r="A739" s="45"/>
      <c r="B739" s="45"/>
      <c r="C739" s="46">
        <v>2</v>
      </c>
      <c r="D739" s="46"/>
      <c r="E739" s="46"/>
      <c r="F739" s="46"/>
      <c r="G739" s="46">
        <f>PRODUCT(C739:F739)</f>
        <v>2</v>
      </c>
    </row>
    <row r="741" spans="1:7" ht="45" customHeight="1" x14ac:dyDescent="0.25">
      <c r="A741" s="42" t="s">
        <v>1119</v>
      </c>
      <c r="B741" s="42" t="s">
        <v>887</v>
      </c>
      <c r="C741" s="42" t="s">
        <v>183</v>
      </c>
      <c r="D741" s="43" t="s">
        <v>15</v>
      </c>
      <c r="E741" s="1" t="s">
        <v>184</v>
      </c>
      <c r="F741" s="1" t="s">
        <v>184</v>
      </c>
      <c r="G741" s="44">
        <f>SUM(G742:G742)</f>
        <v>1</v>
      </c>
    </row>
    <row r="742" spans="1:7" x14ac:dyDescent="0.25">
      <c r="A742" s="45"/>
      <c r="B742" s="45"/>
      <c r="C742" s="46">
        <v>1</v>
      </c>
      <c r="D742" s="46"/>
      <c r="E742" s="46"/>
      <c r="F742" s="46"/>
      <c r="G742" s="46">
        <f>PRODUCT(C742:F742)</f>
        <v>1</v>
      </c>
    </row>
    <row r="744" spans="1:7" ht="45" customHeight="1" x14ac:dyDescent="0.25">
      <c r="A744" s="42" t="s">
        <v>1120</v>
      </c>
      <c r="B744" s="42" t="s">
        <v>887</v>
      </c>
      <c r="C744" s="42" t="s">
        <v>185</v>
      </c>
      <c r="D744" s="43" t="s">
        <v>15</v>
      </c>
      <c r="E744" s="1" t="s">
        <v>186</v>
      </c>
      <c r="F744" s="1" t="s">
        <v>186</v>
      </c>
      <c r="G744" s="44">
        <f>SUM(G745:G745)</f>
        <v>1</v>
      </c>
    </row>
    <row r="745" spans="1:7" x14ac:dyDescent="0.25">
      <c r="A745" s="45"/>
      <c r="B745" s="45"/>
      <c r="C745" s="46">
        <v>1</v>
      </c>
      <c r="D745" s="46"/>
      <c r="E745" s="46"/>
      <c r="F745" s="46"/>
      <c r="G745" s="46">
        <f>PRODUCT(C745:F745)</f>
        <v>1</v>
      </c>
    </row>
    <row r="747" spans="1:7" ht="45" customHeight="1" x14ac:dyDescent="0.25">
      <c r="A747" s="42" t="s">
        <v>1121</v>
      </c>
      <c r="B747" s="42" t="s">
        <v>887</v>
      </c>
      <c r="C747" s="42" t="s">
        <v>58</v>
      </c>
      <c r="D747" s="43" t="s">
        <v>15</v>
      </c>
      <c r="E747" s="1" t="s">
        <v>908</v>
      </c>
      <c r="F747" s="1" t="s">
        <v>908</v>
      </c>
      <c r="G747" s="44">
        <f>SUM(G748:G748)</f>
        <v>1</v>
      </c>
    </row>
    <row r="748" spans="1:7" x14ac:dyDescent="0.25">
      <c r="A748" s="45"/>
      <c r="B748" s="45"/>
      <c r="C748" s="46">
        <v>1</v>
      </c>
      <c r="D748" s="46"/>
      <c r="E748" s="46"/>
      <c r="F748" s="46"/>
      <c r="G748" s="46">
        <f>PRODUCT(C748:F748)</f>
        <v>1</v>
      </c>
    </row>
    <row r="750" spans="1:7" ht="45" customHeight="1" x14ac:dyDescent="0.25">
      <c r="A750" s="42" t="s">
        <v>1122</v>
      </c>
      <c r="B750" s="42" t="s">
        <v>887</v>
      </c>
      <c r="C750" s="42" t="s">
        <v>74</v>
      </c>
      <c r="D750" s="43" t="s">
        <v>15</v>
      </c>
      <c r="E750" s="1" t="s">
        <v>75</v>
      </c>
      <c r="F750" s="1" t="s">
        <v>75</v>
      </c>
      <c r="G750" s="44">
        <f>SUM(G751:G751)</f>
        <v>1</v>
      </c>
    </row>
    <row r="751" spans="1:7" x14ac:dyDescent="0.25">
      <c r="A751" s="45"/>
      <c r="B751" s="45"/>
      <c r="C751" s="46">
        <v>1</v>
      </c>
      <c r="D751" s="46"/>
      <c r="E751" s="46"/>
      <c r="F751" s="46"/>
      <c r="G751" s="46">
        <f>PRODUCT(C751:F751)</f>
        <v>1</v>
      </c>
    </row>
    <row r="753" spans="1:7" ht="45" customHeight="1" x14ac:dyDescent="0.25">
      <c r="A753" s="42" t="s">
        <v>1123</v>
      </c>
      <c r="B753" s="42" t="s">
        <v>887</v>
      </c>
      <c r="C753" s="42" t="s">
        <v>76</v>
      </c>
      <c r="D753" s="43" t="s">
        <v>15</v>
      </c>
      <c r="E753" s="1" t="s">
        <v>77</v>
      </c>
      <c r="F753" s="1" t="s">
        <v>77</v>
      </c>
      <c r="G753" s="44">
        <f>SUM(G754:G754)</f>
        <v>1</v>
      </c>
    </row>
    <row r="754" spans="1:7" x14ac:dyDescent="0.25">
      <c r="A754" s="45"/>
      <c r="B754" s="45"/>
      <c r="C754" s="46">
        <v>1</v>
      </c>
      <c r="D754" s="46"/>
      <c r="E754" s="46"/>
      <c r="F754" s="46"/>
      <c r="G754" s="46">
        <f>PRODUCT(C754:F754)</f>
        <v>1</v>
      </c>
    </row>
    <row r="756" spans="1:7" ht="45" customHeight="1" x14ac:dyDescent="0.25">
      <c r="A756" s="42" t="s">
        <v>1124</v>
      </c>
      <c r="B756" s="42" t="s">
        <v>887</v>
      </c>
      <c r="C756" s="42" t="s">
        <v>78</v>
      </c>
      <c r="D756" s="43" t="s">
        <v>15</v>
      </c>
      <c r="E756" s="1" t="s">
        <v>79</v>
      </c>
      <c r="F756" s="1" t="s">
        <v>79</v>
      </c>
      <c r="G756" s="44">
        <f>SUM(G757:G757)</f>
        <v>1</v>
      </c>
    </row>
    <row r="757" spans="1:7" x14ac:dyDescent="0.25">
      <c r="A757" s="45"/>
      <c r="B757" s="45"/>
      <c r="C757" s="46">
        <v>1</v>
      </c>
      <c r="D757" s="46"/>
      <c r="E757" s="46"/>
      <c r="F757" s="46"/>
      <c r="G757" s="46">
        <f>PRODUCT(C757:F757)</f>
        <v>1</v>
      </c>
    </row>
    <row r="759" spans="1:7" x14ac:dyDescent="0.25">
      <c r="B759" t="s">
        <v>885</v>
      </c>
      <c r="C759" s="40" t="s">
        <v>6</v>
      </c>
      <c r="D759" s="41" t="s">
        <v>7</v>
      </c>
      <c r="E759" s="40" t="s">
        <v>8</v>
      </c>
    </row>
    <row r="760" spans="1:7" x14ac:dyDescent="0.25">
      <c r="B760" t="s">
        <v>885</v>
      </c>
      <c r="C760" s="40" t="s">
        <v>9</v>
      </c>
      <c r="D760" s="41" t="s">
        <v>7</v>
      </c>
      <c r="E760" s="40" t="s">
        <v>10</v>
      </c>
    </row>
    <row r="761" spans="1:7" x14ac:dyDescent="0.25">
      <c r="B761" t="s">
        <v>885</v>
      </c>
      <c r="C761" s="40" t="s">
        <v>11</v>
      </c>
      <c r="D761" s="41" t="s">
        <v>187</v>
      </c>
      <c r="E761" s="40" t="s">
        <v>188</v>
      </c>
    </row>
    <row r="763" spans="1:7" ht="45" customHeight="1" x14ac:dyDescent="0.25">
      <c r="A763" s="42" t="s">
        <v>1125</v>
      </c>
      <c r="B763" s="42" t="s">
        <v>887</v>
      </c>
      <c r="C763" s="42" t="s">
        <v>14</v>
      </c>
      <c r="D763" s="43" t="s">
        <v>15</v>
      </c>
      <c r="E763" s="1" t="s">
        <v>16</v>
      </c>
      <c r="F763" s="1" t="s">
        <v>16</v>
      </c>
      <c r="G763" s="44">
        <f>SUM(G764:G764)</f>
        <v>1</v>
      </c>
    </row>
    <row r="764" spans="1:7" x14ac:dyDescent="0.25">
      <c r="A764" s="45"/>
      <c r="B764" s="45"/>
      <c r="C764" s="46">
        <v>1</v>
      </c>
      <c r="D764" s="46"/>
      <c r="E764" s="46"/>
      <c r="F764" s="46"/>
      <c r="G764" s="46">
        <f>PRODUCT(C764:F764)</f>
        <v>1</v>
      </c>
    </row>
    <row r="766" spans="1:7" ht="45" customHeight="1" x14ac:dyDescent="0.25">
      <c r="A766" s="42" t="s">
        <v>1126</v>
      </c>
      <c r="B766" s="42" t="s">
        <v>887</v>
      </c>
      <c r="C766" s="42" t="s">
        <v>105</v>
      </c>
      <c r="D766" s="43" t="s">
        <v>21</v>
      </c>
      <c r="E766" s="1" t="s">
        <v>106</v>
      </c>
      <c r="F766" s="1" t="s">
        <v>106</v>
      </c>
      <c r="G766" s="44">
        <f>SUM(G767:G767)</f>
        <v>10</v>
      </c>
    </row>
    <row r="767" spans="1:7" x14ac:dyDescent="0.25">
      <c r="A767" s="45"/>
      <c r="B767" s="45"/>
      <c r="C767" s="46">
        <v>10</v>
      </c>
      <c r="D767" s="46"/>
      <c r="E767" s="46"/>
      <c r="F767" s="46"/>
      <c r="G767" s="46">
        <f>PRODUCT(C767:F767)</f>
        <v>10</v>
      </c>
    </row>
    <row r="769" spans="1:7" ht="45" customHeight="1" x14ac:dyDescent="0.25">
      <c r="A769" s="42" t="s">
        <v>1127</v>
      </c>
      <c r="B769" s="42" t="s">
        <v>887</v>
      </c>
      <c r="C769" s="42" t="s">
        <v>23</v>
      </c>
      <c r="D769" s="43" t="s">
        <v>24</v>
      </c>
      <c r="E769" s="1" t="s">
        <v>25</v>
      </c>
      <c r="F769" s="1" t="s">
        <v>25</v>
      </c>
      <c r="G769" s="44">
        <f>SUM(G770:G770)</f>
        <v>4</v>
      </c>
    </row>
    <row r="770" spans="1:7" x14ac:dyDescent="0.25">
      <c r="A770" s="45"/>
      <c r="B770" s="45"/>
      <c r="C770" s="46">
        <v>2</v>
      </c>
      <c r="D770" s="46">
        <v>2</v>
      </c>
      <c r="E770" s="46">
        <v>1</v>
      </c>
      <c r="F770" s="46"/>
      <c r="G770" s="46">
        <f>PRODUCT(C770:F770)</f>
        <v>4</v>
      </c>
    </row>
    <row r="772" spans="1:7" ht="45" customHeight="1" x14ac:dyDescent="0.25">
      <c r="A772" s="42" t="s">
        <v>1128</v>
      </c>
      <c r="B772" s="42" t="s">
        <v>887</v>
      </c>
      <c r="C772" s="42" t="s">
        <v>26</v>
      </c>
      <c r="D772" s="43" t="s">
        <v>21</v>
      </c>
      <c r="E772" s="1" t="s">
        <v>27</v>
      </c>
      <c r="F772" s="1" t="s">
        <v>27</v>
      </c>
      <c r="G772" s="44">
        <f>SUM(G773:G773)</f>
        <v>4</v>
      </c>
    </row>
    <row r="773" spans="1:7" x14ac:dyDescent="0.25">
      <c r="A773" s="45"/>
      <c r="B773" s="45"/>
      <c r="C773" s="46">
        <v>2</v>
      </c>
      <c r="D773" s="46">
        <v>2</v>
      </c>
      <c r="E773" s="46"/>
      <c r="F773" s="46"/>
      <c r="G773" s="46">
        <f>PRODUCT(C773:F773)</f>
        <v>4</v>
      </c>
    </row>
    <row r="775" spans="1:7" ht="45" customHeight="1" x14ac:dyDescent="0.25">
      <c r="A775" s="42" t="s">
        <v>1129</v>
      </c>
      <c r="B775" s="42" t="s">
        <v>887</v>
      </c>
      <c r="C775" s="42" t="s">
        <v>28</v>
      </c>
      <c r="D775" s="43" t="s">
        <v>24</v>
      </c>
      <c r="E775" s="1" t="s">
        <v>29</v>
      </c>
      <c r="F775" s="1" t="s">
        <v>29</v>
      </c>
      <c r="G775" s="44">
        <f>SUM(G776:G776)</f>
        <v>0.33749999999999997</v>
      </c>
    </row>
    <row r="776" spans="1:7" x14ac:dyDescent="0.25">
      <c r="A776" s="45"/>
      <c r="B776" s="45"/>
      <c r="C776" s="46">
        <v>1.5</v>
      </c>
      <c r="D776" s="46">
        <v>1.5</v>
      </c>
      <c r="E776" s="46">
        <v>0.15</v>
      </c>
      <c r="F776" s="46"/>
      <c r="G776" s="46">
        <f>PRODUCT(C776:F776)</f>
        <v>0.33749999999999997</v>
      </c>
    </row>
    <row r="778" spans="1:7" ht="45" customHeight="1" x14ac:dyDescent="0.25">
      <c r="A778" s="42" t="s">
        <v>1130</v>
      </c>
      <c r="B778" s="42" t="s">
        <v>887</v>
      </c>
      <c r="C778" s="42" t="s">
        <v>122</v>
      </c>
      <c r="D778" s="43" t="s">
        <v>15</v>
      </c>
      <c r="E778" s="1" t="s">
        <v>123</v>
      </c>
      <c r="F778" s="1" t="s">
        <v>123</v>
      </c>
      <c r="G778" s="44">
        <f>SUM(G779:G779)</f>
        <v>1</v>
      </c>
    </row>
    <row r="779" spans="1:7" x14ac:dyDescent="0.25">
      <c r="A779" s="45"/>
      <c r="B779" s="45"/>
      <c r="C779" s="46">
        <v>1</v>
      </c>
      <c r="D779" s="46"/>
      <c r="E779" s="46"/>
      <c r="F779" s="46"/>
      <c r="G779" s="46">
        <f>PRODUCT(C779:F779)</f>
        <v>1</v>
      </c>
    </row>
    <row r="781" spans="1:7" ht="45" customHeight="1" x14ac:dyDescent="0.25">
      <c r="A781" s="42" t="s">
        <v>1131</v>
      </c>
      <c r="B781" s="42" t="s">
        <v>887</v>
      </c>
      <c r="C781" s="42" t="s">
        <v>32</v>
      </c>
      <c r="D781" s="43" t="s">
        <v>24</v>
      </c>
      <c r="E781" s="1" t="s">
        <v>33</v>
      </c>
      <c r="F781" s="1" t="s">
        <v>33</v>
      </c>
      <c r="G781" s="44">
        <f>SUM(G782:G782)</f>
        <v>0.6</v>
      </c>
    </row>
    <row r="782" spans="1:7" x14ac:dyDescent="0.25">
      <c r="A782" s="45"/>
      <c r="B782" s="45"/>
      <c r="C782" s="46">
        <v>4</v>
      </c>
      <c r="D782" s="46">
        <v>0.15</v>
      </c>
      <c r="E782" s="46"/>
      <c r="F782" s="46"/>
      <c r="G782" s="46">
        <f>PRODUCT(C782:F782)</f>
        <v>0.6</v>
      </c>
    </row>
    <row r="784" spans="1:7" ht="45" customHeight="1" x14ac:dyDescent="0.25">
      <c r="A784" s="42" t="s">
        <v>1132</v>
      </c>
      <c r="B784" s="42" t="s">
        <v>887</v>
      </c>
      <c r="C784" s="42" t="s">
        <v>109</v>
      </c>
      <c r="D784" s="43" t="s">
        <v>21</v>
      </c>
      <c r="E784" s="1" t="s">
        <v>110</v>
      </c>
      <c r="F784" s="1" t="s">
        <v>110</v>
      </c>
      <c r="G784" s="44">
        <f>SUM(G785:G785)</f>
        <v>10</v>
      </c>
    </row>
    <row r="785" spans="1:7" x14ac:dyDescent="0.25">
      <c r="A785" s="45"/>
      <c r="B785" s="45"/>
      <c r="C785" s="46">
        <v>10</v>
      </c>
      <c r="D785" s="46"/>
      <c r="E785" s="46"/>
      <c r="F785" s="46"/>
      <c r="G785" s="46">
        <f>PRODUCT(C785:F785)</f>
        <v>10</v>
      </c>
    </row>
    <row r="787" spans="1:7" ht="45" customHeight="1" x14ac:dyDescent="0.25">
      <c r="A787" s="42" t="s">
        <v>1133</v>
      </c>
      <c r="B787" s="42" t="s">
        <v>887</v>
      </c>
      <c r="C787" s="42" t="s">
        <v>36</v>
      </c>
      <c r="D787" s="43" t="s">
        <v>24</v>
      </c>
      <c r="E787" s="1" t="s">
        <v>37</v>
      </c>
      <c r="F787" s="1" t="s">
        <v>37</v>
      </c>
      <c r="G787" s="44">
        <f>SUM(G788:G788)</f>
        <v>1.04</v>
      </c>
    </row>
    <row r="788" spans="1:7" x14ac:dyDescent="0.25">
      <c r="A788" s="45"/>
      <c r="B788" s="45"/>
      <c r="C788" s="46">
        <v>4</v>
      </c>
      <c r="D788" s="46">
        <v>0.2</v>
      </c>
      <c r="E788" s="46">
        <v>1.3</v>
      </c>
      <c r="F788" s="46"/>
      <c r="G788" s="46">
        <f>PRODUCT(C788:F788)</f>
        <v>1.04</v>
      </c>
    </row>
    <row r="790" spans="1:7" ht="45" customHeight="1" x14ac:dyDescent="0.25">
      <c r="A790" s="42" t="s">
        <v>1134</v>
      </c>
      <c r="B790" s="42" t="s">
        <v>887</v>
      </c>
      <c r="C790" s="42" t="s">
        <v>38</v>
      </c>
      <c r="D790" s="43" t="s">
        <v>24</v>
      </c>
      <c r="E790" s="1" t="s">
        <v>39</v>
      </c>
      <c r="F790" s="1" t="s">
        <v>39</v>
      </c>
      <c r="G790" s="44">
        <f>SUM(G791:G791)</f>
        <v>1.04</v>
      </c>
    </row>
    <row r="791" spans="1:7" x14ac:dyDescent="0.25">
      <c r="A791" s="45"/>
      <c r="B791" s="45"/>
      <c r="C791" s="46">
        <v>4</v>
      </c>
      <c r="D791" s="46">
        <v>0.2</v>
      </c>
      <c r="E791" s="46">
        <v>1.3</v>
      </c>
      <c r="F791" s="46"/>
      <c r="G791" s="46">
        <f>PRODUCT(C791:F791)</f>
        <v>1.04</v>
      </c>
    </row>
    <row r="793" spans="1:7" ht="45" customHeight="1" x14ac:dyDescent="0.25">
      <c r="A793" s="42" t="s">
        <v>1135</v>
      </c>
      <c r="B793" s="42" t="s">
        <v>887</v>
      </c>
      <c r="C793" s="42" t="s">
        <v>40</v>
      </c>
      <c r="D793" s="43" t="s">
        <v>24</v>
      </c>
      <c r="E793" s="1" t="s">
        <v>41</v>
      </c>
      <c r="F793" s="1" t="s">
        <v>41</v>
      </c>
      <c r="G793" s="44">
        <f>SUM(G794:G794)</f>
        <v>5.2</v>
      </c>
    </row>
    <row r="794" spans="1:7" x14ac:dyDescent="0.25">
      <c r="A794" s="45"/>
      <c r="B794" s="45"/>
      <c r="C794" s="46">
        <v>4</v>
      </c>
      <c r="D794" s="46">
        <v>1.3</v>
      </c>
      <c r="E794" s="46"/>
      <c r="F794" s="46"/>
      <c r="G794" s="46">
        <f>PRODUCT(C794:F794)</f>
        <v>5.2</v>
      </c>
    </row>
    <row r="796" spans="1:7" ht="45" customHeight="1" x14ac:dyDescent="0.25">
      <c r="A796" s="42" t="s">
        <v>1136</v>
      </c>
      <c r="B796" s="42" t="s">
        <v>887</v>
      </c>
      <c r="C796" s="42" t="s">
        <v>42</v>
      </c>
      <c r="D796" s="43" t="s">
        <v>24</v>
      </c>
      <c r="E796" s="1" t="s">
        <v>43</v>
      </c>
      <c r="F796" s="1" t="s">
        <v>43</v>
      </c>
      <c r="G796" s="44">
        <f>SUM(G797:G797)</f>
        <v>5.2</v>
      </c>
    </row>
    <row r="797" spans="1:7" x14ac:dyDescent="0.25">
      <c r="A797" s="45"/>
      <c r="B797" s="45"/>
      <c r="C797" s="46">
        <v>4</v>
      </c>
      <c r="D797" s="46">
        <v>1.3</v>
      </c>
      <c r="E797" s="46"/>
      <c r="F797" s="46"/>
      <c r="G797" s="46">
        <f>PRODUCT(C797:F797)</f>
        <v>5.2</v>
      </c>
    </row>
    <row r="799" spans="1:7" ht="45" customHeight="1" x14ac:dyDescent="0.25">
      <c r="A799" s="42" t="s">
        <v>1137</v>
      </c>
      <c r="B799" s="42" t="s">
        <v>887</v>
      </c>
      <c r="C799" s="42" t="s">
        <v>60</v>
      </c>
      <c r="D799" s="43" t="s">
        <v>15</v>
      </c>
      <c r="E799" s="1" t="s">
        <v>61</v>
      </c>
      <c r="F799" s="1" t="s">
        <v>61</v>
      </c>
      <c r="G799" s="44">
        <f>SUM(G800:G800)</f>
        <v>2</v>
      </c>
    </row>
    <row r="800" spans="1:7" x14ac:dyDescent="0.25">
      <c r="A800" s="45"/>
      <c r="B800" s="45"/>
      <c r="C800" s="46">
        <v>2</v>
      </c>
      <c r="D800" s="46"/>
      <c r="E800" s="46"/>
      <c r="F800" s="46"/>
      <c r="G800" s="46">
        <f>PRODUCT(C800:F800)</f>
        <v>2</v>
      </c>
    </row>
    <row r="802" spans="1:7" ht="45" customHeight="1" x14ac:dyDescent="0.25">
      <c r="A802" s="42" t="s">
        <v>1138</v>
      </c>
      <c r="B802" s="42" t="s">
        <v>887</v>
      </c>
      <c r="C802" s="42" t="s">
        <v>62</v>
      </c>
      <c r="D802" s="43" t="s">
        <v>15</v>
      </c>
      <c r="E802" s="1" t="s">
        <v>63</v>
      </c>
      <c r="F802" s="1" t="s">
        <v>63</v>
      </c>
      <c r="G802" s="44">
        <f>SUM(G803:G803)</f>
        <v>2</v>
      </c>
    </row>
    <row r="803" spans="1:7" x14ac:dyDescent="0.25">
      <c r="A803" s="45"/>
      <c r="B803" s="45"/>
      <c r="C803" s="46">
        <v>2</v>
      </c>
      <c r="D803" s="46"/>
      <c r="E803" s="46"/>
      <c r="F803" s="46"/>
      <c r="G803" s="46">
        <f>PRODUCT(C803:F803)</f>
        <v>2</v>
      </c>
    </row>
    <row r="805" spans="1:7" ht="45" customHeight="1" x14ac:dyDescent="0.25">
      <c r="A805" s="42" t="s">
        <v>1139</v>
      </c>
      <c r="B805" s="42" t="s">
        <v>887</v>
      </c>
      <c r="C805" s="42" t="s">
        <v>64</v>
      </c>
      <c r="D805" s="43" t="s">
        <v>15</v>
      </c>
      <c r="E805" s="1" t="s">
        <v>65</v>
      </c>
      <c r="F805" s="1" t="s">
        <v>65</v>
      </c>
      <c r="G805" s="44">
        <f>SUM(G806:G806)</f>
        <v>2</v>
      </c>
    </row>
    <row r="806" spans="1:7" x14ac:dyDescent="0.25">
      <c r="A806" s="45"/>
      <c r="B806" s="45"/>
      <c r="C806" s="46">
        <v>2</v>
      </c>
      <c r="D806" s="46"/>
      <c r="E806" s="46"/>
      <c r="F806" s="46"/>
      <c r="G806" s="46">
        <f>PRODUCT(C806:F806)</f>
        <v>2</v>
      </c>
    </row>
    <row r="808" spans="1:7" ht="45" customHeight="1" x14ac:dyDescent="0.25">
      <c r="A808" s="42" t="s">
        <v>1140</v>
      </c>
      <c r="B808" s="42" t="s">
        <v>887</v>
      </c>
      <c r="C808" s="42" t="s">
        <v>190</v>
      </c>
      <c r="D808" s="43" t="s">
        <v>15</v>
      </c>
      <c r="E808" s="1" t="s">
        <v>191</v>
      </c>
      <c r="F808" s="1" t="s">
        <v>191</v>
      </c>
      <c r="G808" s="44">
        <f>SUM(G809:G809)</f>
        <v>2</v>
      </c>
    </row>
    <row r="809" spans="1:7" x14ac:dyDescent="0.25">
      <c r="A809" s="45"/>
      <c r="B809" s="45"/>
      <c r="C809" s="46">
        <v>2</v>
      </c>
      <c r="D809" s="46"/>
      <c r="E809" s="46"/>
      <c r="F809" s="46"/>
      <c r="G809" s="46">
        <f>PRODUCT(C809:F809)</f>
        <v>2</v>
      </c>
    </row>
    <row r="811" spans="1:7" ht="45" customHeight="1" x14ac:dyDescent="0.25">
      <c r="A811" s="42" t="s">
        <v>1141</v>
      </c>
      <c r="B811" s="42" t="s">
        <v>887</v>
      </c>
      <c r="C811" s="42" t="s">
        <v>192</v>
      </c>
      <c r="D811" s="43" t="s">
        <v>15</v>
      </c>
      <c r="E811" s="1" t="s">
        <v>193</v>
      </c>
      <c r="F811" s="1" t="s">
        <v>193</v>
      </c>
      <c r="G811" s="44">
        <f>SUM(G812:G812)</f>
        <v>1</v>
      </c>
    </row>
    <row r="812" spans="1:7" x14ac:dyDescent="0.25">
      <c r="A812" s="45"/>
      <c r="B812" s="45"/>
      <c r="C812" s="46">
        <v>1</v>
      </c>
      <c r="D812" s="46"/>
      <c r="E812" s="46"/>
      <c r="F812" s="46"/>
      <c r="G812" s="46">
        <f>PRODUCT(C812:F812)</f>
        <v>1</v>
      </c>
    </row>
    <row r="814" spans="1:7" ht="45" customHeight="1" x14ac:dyDescent="0.25">
      <c r="A814" s="42" t="s">
        <v>1142</v>
      </c>
      <c r="B814" s="42" t="s">
        <v>887</v>
      </c>
      <c r="C814" s="42" t="s">
        <v>194</v>
      </c>
      <c r="D814" s="43" t="s">
        <v>15</v>
      </c>
      <c r="E814" s="1" t="s">
        <v>195</v>
      </c>
      <c r="F814" s="1" t="s">
        <v>195</v>
      </c>
      <c r="G814" s="44">
        <f>SUM(G815:G815)</f>
        <v>1</v>
      </c>
    </row>
    <row r="815" spans="1:7" x14ac:dyDescent="0.25">
      <c r="A815" s="45"/>
      <c r="B815" s="45"/>
      <c r="C815" s="46">
        <v>1</v>
      </c>
      <c r="D815" s="46"/>
      <c r="E815" s="46"/>
      <c r="F815" s="46"/>
      <c r="G815" s="46">
        <f>PRODUCT(C815:F815)</f>
        <v>1</v>
      </c>
    </row>
    <row r="817" spans="1:7" ht="45" customHeight="1" x14ac:dyDescent="0.25">
      <c r="A817" s="42" t="s">
        <v>1143</v>
      </c>
      <c r="B817" s="42" t="s">
        <v>887</v>
      </c>
      <c r="C817" s="42" t="s">
        <v>196</v>
      </c>
      <c r="D817" s="43" t="s">
        <v>15</v>
      </c>
      <c r="E817" s="1" t="s">
        <v>197</v>
      </c>
      <c r="F817" s="1" t="s">
        <v>197</v>
      </c>
      <c r="G817" s="44">
        <f>SUM(G818:G818)</f>
        <v>1</v>
      </c>
    </row>
    <row r="818" spans="1:7" x14ac:dyDescent="0.25">
      <c r="A818" s="45"/>
      <c r="B818" s="45"/>
      <c r="C818" s="46">
        <v>1</v>
      </c>
      <c r="D818" s="46"/>
      <c r="E818" s="46"/>
      <c r="F818" s="46"/>
      <c r="G818" s="46">
        <f>PRODUCT(C818:F818)</f>
        <v>1</v>
      </c>
    </row>
    <row r="820" spans="1:7" ht="45" customHeight="1" x14ac:dyDescent="0.25">
      <c r="A820" s="42" t="s">
        <v>1144</v>
      </c>
      <c r="B820" s="42" t="s">
        <v>887</v>
      </c>
      <c r="C820" s="42" t="s">
        <v>58</v>
      </c>
      <c r="D820" s="43" t="s">
        <v>15</v>
      </c>
      <c r="E820" s="1" t="s">
        <v>908</v>
      </c>
      <c r="F820" s="1" t="s">
        <v>908</v>
      </c>
      <c r="G820" s="44">
        <f>SUM(G821:G821)</f>
        <v>1</v>
      </c>
    </row>
    <row r="821" spans="1:7" x14ac:dyDescent="0.25">
      <c r="A821" s="45"/>
      <c r="B821" s="45"/>
      <c r="C821" s="46">
        <v>1</v>
      </c>
      <c r="D821" s="46"/>
      <c r="E821" s="46"/>
      <c r="F821" s="46"/>
      <c r="G821" s="46">
        <f>PRODUCT(C821:F821)</f>
        <v>1</v>
      </c>
    </row>
    <row r="823" spans="1:7" ht="45" customHeight="1" x14ac:dyDescent="0.25">
      <c r="A823" s="42" t="s">
        <v>1145</v>
      </c>
      <c r="B823" s="42" t="s">
        <v>887</v>
      </c>
      <c r="C823" s="42" t="s">
        <v>74</v>
      </c>
      <c r="D823" s="43" t="s">
        <v>15</v>
      </c>
      <c r="E823" s="1" t="s">
        <v>75</v>
      </c>
      <c r="F823" s="1" t="s">
        <v>75</v>
      </c>
      <c r="G823" s="44">
        <f>SUM(G824:G824)</f>
        <v>1</v>
      </c>
    </row>
    <row r="824" spans="1:7" x14ac:dyDescent="0.25">
      <c r="A824" s="45"/>
      <c r="B824" s="45"/>
      <c r="C824" s="46">
        <v>1</v>
      </c>
      <c r="D824" s="46"/>
      <c r="E824" s="46"/>
      <c r="F824" s="46"/>
      <c r="G824" s="46">
        <f>PRODUCT(C824:F824)</f>
        <v>1</v>
      </c>
    </row>
    <row r="826" spans="1:7" ht="45" customHeight="1" x14ac:dyDescent="0.25">
      <c r="A826" s="42" t="s">
        <v>1146</v>
      </c>
      <c r="B826" s="42" t="s">
        <v>887</v>
      </c>
      <c r="C826" s="42" t="s">
        <v>76</v>
      </c>
      <c r="D826" s="43" t="s">
        <v>15</v>
      </c>
      <c r="E826" s="1" t="s">
        <v>77</v>
      </c>
      <c r="F826" s="1" t="s">
        <v>77</v>
      </c>
      <c r="G826" s="44">
        <f>SUM(G827:G827)</f>
        <v>1</v>
      </c>
    </row>
    <row r="827" spans="1:7" x14ac:dyDescent="0.25">
      <c r="A827" s="45"/>
      <c r="B827" s="45"/>
      <c r="C827" s="46">
        <v>1</v>
      </c>
      <c r="D827" s="46"/>
      <c r="E827" s="46"/>
      <c r="F827" s="46"/>
      <c r="G827" s="46">
        <f>PRODUCT(C827:F827)</f>
        <v>1</v>
      </c>
    </row>
    <row r="829" spans="1:7" ht="45" customHeight="1" x14ac:dyDescent="0.25">
      <c r="A829" s="42" t="s">
        <v>1147</v>
      </c>
      <c r="B829" s="42" t="s">
        <v>887</v>
      </c>
      <c r="C829" s="42" t="s">
        <v>78</v>
      </c>
      <c r="D829" s="43" t="s">
        <v>15</v>
      </c>
      <c r="E829" s="1" t="s">
        <v>79</v>
      </c>
      <c r="F829" s="1" t="s">
        <v>79</v>
      </c>
      <c r="G829" s="44">
        <f>SUM(G830:G830)</f>
        <v>1</v>
      </c>
    </row>
    <row r="830" spans="1:7" x14ac:dyDescent="0.25">
      <c r="A830" s="45"/>
      <c r="B830" s="45"/>
      <c r="C830" s="46">
        <v>1</v>
      </c>
      <c r="D830" s="46"/>
      <c r="E830" s="46"/>
      <c r="F830" s="46"/>
      <c r="G830" s="46">
        <f>PRODUCT(C830:F830)</f>
        <v>1</v>
      </c>
    </row>
    <row r="832" spans="1:7" x14ac:dyDescent="0.25">
      <c r="B832" t="s">
        <v>885</v>
      </c>
      <c r="C832" s="40" t="s">
        <v>6</v>
      </c>
      <c r="D832" s="41" t="s">
        <v>7</v>
      </c>
      <c r="E832" s="40" t="s">
        <v>8</v>
      </c>
    </row>
    <row r="833" spans="1:7" x14ac:dyDescent="0.25">
      <c r="B833" t="s">
        <v>885</v>
      </c>
      <c r="C833" s="40" t="s">
        <v>9</v>
      </c>
      <c r="D833" s="41" t="s">
        <v>83</v>
      </c>
      <c r="E833" s="40" t="s">
        <v>198</v>
      </c>
    </row>
    <row r="835" spans="1:7" ht="45" customHeight="1" x14ac:dyDescent="0.25">
      <c r="A835" s="42" t="s">
        <v>1148</v>
      </c>
      <c r="B835" s="42" t="s">
        <v>887</v>
      </c>
      <c r="C835" s="42" t="s">
        <v>200</v>
      </c>
      <c r="D835" s="43" t="s">
        <v>15</v>
      </c>
      <c r="E835" s="1" t="s">
        <v>1149</v>
      </c>
      <c r="F835" s="1" t="s">
        <v>1149</v>
      </c>
      <c r="G835" s="44">
        <f>SUM(G836:G836)</f>
        <v>50</v>
      </c>
    </row>
    <row r="836" spans="1:7" x14ac:dyDescent="0.25">
      <c r="A836" s="45"/>
      <c r="B836" s="45"/>
      <c r="C836" s="46">
        <v>50</v>
      </c>
      <c r="D836" s="46"/>
      <c r="E836" s="46"/>
      <c r="F836" s="46"/>
      <c r="G836" s="46">
        <f>PRODUCT(C836:F836)</f>
        <v>50</v>
      </c>
    </row>
    <row r="838" spans="1:7" ht="45" customHeight="1" x14ac:dyDescent="0.25">
      <c r="A838" s="42" t="s">
        <v>1150</v>
      </c>
      <c r="B838" s="42" t="s">
        <v>887</v>
      </c>
      <c r="C838" s="42" t="s">
        <v>202</v>
      </c>
      <c r="D838" s="43" t="s">
        <v>15</v>
      </c>
      <c r="E838" s="1" t="s">
        <v>203</v>
      </c>
      <c r="F838" s="1" t="s">
        <v>203</v>
      </c>
      <c r="G838" s="44">
        <f>SUM(G839:G839)</f>
        <v>50</v>
      </c>
    </row>
    <row r="839" spans="1:7" x14ac:dyDescent="0.25">
      <c r="A839" s="45"/>
      <c r="B839" s="45"/>
      <c r="C839" s="46">
        <v>50</v>
      </c>
      <c r="D839" s="46"/>
      <c r="E839" s="46"/>
      <c r="F839" s="46"/>
      <c r="G839" s="46">
        <f>PRODUCT(C839:F839)</f>
        <v>50</v>
      </c>
    </row>
    <row r="841" spans="1:7" ht="45" customHeight="1" x14ac:dyDescent="0.25">
      <c r="A841" s="42" t="s">
        <v>1151</v>
      </c>
      <c r="B841" s="42" t="s">
        <v>887</v>
      </c>
      <c r="C841" s="42" t="s">
        <v>204</v>
      </c>
      <c r="D841" s="43" t="s">
        <v>15</v>
      </c>
      <c r="E841" s="1" t="s">
        <v>1152</v>
      </c>
      <c r="F841" s="1" t="s">
        <v>1152</v>
      </c>
      <c r="G841" s="44">
        <f>SUM(G842:G842)</f>
        <v>1</v>
      </c>
    </row>
    <row r="842" spans="1:7" x14ac:dyDescent="0.25">
      <c r="A842" s="45"/>
      <c r="B842" s="45"/>
      <c r="C842" s="46">
        <v>1</v>
      </c>
      <c r="D842" s="46"/>
      <c r="E842" s="46"/>
      <c r="F842" s="46"/>
      <c r="G842" s="46">
        <f>PRODUCT(C842:F842)</f>
        <v>1</v>
      </c>
    </row>
    <row r="844" spans="1:7" ht="45" customHeight="1" x14ac:dyDescent="0.25">
      <c r="A844" s="42" t="s">
        <v>1153</v>
      </c>
      <c r="B844" s="42" t="s">
        <v>887</v>
      </c>
      <c r="C844" s="42" t="s">
        <v>206</v>
      </c>
      <c r="D844" s="43" t="s">
        <v>15</v>
      </c>
      <c r="E844" s="1" t="s">
        <v>1154</v>
      </c>
      <c r="F844" s="1" t="s">
        <v>1154</v>
      </c>
      <c r="G844" s="44">
        <f>SUM(G845:G845)</f>
        <v>1</v>
      </c>
    </row>
    <row r="845" spans="1:7" x14ac:dyDescent="0.25">
      <c r="A845" s="45"/>
      <c r="B845" s="45"/>
      <c r="C845" s="46">
        <v>1</v>
      </c>
      <c r="D845" s="46"/>
      <c r="E845" s="46"/>
      <c r="F845" s="46"/>
      <c r="G845" s="46">
        <f>PRODUCT(C845:F845)</f>
        <v>1</v>
      </c>
    </row>
    <row r="847" spans="1:7" x14ac:dyDescent="0.25">
      <c r="B847" t="s">
        <v>885</v>
      </c>
      <c r="C847" s="40" t="s">
        <v>6</v>
      </c>
      <c r="D847" s="41" t="s">
        <v>7</v>
      </c>
      <c r="E847" s="40" t="s">
        <v>8</v>
      </c>
    </row>
    <row r="848" spans="1:7" x14ac:dyDescent="0.25">
      <c r="B848" t="s">
        <v>885</v>
      </c>
      <c r="C848" s="40" t="s">
        <v>9</v>
      </c>
      <c r="D848" s="41" t="s">
        <v>102</v>
      </c>
      <c r="E848" s="40" t="s">
        <v>210</v>
      </c>
    </row>
    <row r="850" spans="1:7" ht="45" customHeight="1" x14ac:dyDescent="0.25">
      <c r="A850" s="42" t="s">
        <v>1155</v>
      </c>
      <c r="B850" s="42" t="s">
        <v>887</v>
      </c>
      <c r="C850" s="42" t="s">
        <v>212</v>
      </c>
      <c r="D850" s="43" t="s">
        <v>15</v>
      </c>
      <c r="E850" s="1" t="s">
        <v>1156</v>
      </c>
      <c r="F850" s="1" t="s">
        <v>1156</v>
      </c>
      <c r="G850" s="44">
        <f>SUM(G851:G851)</f>
        <v>5</v>
      </c>
    </row>
    <row r="851" spans="1:7" x14ac:dyDescent="0.25">
      <c r="A851" s="45"/>
      <c r="B851" s="45"/>
      <c r="C851" s="46">
        <v>5</v>
      </c>
      <c r="D851" s="46"/>
      <c r="E851" s="46"/>
      <c r="F851" s="46"/>
      <c r="G851" s="46">
        <f>PRODUCT(C851:F851)</f>
        <v>5</v>
      </c>
    </row>
    <row r="853" spans="1:7" ht="45" customHeight="1" x14ac:dyDescent="0.25">
      <c r="A853" s="42" t="s">
        <v>1157</v>
      </c>
      <c r="B853" s="42" t="s">
        <v>887</v>
      </c>
      <c r="C853" s="42" t="s">
        <v>214</v>
      </c>
      <c r="D853" s="43" t="s">
        <v>15</v>
      </c>
      <c r="E853" s="1" t="s">
        <v>215</v>
      </c>
      <c r="F853" s="1" t="s">
        <v>215</v>
      </c>
      <c r="G853" s="44">
        <f>SUM(G854:G854)</f>
        <v>5</v>
      </c>
    </row>
    <row r="854" spans="1:7" x14ac:dyDescent="0.25">
      <c r="A854" s="45"/>
      <c r="B854" s="45"/>
      <c r="C854" s="46">
        <v>5</v>
      </c>
      <c r="D854" s="46"/>
      <c r="E854" s="46"/>
      <c r="F854" s="46"/>
      <c r="G854" s="46">
        <f>PRODUCT(C854:F854)</f>
        <v>5</v>
      </c>
    </row>
    <row r="856" spans="1:7" ht="45" customHeight="1" x14ac:dyDescent="0.25">
      <c r="A856" s="42" t="s">
        <v>1158</v>
      </c>
      <c r="B856" s="42" t="s">
        <v>887</v>
      </c>
      <c r="C856" s="42" t="s">
        <v>216</v>
      </c>
      <c r="D856" s="43" t="s">
        <v>15</v>
      </c>
      <c r="E856" s="1" t="s">
        <v>1159</v>
      </c>
      <c r="F856" s="1" t="s">
        <v>1159</v>
      </c>
      <c r="G856" s="44">
        <f>SUM(G857:G857)</f>
        <v>5</v>
      </c>
    </row>
    <row r="857" spans="1:7" x14ac:dyDescent="0.25">
      <c r="A857" s="45"/>
      <c r="B857" s="45"/>
      <c r="C857" s="46">
        <v>5</v>
      </c>
      <c r="D857" s="46"/>
      <c r="E857" s="46"/>
      <c r="F857" s="46"/>
      <c r="G857" s="46">
        <f>PRODUCT(C857:F857)</f>
        <v>5</v>
      </c>
    </row>
    <row r="859" spans="1:7" x14ac:dyDescent="0.25">
      <c r="B859" t="s">
        <v>885</v>
      </c>
      <c r="C859" s="40" t="s">
        <v>6</v>
      </c>
      <c r="D859" s="41" t="s">
        <v>7</v>
      </c>
      <c r="E859" s="40" t="s">
        <v>8</v>
      </c>
    </row>
    <row r="860" spans="1:7" x14ac:dyDescent="0.25">
      <c r="B860" t="s">
        <v>885</v>
      </c>
      <c r="C860" s="40" t="s">
        <v>9</v>
      </c>
      <c r="D860" s="41" t="s">
        <v>119</v>
      </c>
      <c r="E860" s="40" t="s">
        <v>218</v>
      </c>
    </row>
    <row r="862" spans="1:7" ht="45" customHeight="1" x14ac:dyDescent="0.25">
      <c r="A862" s="42" t="s">
        <v>1160</v>
      </c>
      <c r="B862" s="42" t="s">
        <v>887</v>
      </c>
      <c r="C862" s="42" t="s">
        <v>220</v>
      </c>
      <c r="D862" s="43" t="s">
        <v>15</v>
      </c>
      <c r="E862" s="1" t="s">
        <v>1161</v>
      </c>
      <c r="F862" s="1" t="s">
        <v>1161</v>
      </c>
      <c r="G862" s="44">
        <f>SUM(G863:G863)</f>
        <v>1</v>
      </c>
    </row>
    <row r="863" spans="1:7" x14ac:dyDescent="0.25">
      <c r="A863" s="45"/>
      <c r="B863" s="45"/>
      <c r="C863" s="46">
        <v>1</v>
      </c>
      <c r="D863" s="46"/>
      <c r="E863" s="46"/>
      <c r="F863" s="46"/>
      <c r="G863" s="46">
        <f>PRODUCT(C863:F863)</f>
        <v>1</v>
      </c>
    </row>
    <row r="865" spans="1:7" x14ac:dyDescent="0.25">
      <c r="B865" t="s">
        <v>885</v>
      </c>
      <c r="C865" s="40" t="s">
        <v>6</v>
      </c>
      <c r="D865" s="41" t="s">
        <v>7</v>
      </c>
      <c r="E865" s="40" t="s">
        <v>8</v>
      </c>
    </row>
    <row r="866" spans="1:7" x14ac:dyDescent="0.25">
      <c r="B866" t="s">
        <v>885</v>
      </c>
      <c r="C866" s="40" t="s">
        <v>9</v>
      </c>
      <c r="D866" s="41" t="s">
        <v>142</v>
      </c>
      <c r="E866" s="40" t="s">
        <v>222</v>
      </c>
    </row>
    <row r="868" spans="1:7" ht="45" customHeight="1" x14ac:dyDescent="0.25">
      <c r="A868" s="42" t="s">
        <v>1162</v>
      </c>
      <c r="B868" s="42" t="s">
        <v>887</v>
      </c>
      <c r="C868" s="42" t="s">
        <v>224</v>
      </c>
      <c r="D868" s="43" t="s">
        <v>15</v>
      </c>
      <c r="E868" s="1" t="s">
        <v>225</v>
      </c>
      <c r="F868" s="1" t="s">
        <v>225</v>
      </c>
      <c r="G868" s="44">
        <f>SUM(G869:G869)</f>
        <v>129</v>
      </c>
    </row>
    <row r="869" spans="1:7" x14ac:dyDescent="0.25">
      <c r="A869" s="45"/>
      <c r="B869" s="45"/>
      <c r="C869" s="46">
        <v>129</v>
      </c>
      <c r="D869" s="46"/>
      <c r="E869" s="46"/>
      <c r="F869" s="46"/>
      <c r="G869" s="46">
        <f>PRODUCT(C869:F869)</f>
        <v>129</v>
      </c>
    </row>
    <row r="871" spans="1:7" ht="45" customHeight="1" x14ac:dyDescent="0.25">
      <c r="A871" s="42" t="s">
        <v>1163</v>
      </c>
      <c r="B871" s="42" t="s">
        <v>887</v>
      </c>
      <c r="C871" s="42" t="s">
        <v>226</v>
      </c>
      <c r="D871" s="43" t="s">
        <v>15</v>
      </c>
      <c r="E871" s="1" t="s">
        <v>227</v>
      </c>
      <c r="F871" s="1" t="s">
        <v>227</v>
      </c>
      <c r="G871" s="44">
        <f>SUM(G872:G872)</f>
        <v>129</v>
      </c>
    </row>
    <row r="872" spans="1:7" x14ac:dyDescent="0.25">
      <c r="A872" s="45"/>
      <c r="B872" s="45"/>
      <c r="C872" s="46">
        <v>129</v>
      </c>
      <c r="D872" s="46"/>
      <c r="E872" s="46"/>
      <c r="F872" s="46"/>
      <c r="G872" s="46">
        <f>PRODUCT(C872:F872)</f>
        <v>129</v>
      </c>
    </row>
    <row r="874" spans="1:7" ht="45" customHeight="1" x14ac:dyDescent="0.25">
      <c r="A874" s="42" t="s">
        <v>1164</v>
      </c>
      <c r="B874" s="42" t="s">
        <v>887</v>
      </c>
      <c r="C874" s="42" t="s">
        <v>228</v>
      </c>
      <c r="D874" s="43" t="s">
        <v>15</v>
      </c>
      <c r="E874" s="1" t="s">
        <v>229</v>
      </c>
      <c r="F874" s="1" t="s">
        <v>229</v>
      </c>
      <c r="G874" s="44">
        <f>SUM(G875:G875)</f>
        <v>129</v>
      </c>
    </row>
    <row r="875" spans="1:7" x14ac:dyDescent="0.25">
      <c r="A875" s="45"/>
      <c r="B875" s="45"/>
      <c r="C875" s="46">
        <v>129</v>
      </c>
      <c r="D875" s="46"/>
      <c r="E875" s="46"/>
      <c r="F875" s="46"/>
      <c r="G875" s="46">
        <f>PRODUCT(C875:F875)</f>
        <v>129</v>
      </c>
    </row>
  </sheetData>
  <sheetProtection sheet="1"/>
  <mergeCells count="276">
    <mergeCell ref="E853:F853"/>
    <mergeCell ref="E856:F856"/>
    <mergeCell ref="E862:F862"/>
    <mergeCell ref="E868:F868"/>
    <mergeCell ref="E871:F871"/>
    <mergeCell ref="E874:F874"/>
    <mergeCell ref="E820:F820"/>
    <mergeCell ref="E823:F823"/>
    <mergeCell ref="E826:F826"/>
    <mergeCell ref="E829:F829"/>
    <mergeCell ref="E835:F835"/>
    <mergeCell ref="E838:F838"/>
    <mergeCell ref="E841:F841"/>
    <mergeCell ref="E844:F844"/>
    <mergeCell ref="E850:F850"/>
    <mergeCell ref="E793:F793"/>
    <mergeCell ref="E796:F796"/>
    <mergeCell ref="E799:F799"/>
    <mergeCell ref="E802:F802"/>
    <mergeCell ref="E805:F805"/>
    <mergeCell ref="E808:F808"/>
    <mergeCell ref="E811:F811"/>
    <mergeCell ref="E814:F814"/>
    <mergeCell ref="E817:F817"/>
    <mergeCell ref="E766:F766"/>
    <mergeCell ref="E769:F769"/>
    <mergeCell ref="E772:F772"/>
    <mergeCell ref="E775:F775"/>
    <mergeCell ref="E778:F778"/>
    <mergeCell ref="E781:F781"/>
    <mergeCell ref="E784:F784"/>
    <mergeCell ref="E787:F787"/>
    <mergeCell ref="E790:F790"/>
    <mergeCell ref="E735:F735"/>
    <mergeCell ref="E738:F738"/>
    <mergeCell ref="E741:F741"/>
    <mergeCell ref="E744:F744"/>
    <mergeCell ref="E747:F747"/>
    <mergeCell ref="E750:F750"/>
    <mergeCell ref="E753:F753"/>
    <mergeCell ref="E756:F756"/>
    <mergeCell ref="E763:F763"/>
    <mergeCell ref="E708:F708"/>
    <mergeCell ref="E711:F711"/>
    <mergeCell ref="E714:F714"/>
    <mergeCell ref="E717:F717"/>
    <mergeCell ref="E720:F720"/>
    <mergeCell ref="E723:F723"/>
    <mergeCell ref="E726:F726"/>
    <mergeCell ref="E729:F729"/>
    <mergeCell ref="E732:F732"/>
    <mergeCell ref="E677:F677"/>
    <mergeCell ref="E680:F680"/>
    <mergeCell ref="E687:F687"/>
    <mergeCell ref="E690:F690"/>
    <mergeCell ref="E693:F693"/>
    <mergeCell ref="E696:F696"/>
    <mergeCell ref="E699:F699"/>
    <mergeCell ref="E702:F702"/>
    <mergeCell ref="E705:F705"/>
    <mergeCell ref="E650:F650"/>
    <mergeCell ref="E653:F653"/>
    <mergeCell ref="E656:F656"/>
    <mergeCell ref="E659:F659"/>
    <mergeCell ref="E662:F662"/>
    <mergeCell ref="E665:F665"/>
    <mergeCell ref="E668:F668"/>
    <mergeCell ref="E671:F671"/>
    <mergeCell ref="E674:F674"/>
    <mergeCell ref="E623:F623"/>
    <mergeCell ref="E626:F626"/>
    <mergeCell ref="E629:F629"/>
    <mergeCell ref="E632:F632"/>
    <mergeCell ref="E635:F635"/>
    <mergeCell ref="E638:F638"/>
    <mergeCell ref="E641:F641"/>
    <mergeCell ref="E644:F644"/>
    <mergeCell ref="E647:F647"/>
    <mergeCell ref="E592:F592"/>
    <mergeCell ref="E595:F595"/>
    <mergeCell ref="E598:F598"/>
    <mergeCell ref="E601:F601"/>
    <mergeCell ref="E604:F604"/>
    <mergeCell ref="E607:F607"/>
    <mergeCell ref="E614:F614"/>
    <mergeCell ref="E617:F617"/>
    <mergeCell ref="E620:F620"/>
    <mergeCell ref="E565:F565"/>
    <mergeCell ref="E568:F568"/>
    <mergeCell ref="E571:F571"/>
    <mergeCell ref="E574:F574"/>
    <mergeCell ref="E577:F577"/>
    <mergeCell ref="E580:F580"/>
    <mergeCell ref="E583:F583"/>
    <mergeCell ref="E586:F586"/>
    <mergeCell ref="E589:F589"/>
    <mergeCell ref="E538:F538"/>
    <mergeCell ref="E541:F541"/>
    <mergeCell ref="E544:F544"/>
    <mergeCell ref="E547:F547"/>
    <mergeCell ref="E550:F550"/>
    <mergeCell ref="E553:F553"/>
    <mergeCell ref="E556:F556"/>
    <mergeCell ref="E559:F559"/>
    <mergeCell ref="E562:F562"/>
    <mergeCell ref="E507:F507"/>
    <mergeCell ref="E510:F510"/>
    <mergeCell ref="E513:F513"/>
    <mergeCell ref="E516:F516"/>
    <mergeCell ref="E519:F519"/>
    <mergeCell ref="E522:F522"/>
    <mergeCell ref="E525:F525"/>
    <mergeCell ref="E528:F528"/>
    <mergeCell ref="E531:F531"/>
    <mergeCell ref="E480:F480"/>
    <mergeCell ref="E483:F483"/>
    <mergeCell ref="E486:F486"/>
    <mergeCell ref="E489:F489"/>
    <mergeCell ref="E492:F492"/>
    <mergeCell ref="E495:F495"/>
    <mergeCell ref="E498:F498"/>
    <mergeCell ref="E501:F501"/>
    <mergeCell ref="E504:F504"/>
    <mergeCell ref="E449:F449"/>
    <mergeCell ref="E452:F452"/>
    <mergeCell ref="E455:F455"/>
    <mergeCell ref="E458:F458"/>
    <mergeCell ref="E465:F465"/>
    <mergeCell ref="E468:F468"/>
    <mergeCell ref="E471:F471"/>
    <mergeCell ref="E474:F474"/>
    <mergeCell ref="E477:F477"/>
    <mergeCell ref="E422:F422"/>
    <mergeCell ref="E425:F425"/>
    <mergeCell ref="E428:F428"/>
    <mergeCell ref="E431:F431"/>
    <mergeCell ref="E434:F434"/>
    <mergeCell ref="E437:F437"/>
    <mergeCell ref="E440:F440"/>
    <mergeCell ref="E443:F443"/>
    <mergeCell ref="E446:F446"/>
    <mergeCell ref="E395:F395"/>
    <mergeCell ref="E398:F398"/>
    <mergeCell ref="E401:F401"/>
    <mergeCell ref="E404:F404"/>
    <mergeCell ref="E407:F407"/>
    <mergeCell ref="E410:F410"/>
    <mergeCell ref="E413:F413"/>
    <mergeCell ref="E416:F416"/>
    <mergeCell ref="E419:F419"/>
    <mergeCell ref="E364:F364"/>
    <mergeCell ref="E367:F367"/>
    <mergeCell ref="E370:F370"/>
    <mergeCell ref="E373:F373"/>
    <mergeCell ref="E376:F376"/>
    <mergeCell ref="E379:F379"/>
    <mergeCell ref="E382:F382"/>
    <mergeCell ref="E389:F389"/>
    <mergeCell ref="E392:F392"/>
    <mergeCell ref="E337:F337"/>
    <mergeCell ref="E340:F340"/>
    <mergeCell ref="E343:F343"/>
    <mergeCell ref="E346:F346"/>
    <mergeCell ref="E349:F349"/>
    <mergeCell ref="E352:F352"/>
    <mergeCell ref="E355:F355"/>
    <mergeCell ref="E358:F358"/>
    <mergeCell ref="E361:F361"/>
    <mergeCell ref="E310:F310"/>
    <mergeCell ref="E313:F313"/>
    <mergeCell ref="E316:F316"/>
    <mergeCell ref="E319:F319"/>
    <mergeCell ref="E322:F322"/>
    <mergeCell ref="E325:F325"/>
    <mergeCell ref="E328:F328"/>
    <mergeCell ref="E331:F331"/>
    <mergeCell ref="E334:F334"/>
    <mergeCell ref="E279:F279"/>
    <mergeCell ref="E282:F282"/>
    <mergeCell ref="E285:F285"/>
    <mergeCell ref="E288:F288"/>
    <mergeCell ref="E291:F291"/>
    <mergeCell ref="E294:F294"/>
    <mergeCell ref="E297:F297"/>
    <mergeCell ref="E300:F300"/>
    <mergeCell ref="E303:F303"/>
    <mergeCell ref="E252:F252"/>
    <mergeCell ref="E255:F255"/>
    <mergeCell ref="E258:F258"/>
    <mergeCell ref="E261:F261"/>
    <mergeCell ref="E264:F264"/>
    <mergeCell ref="E267:F267"/>
    <mergeCell ref="E270:F270"/>
    <mergeCell ref="E273:F273"/>
    <mergeCell ref="E276:F276"/>
    <mergeCell ref="E225:F225"/>
    <mergeCell ref="E228:F228"/>
    <mergeCell ref="E231:F231"/>
    <mergeCell ref="E234:F234"/>
    <mergeCell ref="E237:F237"/>
    <mergeCell ref="E240:F240"/>
    <mergeCell ref="E243:F243"/>
    <mergeCell ref="E246:F246"/>
    <mergeCell ref="E249:F249"/>
    <mergeCell ref="E194:F194"/>
    <mergeCell ref="E197:F197"/>
    <mergeCell ref="E200:F200"/>
    <mergeCell ref="E203:F203"/>
    <mergeCell ref="E206:F206"/>
    <mergeCell ref="E213:F213"/>
    <mergeCell ref="E216:F216"/>
    <mergeCell ref="E219:F219"/>
    <mergeCell ref="E222:F222"/>
    <mergeCell ref="E167:F167"/>
    <mergeCell ref="E170:F170"/>
    <mergeCell ref="E173:F173"/>
    <mergeCell ref="E176:F176"/>
    <mergeCell ref="E179:F179"/>
    <mergeCell ref="E182:F182"/>
    <mergeCell ref="E185:F185"/>
    <mergeCell ref="E188:F188"/>
    <mergeCell ref="E191:F191"/>
    <mergeCell ref="E140:F140"/>
    <mergeCell ref="E143:F143"/>
    <mergeCell ref="E146:F146"/>
    <mergeCell ref="E149:F149"/>
    <mergeCell ref="E152:F152"/>
    <mergeCell ref="E155:F155"/>
    <mergeCell ref="E158:F158"/>
    <mergeCell ref="E161:F161"/>
    <mergeCell ref="E164:F164"/>
    <mergeCell ref="E108:F108"/>
    <mergeCell ref="E115:F115"/>
    <mergeCell ref="E118:F118"/>
    <mergeCell ref="E122:F122"/>
    <mergeCell ref="E125:F125"/>
    <mergeCell ref="E128:F128"/>
    <mergeCell ref="E131:F131"/>
    <mergeCell ref="E134:F134"/>
    <mergeCell ref="E137:F137"/>
    <mergeCell ref="E81:F81"/>
    <mergeCell ref="E84:F84"/>
    <mergeCell ref="E87:F87"/>
    <mergeCell ref="E90:F90"/>
    <mergeCell ref="E93:F93"/>
    <mergeCell ref="E96:F96"/>
    <mergeCell ref="E99:F99"/>
    <mergeCell ref="E102:F102"/>
    <mergeCell ref="E105:F105"/>
    <mergeCell ref="E54:F54"/>
    <mergeCell ref="E57:F57"/>
    <mergeCell ref="E60:F60"/>
    <mergeCell ref="E63:F63"/>
    <mergeCell ref="E66:F66"/>
    <mergeCell ref="E69:F69"/>
    <mergeCell ref="E72:F72"/>
    <mergeCell ref="E75:F75"/>
    <mergeCell ref="E78:F78"/>
    <mergeCell ref="E27:F27"/>
    <mergeCell ref="E30:F30"/>
    <mergeCell ref="E33:F33"/>
    <mergeCell ref="E36:F36"/>
    <mergeCell ref="E39:F39"/>
    <mergeCell ref="E42:F42"/>
    <mergeCell ref="E45:F45"/>
    <mergeCell ref="E48:F48"/>
    <mergeCell ref="E51:F51"/>
    <mergeCell ref="E1:H1"/>
    <mergeCell ref="E2:H2"/>
    <mergeCell ref="E3:H3"/>
    <mergeCell ref="E4:H4"/>
    <mergeCell ref="C6:G6"/>
    <mergeCell ref="E14:F14"/>
    <mergeCell ref="E17:F17"/>
    <mergeCell ref="E21:F21"/>
    <mergeCell ref="E24:F24"/>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Aina Pont Marina</cp:lastModifiedBy>
  <dcterms:created xsi:type="dcterms:W3CDTF">2026-02-16T09:51:23Z</dcterms:created>
  <dcterms:modified xsi:type="dcterms:W3CDTF">2026-02-16T09:51:57Z</dcterms:modified>
</cp:coreProperties>
</file>