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apont\Downloads\"/>
    </mc:Choice>
  </mc:AlternateContent>
  <xr:revisionPtr revIDLastSave="0" documentId="13_ncr:1_{8D4F2B59-403A-42F1-B958-CFBF4ACFE6E6}" xr6:coauthVersionLast="47" xr6:coauthVersionMax="47" xr10:uidLastSave="{00000000-0000-0000-0000-000000000000}"/>
  <bookViews>
    <workbookView xWindow="-26355" yWindow="345" windowWidth="23550" windowHeight="1437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2" l="1"/>
  <c r="H77" i="2"/>
  <c r="H90" i="2"/>
  <c r="H161" i="2"/>
  <c r="H170" i="2"/>
  <c r="H177" i="2"/>
  <c r="H191" i="2"/>
  <c r="H224" i="2"/>
  <c r="H258" i="2"/>
  <c r="H343" i="2"/>
  <c r="H352" i="2"/>
  <c r="H382" i="2"/>
  <c r="H453" i="2"/>
  <c r="H538" i="2"/>
  <c r="H540" i="2"/>
  <c r="H555" i="2"/>
  <c r="H569" i="2"/>
  <c r="H604" i="2"/>
  <c r="H606" i="2"/>
  <c r="H654" i="2"/>
  <c r="J13" i="7"/>
  <c r="K14" i="7" s="1"/>
  <c r="K24" i="7" s="1"/>
  <c r="J16" i="7"/>
  <c r="K17" i="7" s="1"/>
  <c r="J19" i="7"/>
  <c r="J20" i="7"/>
  <c r="J21" i="7"/>
  <c r="K23" i="7" s="1"/>
  <c r="J29" i="7"/>
  <c r="K30" i="7"/>
  <c r="J32" i="7"/>
  <c r="K40" i="7" s="1"/>
  <c r="K42" i="7" s="1"/>
  <c r="K27" i="7" s="1"/>
  <c r="J35" i="7"/>
  <c r="J36" i="7"/>
  <c r="J37" i="7"/>
  <c r="J38" i="7"/>
  <c r="K39" i="7"/>
  <c r="K41" i="7"/>
  <c r="J48" i="7"/>
  <c r="J49" i="7"/>
  <c r="K58" i="7" s="1"/>
  <c r="K59" i="7" s="1"/>
  <c r="K46" i="7" s="1"/>
  <c r="J50" i="7"/>
  <c r="K51" i="7"/>
  <c r="J57" i="7" s="1"/>
  <c r="J53" i="7"/>
  <c r="J54" i="7"/>
  <c r="K55" i="7" s="1"/>
  <c r="J63" i="7"/>
  <c r="K66" i="7" s="1"/>
  <c r="J72" i="7" s="1"/>
  <c r="J64" i="7"/>
  <c r="J65" i="7"/>
  <c r="J68" i="7"/>
  <c r="K70" i="7" s="1"/>
  <c r="J69" i="7"/>
  <c r="J78" i="7"/>
  <c r="J79" i="7"/>
  <c r="K81" i="7" s="1"/>
  <c r="J87" i="7" s="1"/>
  <c r="J80" i="7"/>
  <c r="J83" i="7"/>
  <c r="K85" i="7" s="1"/>
  <c r="J84" i="7"/>
  <c r="J93" i="7"/>
  <c r="K96" i="7" s="1"/>
  <c r="J102" i="7" s="1"/>
  <c r="J94" i="7"/>
  <c r="J95" i="7"/>
  <c r="J98" i="7"/>
  <c r="K100" i="7" s="1"/>
  <c r="J99" i="7"/>
  <c r="J108" i="7"/>
  <c r="J109" i="7"/>
  <c r="K111" i="7" s="1"/>
  <c r="J117" i="7" s="1"/>
  <c r="J110" i="7"/>
  <c r="J113" i="7"/>
  <c r="J114" i="7"/>
  <c r="K115" i="7" s="1"/>
  <c r="J123" i="7"/>
  <c r="K126" i="7" s="1"/>
  <c r="J132" i="7" s="1"/>
  <c r="J124" i="7"/>
  <c r="J125" i="7"/>
  <c r="J128" i="7"/>
  <c r="K133" i="7" s="1"/>
  <c r="K134" i="7" s="1"/>
  <c r="K121" i="7" s="1"/>
  <c r="J129" i="7"/>
  <c r="K130" i="7"/>
  <c r="J138" i="7"/>
  <c r="J139" i="7"/>
  <c r="K148" i="7" s="1"/>
  <c r="K149" i="7" s="1"/>
  <c r="K136" i="7" s="1"/>
  <c r="J140" i="7"/>
  <c r="K141" i="7"/>
  <c r="J147" i="7" s="1"/>
  <c r="J143" i="7"/>
  <c r="K145" i="7" s="1"/>
  <c r="J144" i="7"/>
  <c r="J153" i="7"/>
  <c r="K156" i="7" s="1"/>
  <c r="J154" i="7"/>
  <c r="J155" i="7"/>
  <c r="J162" i="7"/>
  <c r="K166" i="7" s="1"/>
  <c r="K167" i="7" s="1"/>
  <c r="K160" i="7" s="1"/>
  <c r="J163" i="7"/>
  <c r="K165" i="7" s="1"/>
  <c r="J164" i="7"/>
  <c r="J171" i="7"/>
  <c r="K175" i="7" s="1"/>
  <c r="K176" i="7" s="1"/>
  <c r="K169" i="7" s="1"/>
  <c r="J172" i="7"/>
  <c r="J173" i="7"/>
  <c r="J180" i="7"/>
  <c r="J181" i="7"/>
  <c r="J182" i="7"/>
  <c r="K183" i="7"/>
  <c r="J188" i="7" s="1"/>
  <c r="J185" i="7"/>
  <c r="K186" i="7"/>
  <c r="J194" i="7"/>
  <c r="J195" i="7"/>
  <c r="K197" i="7" s="1"/>
  <c r="J202" i="7" s="1"/>
  <c r="J196" i="7"/>
  <c r="J199" i="7"/>
  <c r="K200" i="7"/>
  <c r="J208" i="7"/>
  <c r="K220" i="7" s="1"/>
  <c r="K221" i="7" s="1"/>
  <c r="K206" i="7" s="1"/>
  <c r="J209" i="7"/>
  <c r="K211" i="7" s="1"/>
  <c r="J219" i="7" s="1"/>
  <c r="J210" i="7"/>
  <c r="J213" i="7"/>
  <c r="K217" i="7" s="1"/>
  <c r="J214" i="7"/>
  <c r="J215" i="7"/>
  <c r="J216" i="7"/>
  <c r="J225" i="7"/>
  <c r="K228" i="7" s="1"/>
  <c r="J236" i="7" s="1"/>
  <c r="K237" i="7" s="1"/>
  <c r="K238" i="7" s="1"/>
  <c r="K223" i="7" s="1"/>
  <c r="J226" i="7"/>
  <c r="J227" i="7"/>
  <c r="J230" i="7"/>
  <c r="J231" i="7"/>
  <c r="J232" i="7"/>
  <c r="J233" i="7"/>
  <c r="K234" i="7"/>
  <c r="J242" i="7"/>
  <c r="J243" i="7"/>
  <c r="J244" i="7"/>
  <c r="K245" i="7"/>
  <c r="J253" i="7" s="1"/>
  <c r="J247" i="7"/>
  <c r="K251" i="7" s="1"/>
  <c r="J248" i="7"/>
  <c r="J249" i="7"/>
  <c r="J250" i="7"/>
  <c r="J259" i="7"/>
  <c r="K262" i="7" s="1"/>
  <c r="J269" i="7" s="1"/>
  <c r="J260" i="7"/>
  <c r="J261" i="7"/>
  <c r="J264" i="7"/>
  <c r="K267" i="7" s="1"/>
  <c r="J265" i="7"/>
  <c r="J266" i="7"/>
  <c r="J275" i="7"/>
  <c r="K280" i="7" s="1"/>
  <c r="K281" i="7" s="1"/>
  <c r="K273" i="7" s="1"/>
  <c r="J276" i="7"/>
  <c r="J277" i="7"/>
  <c r="J278" i="7"/>
  <c r="K279" i="7"/>
  <c r="J285" i="7"/>
  <c r="K290" i="7" s="1"/>
  <c r="K291" i="7" s="1"/>
  <c r="K283" i="7" s="1"/>
  <c r="J286" i="7"/>
  <c r="J287" i="7"/>
  <c r="J288" i="7"/>
  <c r="K289" i="7"/>
  <c r="J295" i="7"/>
  <c r="K300" i="7" s="1"/>
  <c r="K301" i="7" s="1"/>
  <c r="K293" i="7" s="1"/>
  <c r="J296" i="7"/>
  <c r="J297" i="7"/>
  <c r="J298" i="7"/>
  <c r="K299" i="7"/>
  <c r="J305" i="7"/>
  <c r="J306" i="7"/>
  <c r="J307" i="7"/>
  <c r="K309" i="7" s="1"/>
  <c r="J308" i="7"/>
  <c r="J315" i="7"/>
  <c r="K320" i="7" s="1"/>
  <c r="K321" i="7" s="1"/>
  <c r="K313" i="7" s="1"/>
  <c r="J316" i="7"/>
  <c r="J317" i="7"/>
  <c r="K319" i="7" s="1"/>
  <c r="J318" i="7"/>
  <c r="J325" i="7"/>
  <c r="K326" i="7" s="1"/>
  <c r="K327" i="7"/>
  <c r="K328" i="7" s="1"/>
  <c r="K323" i="7" s="1"/>
  <c r="J332" i="7"/>
  <c r="K334" i="7" s="1"/>
  <c r="K335" i="7" s="1"/>
  <c r="K330" i="7" s="1"/>
  <c r="K333" i="7"/>
  <c r="J339" i="7"/>
  <c r="K340" i="7" s="1"/>
  <c r="J346" i="7"/>
  <c r="K347" i="7"/>
  <c r="K348" i="7"/>
  <c r="K349" i="7"/>
  <c r="K344" i="7" s="1"/>
  <c r="J353" i="7"/>
  <c r="J360" i="7"/>
  <c r="J361" i="7"/>
  <c r="K363" i="7" s="1"/>
  <c r="J368" i="7" s="1"/>
  <c r="J362" i="7"/>
  <c r="J365" i="7"/>
  <c r="K366" i="7"/>
  <c r="J374" i="7"/>
  <c r="K378" i="7" s="1"/>
  <c r="K379" i="7" s="1"/>
  <c r="K372" i="7" s="1"/>
  <c r="J375" i="7"/>
  <c r="K377" i="7" s="1"/>
  <c r="J376" i="7"/>
  <c r="J383" i="7"/>
  <c r="J384" i="7"/>
  <c r="K385" i="7"/>
  <c r="J396" i="7" s="1"/>
  <c r="J387" i="7"/>
  <c r="J388" i="7"/>
  <c r="K390" i="7" s="1"/>
  <c r="J389" i="7"/>
  <c r="J392" i="7"/>
  <c r="J393" i="7"/>
  <c r="J402" i="7"/>
  <c r="J403" i="7"/>
  <c r="K404" i="7"/>
  <c r="J409" i="7" s="1"/>
  <c r="K410" i="7" s="1"/>
  <c r="K411" i="7" s="1"/>
  <c r="K400" i="7" s="1"/>
  <c r="J406" i="7"/>
  <c r="K407" i="7"/>
  <c r="J415" i="7"/>
  <c r="J416" i="7"/>
  <c r="J419" i="7"/>
  <c r="K420" i="7" s="1"/>
  <c r="J428" i="7"/>
  <c r="J429" i="7"/>
  <c r="K430" i="7"/>
  <c r="J435" i="7" s="1"/>
  <c r="J432" i="7"/>
  <c r="K433" i="7"/>
  <c r="J441" i="7"/>
  <c r="J442" i="7"/>
  <c r="J445" i="7"/>
  <c r="K446" i="7" s="1"/>
  <c r="J454" i="7"/>
  <c r="J457" i="7"/>
  <c r="K458" i="7" s="1"/>
  <c r="J466" i="7"/>
  <c r="J469" i="7"/>
  <c r="K470" i="7" s="1"/>
  <c r="J478" i="7"/>
  <c r="J487" i="7"/>
  <c r="J490" i="7"/>
  <c r="K491" i="7" s="1"/>
  <c r="J499" i="7"/>
  <c r="J500" i="7"/>
  <c r="K501" i="7"/>
  <c r="J506" i="7" s="1"/>
  <c r="J503" i="7"/>
  <c r="K504" i="7"/>
  <c r="J512" i="7"/>
  <c r="K513" i="7"/>
  <c r="J519" i="7" s="1"/>
  <c r="J515" i="7"/>
  <c r="K517" i="7" s="1"/>
  <c r="J516" i="7"/>
  <c r="K520" i="7" s="1"/>
  <c r="K521" i="7" s="1"/>
  <c r="K510" i="7" s="1"/>
  <c r="J525" i="7"/>
  <c r="K526" i="7" s="1"/>
  <c r="J535" i="7" s="1"/>
  <c r="J528" i="7"/>
  <c r="K530" i="7" s="1"/>
  <c r="J529" i="7"/>
  <c r="J532" i="7"/>
  <c r="K533" i="7"/>
  <c r="J541" i="7"/>
  <c r="J542" i="7"/>
  <c r="J545" i="7"/>
  <c r="K548" i="7" s="1"/>
  <c r="J546" i="7"/>
  <c r="J547" i="7"/>
  <c r="J556" i="7"/>
  <c r="K559" i="7" s="1"/>
  <c r="K560" i="7" s="1"/>
  <c r="K554" i="7" s="1"/>
  <c r="J557" i="7"/>
  <c r="J564" i="7"/>
  <c r="K567" i="7" s="1"/>
  <c r="K568" i="7" s="1"/>
  <c r="K562" i="7" s="1"/>
  <c r="J565" i="7"/>
  <c r="K566" i="7"/>
  <c r="J572" i="7"/>
  <c r="K574" i="7" s="1"/>
  <c r="J573" i="7"/>
  <c r="J580" i="7"/>
  <c r="J587" i="7"/>
  <c r="K589" i="7" s="1"/>
  <c r="K590" i="7" s="1"/>
  <c r="K585" i="7" s="1"/>
  <c r="K588" i="7"/>
  <c r="J594" i="7"/>
  <c r="K596" i="7" s="1"/>
  <c r="J601" i="7" s="1"/>
  <c r="J595" i="7"/>
  <c r="J598" i="7"/>
  <c r="K599" i="7"/>
  <c r="K602" i="7"/>
  <c r="K603" i="7" s="1"/>
  <c r="K592" i="7" s="1"/>
  <c r="J607" i="7"/>
  <c r="J608" i="7"/>
  <c r="J611" i="7"/>
  <c r="K612" i="7" s="1"/>
  <c r="J614" i="7"/>
  <c r="K615" i="7" s="1"/>
  <c r="J623" i="7"/>
  <c r="J624" i="7"/>
  <c r="K625" i="7"/>
  <c r="J632" i="7" s="1"/>
  <c r="K633" i="7" s="1"/>
  <c r="K634" i="7" s="1"/>
  <c r="K621" i="7" s="1"/>
  <c r="J627" i="7"/>
  <c r="J628" i="7"/>
  <c r="K630" i="7" s="1"/>
  <c r="J629" i="7"/>
  <c r="J638" i="7"/>
  <c r="K640" i="7" s="1"/>
  <c r="J651" i="7" s="1"/>
  <c r="J639" i="7"/>
  <c r="K652" i="7" s="1"/>
  <c r="K653" i="7" s="1"/>
  <c r="K636" i="7" s="1"/>
  <c r="J642" i="7"/>
  <c r="K643" i="7" s="1"/>
  <c r="J645" i="7"/>
  <c r="J646" i="7"/>
  <c r="J647" i="7"/>
  <c r="J648" i="7"/>
  <c r="J657" i="7"/>
  <c r="J658" i="7"/>
  <c r="J661" i="7"/>
  <c r="K664" i="7" s="1"/>
  <c r="J662" i="7"/>
  <c r="J663" i="7"/>
  <c r="J666" i="7"/>
  <c r="K667" i="7" s="1"/>
  <c r="J675" i="7"/>
  <c r="J676" i="7"/>
  <c r="K677" i="7"/>
  <c r="J685" i="7" s="1"/>
  <c r="K686" i="7" s="1"/>
  <c r="K687" i="7" s="1"/>
  <c r="K673" i="7" s="1"/>
  <c r="J679" i="7"/>
  <c r="K680" i="7"/>
  <c r="J682" i="7"/>
  <c r="K683" i="7"/>
  <c r="K689" i="7"/>
  <c r="J691" i="7"/>
  <c r="J692" i="7"/>
  <c r="K693" i="7" s="1"/>
  <c r="J702" i="7" s="1"/>
  <c r="J695" i="7"/>
  <c r="K697" i="7" s="1"/>
  <c r="J696" i="7"/>
  <c r="J699" i="7"/>
  <c r="K700" i="7"/>
  <c r="K703" i="7"/>
  <c r="K704" i="7" s="1"/>
  <c r="J708" i="7"/>
  <c r="J709" i="7"/>
  <c r="K710" i="7" s="1"/>
  <c r="J720" i="7" s="1"/>
  <c r="J712" i="7"/>
  <c r="J713" i="7"/>
  <c r="J714" i="7"/>
  <c r="J717" i="7"/>
  <c r="K718" i="7" s="1"/>
  <c r="J726" i="7"/>
  <c r="K727" i="7" s="1"/>
  <c r="J736" i="7" s="1"/>
  <c r="J729" i="7"/>
  <c r="K731" i="7" s="1"/>
  <c r="J730" i="7"/>
  <c r="J733" i="7"/>
  <c r="K734" i="7"/>
  <c r="K737" i="7"/>
  <c r="K738" i="7" s="1"/>
  <c r="K724" i="7" s="1"/>
  <c r="J742" i="7"/>
  <c r="J743" i="7"/>
  <c r="K744" i="7" s="1"/>
  <c r="J749" i="7" s="1"/>
  <c r="J746" i="7"/>
  <c r="K747" i="7" s="1"/>
  <c r="J755" i="7"/>
  <c r="K756" i="7" s="1"/>
  <c r="J758" i="7"/>
  <c r="K759" i="7" s="1"/>
  <c r="J761" i="7"/>
  <c r="J767" i="7"/>
  <c r="J768" i="7"/>
  <c r="K769" i="7"/>
  <c r="J775" i="7" s="1"/>
  <c r="J771" i="7"/>
  <c r="J772" i="7"/>
  <c r="K773" i="7" s="1"/>
  <c r="J781" i="7"/>
  <c r="J782" i="7"/>
  <c r="K783" i="7"/>
  <c r="J791" i="7" s="1"/>
  <c r="J785" i="7"/>
  <c r="J786" i="7"/>
  <c r="K789" i="7" s="1"/>
  <c r="J787" i="7"/>
  <c r="J788" i="7"/>
  <c r="J797" i="7"/>
  <c r="K799" i="7" s="1"/>
  <c r="J804" i="7" s="1"/>
  <c r="J798" i="7"/>
  <c r="J801" i="7"/>
  <c r="K802" i="7"/>
  <c r="K805" i="7"/>
  <c r="K806" i="7" s="1"/>
  <c r="K795" i="7" s="1"/>
  <c r="J810" i="7"/>
  <c r="J811" i="7"/>
  <c r="K812" i="7" s="1"/>
  <c r="J817" i="7" s="1"/>
  <c r="J814" i="7"/>
  <c r="K815" i="7" s="1"/>
  <c r="J823" i="7"/>
  <c r="J824" i="7"/>
  <c r="K825" i="7"/>
  <c r="J830" i="7" s="1"/>
  <c r="K831" i="7" s="1"/>
  <c r="K832" i="7" s="1"/>
  <c r="K821" i="7" s="1"/>
  <c r="J827" i="7"/>
  <c r="K828" i="7"/>
  <c r="J836" i="7"/>
  <c r="J837" i="7"/>
  <c r="J840" i="7"/>
  <c r="K841" i="7" s="1"/>
  <c r="J849" i="7"/>
  <c r="K851" i="7" s="1"/>
  <c r="J856" i="7" s="1"/>
  <c r="J850" i="7"/>
  <c r="J853" i="7"/>
  <c r="K854" i="7"/>
  <c r="J862" i="7"/>
  <c r="J863" i="7"/>
  <c r="J866" i="7"/>
  <c r="K867" i="7" s="1"/>
  <c r="J875" i="7"/>
  <c r="K877" i="7" s="1"/>
  <c r="J882" i="7" s="1"/>
  <c r="K883" i="7" s="1"/>
  <c r="K884" i="7" s="1"/>
  <c r="K873" i="7" s="1"/>
  <c r="J876" i="7"/>
  <c r="J879" i="7"/>
  <c r="K880" i="7"/>
  <c r="J888" i="7"/>
  <c r="K890" i="7" s="1"/>
  <c r="J889" i="7"/>
  <c r="J892" i="7"/>
  <c r="K893" i="7" s="1"/>
  <c r="J895" i="7"/>
  <c r="J901" i="7"/>
  <c r="K903" i="7" s="1"/>
  <c r="J908" i="7" s="1"/>
  <c r="J902" i="7"/>
  <c r="J905" i="7"/>
  <c r="K906" i="7"/>
  <c r="K909" i="7"/>
  <c r="K910" i="7" s="1"/>
  <c r="K899" i="7" s="1"/>
  <c r="J914" i="7"/>
  <c r="J915" i="7"/>
  <c r="K916" i="7" s="1"/>
  <c r="J921" i="7" s="1"/>
  <c r="J918" i="7"/>
  <c r="K919" i="7" s="1"/>
  <c r="J927" i="7"/>
  <c r="J928" i="7"/>
  <c r="K929" i="7"/>
  <c r="J934" i="7" s="1"/>
  <c r="K935" i="7" s="1"/>
  <c r="K936" i="7" s="1"/>
  <c r="K925" i="7" s="1"/>
  <c r="J931" i="7"/>
  <c r="K932" i="7"/>
  <c r="J940" i="7"/>
  <c r="J941" i="7"/>
  <c r="J944" i="7"/>
  <c r="K945" i="7" s="1"/>
  <c r="J953" i="7"/>
  <c r="J954" i="7"/>
  <c r="K955" i="7"/>
  <c r="J960" i="7" s="1"/>
  <c r="J957" i="7"/>
  <c r="K958" i="7"/>
  <c r="J966" i="7"/>
  <c r="J967" i="7"/>
  <c r="J970" i="7"/>
  <c r="K971" i="7" s="1"/>
  <c r="J979" i="7"/>
  <c r="K981" i="7" s="1"/>
  <c r="J986" i="7" s="1"/>
  <c r="J980" i="7"/>
  <c r="J983" i="7"/>
  <c r="K984" i="7"/>
  <c r="J992" i="7"/>
  <c r="K994" i="7" s="1"/>
  <c r="J993" i="7"/>
  <c r="J996" i="7"/>
  <c r="K997" i="7" s="1"/>
  <c r="J999" i="7"/>
  <c r="J1005" i="7"/>
  <c r="K1007" i="7" s="1"/>
  <c r="J1012" i="7" s="1"/>
  <c r="K1013" i="7" s="1"/>
  <c r="K1014" i="7" s="1"/>
  <c r="K1003" i="7" s="1"/>
  <c r="J1006" i="7"/>
  <c r="J1009" i="7"/>
  <c r="K1010" i="7"/>
  <c r="J1018" i="7"/>
  <c r="J1019" i="7"/>
  <c r="K1020" i="7" s="1"/>
  <c r="J1022" i="7"/>
  <c r="K1023" i="7" s="1"/>
  <c r="J1025" i="7"/>
  <c r="J1031" i="7"/>
  <c r="J1032" i="7"/>
  <c r="K1033" i="7"/>
  <c r="J1038" i="7" s="1"/>
  <c r="K1039" i="7" s="1"/>
  <c r="K1040" i="7" s="1"/>
  <c r="K1029" i="7" s="1"/>
  <c r="J1035" i="7"/>
  <c r="K1036" i="7"/>
  <c r="J1044" i="7"/>
  <c r="K1046" i="7" s="1"/>
  <c r="J1045" i="7"/>
  <c r="J1048" i="7"/>
  <c r="K1049" i="7" s="1"/>
  <c r="J1051" i="7"/>
  <c r="K1054" i="7" s="1"/>
  <c r="J1052" i="7"/>
  <c r="J1053" i="7"/>
  <c r="J1056" i="7"/>
  <c r="K1057" i="7" s="1"/>
  <c r="J1059" i="7"/>
  <c r="J1065" i="7"/>
  <c r="J1066" i="7"/>
  <c r="K1067" i="7"/>
  <c r="J1080" i="7" s="1"/>
  <c r="J1069" i="7"/>
  <c r="K1070" i="7"/>
  <c r="J1072" i="7"/>
  <c r="J1073" i="7"/>
  <c r="K1075" i="7" s="1"/>
  <c r="J1074" i="7"/>
  <c r="J1077" i="7"/>
  <c r="K1078" i="7"/>
  <c r="K1081" i="7"/>
  <c r="K1082" i="7" s="1"/>
  <c r="K1063" i="7" s="1"/>
  <c r="J1086" i="7"/>
  <c r="J1087" i="7"/>
  <c r="K1088" i="7" s="1"/>
  <c r="J1090" i="7"/>
  <c r="K1091" i="7" s="1"/>
  <c r="J1093" i="7"/>
  <c r="K1096" i="7" s="1"/>
  <c r="J1094" i="7"/>
  <c r="J1095" i="7"/>
  <c r="J1098" i="7"/>
  <c r="K1099" i="7" s="1"/>
  <c r="J1101" i="7"/>
  <c r="J1107" i="7"/>
  <c r="K1109" i="7" s="1"/>
  <c r="J1108" i="7"/>
  <c r="J1111" i="7"/>
  <c r="J1112" i="7"/>
  <c r="J1115" i="7"/>
  <c r="J1121" i="7"/>
  <c r="K1122" i="7" s="1"/>
  <c r="J1124" i="7"/>
  <c r="K1125" i="7" s="1"/>
  <c r="J1127" i="7"/>
  <c r="J1133" i="7"/>
  <c r="K1134" i="7" s="1"/>
  <c r="J1139" i="7" s="1"/>
  <c r="J1136" i="7"/>
  <c r="K1137" i="7" s="1"/>
  <c r="J1145" i="7"/>
  <c r="K1146" i="7" s="1"/>
  <c r="J1151" i="7" s="1"/>
  <c r="J1148" i="7"/>
  <c r="K1149" i="7" s="1"/>
  <c r="J1157" i="7"/>
  <c r="K1158" i="7" s="1"/>
  <c r="J1163" i="7" s="1"/>
  <c r="J1160" i="7"/>
  <c r="K1161" i="7" s="1"/>
  <c r="J1169" i="7"/>
  <c r="K1170" i="7" s="1"/>
  <c r="J1172" i="7"/>
  <c r="K1173" i="7" s="1"/>
  <c r="J1175" i="7"/>
  <c r="J1181" i="7"/>
  <c r="K1182" i="7" s="1"/>
  <c r="J1184" i="7"/>
  <c r="K1185" i="7" s="1"/>
  <c r="J1187" i="7"/>
  <c r="K1203" i="7"/>
  <c r="K1204" i="7" s="1"/>
  <c r="K1202" i="7" s="1"/>
  <c r="K1213" i="7"/>
  <c r="K1214" i="7"/>
  <c r="K1215" i="7"/>
  <c r="G15" i="9"/>
  <c r="G14" i="9" s="1"/>
  <c r="G22" i="9"/>
  <c r="G21" i="9" s="1"/>
  <c r="G23" i="9"/>
  <c r="G25" i="9"/>
  <c r="G26" i="9"/>
  <c r="G28" i="9"/>
  <c r="G29" i="9"/>
  <c r="G30" i="9"/>
  <c r="G33" i="9"/>
  <c r="G32" i="9" s="1"/>
  <c r="G34" i="9"/>
  <c r="G37" i="9"/>
  <c r="G38" i="9"/>
  <c r="G36" i="9" s="1"/>
  <c r="G41" i="9"/>
  <c r="G40" i="9" s="1"/>
  <c r="G42" i="9"/>
  <c r="G45" i="9"/>
  <c r="G46" i="9"/>
  <c r="G44" i="9" s="1"/>
  <c r="G47" i="9"/>
  <c r="G50" i="9"/>
  <c r="G51" i="9"/>
  <c r="G49" i="9" s="1"/>
  <c r="G57" i="9"/>
  <c r="G58" i="9"/>
  <c r="G59" i="9"/>
  <c r="G61" i="9"/>
  <c r="G62" i="9"/>
  <c r="G63" i="9"/>
  <c r="G70" i="9"/>
  <c r="G69" i="9" s="1"/>
  <c r="G71" i="9"/>
  <c r="G74" i="9"/>
  <c r="G75" i="9"/>
  <c r="G73" i="9" s="1"/>
  <c r="G76" i="9"/>
  <c r="G78" i="9"/>
  <c r="G79" i="9"/>
  <c r="G82" i="9"/>
  <c r="G81" i="9" s="1"/>
  <c r="G83" i="9"/>
  <c r="G86" i="9"/>
  <c r="G85" i="9" s="1"/>
  <c r="G89" i="9"/>
  <c r="G88" i="9" s="1"/>
  <c r="G92" i="9"/>
  <c r="G93" i="9"/>
  <c r="G94" i="9"/>
  <c r="G97" i="9"/>
  <c r="G96" i="9" s="1"/>
  <c r="G100" i="9"/>
  <c r="G99" i="9" s="1"/>
  <c r="G101" i="9"/>
  <c r="G102" i="9"/>
  <c r="G104" i="9"/>
  <c r="G105" i="9"/>
  <c r="G108" i="9"/>
  <c r="G107" i="9" s="1"/>
  <c r="G109" i="9"/>
  <c r="G112" i="9"/>
  <c r="G111" i="9" s="1"/>
  <c r="G115" i="9"/>
  <c r="G114" i="9" s="1"/>
  <c r="G116" i="9"/>
  <c r="G117" i="9"/>
  <c r="G120" i="9"/>
  <c r="G121" i="9"/>
  <c r="G122" i="9"/>
  <c r="G119" i="9" s="1"/>
  <c r="G125" i="9"/>
  <c r="G124" i="9" s="1"/>
  <c r="G126" i="9"/>
  <c r="G127" i="9"/>
  <c r="G129" i="9"/>
  <c r="G130" i="9"/>
  <c r="G131" i="9"/>
  <c r="G133" i="9"/>
  <c r="G134" i="9"/>
  <c r="G140" i="9"/>
  <c r="G141" i="9"/>
  <c r="G144" i="9"/>
  <c r="G143" i="9" s="1"/>
  <c r="G151" i="9"/>
  <c r="G150" i="9" s="1"/>
  <c r="G152" i="9"/>
  <c r="G155" i="9"/>
  <c r="G154" i="9" s="1"/>
  <c r="G156" i="9"/>
  <c r="G159" i="9"/>
  <c r="G158" i="9" s="1"/>
  <c r="G166" i="9"/>
  <c r="G167" i="9"/>
  <c r="G168" i="9"/>
  <c r="G169" i="9"/>
  <c r="G172" i="9"/>
  <c r="G173" i="9"/>
  <c r="G171" i="9" s="1"/>
  <c r="G174" i="9"/>
  <c r="G176" i="9"/>
  <c r="G179" i="9"/>
  <c r="G180" i="9"/>
  <c r="G178" i="9" s="1"/>
  <c r="G181" i="9"/>
  <c r="G184" i="9"/>
  <c r="G185" i="9"/>
  <c r="G186" i="9"/>
  <c r="G192" i="9"/>
  <c r="G193" i="9"/>
  <c r="G195" i="9"/>
  <c r="G196" i="9"/>
  <c r="G197" i="9"/>
  <c r="G203" i="9"/>
  <c r="G204" i="9"/>
  <c r="G211" i="9"/>
  <c r="G210" i="9" s="1"/>
  <c r="G213" i="9"/>
  <c r="G214" i="9"/>
  <c r="G216" i="9"/>
  <c r="G217" i="9"/>
  <c r="G219" i="9"/>
  <c r="G220" i="9"/>
  <c r="G223" i="9"/>
  <c r="G222" i="9" s="1"/>
  <c r="G225" i="9"/>
  <c r="G226" i="9"/>
  <c r="G229" i="9"/>
  <c r="G230" i="9"/>
  <c r="G228" i="9" s="1"/>
  <c r="G231" i="9"/>
  <c r="G233" i="9"/>
  <c r="G234" i="9"/>
  <c r="G235" i="9"/>
  <c r="G236" i="9"/>
  <c r="G239" i="9"/>
  <c r="G240" i="9"/>
  <c r="G238" i="9" s="1"/>
  <c r="G241" i="9"/>
  <c r="G244" i="9"/>
  <c r="G243" i="9" s="1"/>
  <c r="G245" i="9"/>
  <c r="G246" i="9"/>
  <c r="G249" i="9"/>
  <c r="G250" i="9"/>
  <c r="G251" i="9"/>
  <c r="G252" i="9"/>
  <c r="G255" i="9"/>
  <c r="G254" i="9" s="1"/>
  <c r="G256" i="9"/>
  <c r="G257" i="9"/>
  <c r="G264" i="9"/>
  <c r="G263" i="9" s="1"/>
  <c r="G267" i="9"/>
  <c r="G266" i="9" s="1"/>
  <c r="G269" i="9"/>
  <c r="G270" i="9"/>
  <c r="G276" i="9"/>
  <c r="G277" i="9"/>
  <c r="G278" i="9"/>
  <c r="G280" i="9"/>
  <c r="G281" i="9"/>
  <c r="G284" i="9"/>
  <c r="G283" i="9" s="1"/>
  <c r="G286" i="9"/>
  <c r="G287" i="9"/>
  <c r="G289" i="9"/>
  <c r="G290" i="9"/>
  <c r="G292" i="9"/>
  <c r="G293" i="9"/>
  <c r="G296" i="9"/>
  <c r="G295" i="9" s="1"/>
  <c r="G298" i="9"/>
  <c r="G299" i="9"/>
  <c r="G301" i="9"/>
  <c r="G302" i="9"/>
  <c r="G304" i="9"/>
  <c r="G305" i="9"/>
  <c r="G308" i="9"/>
  <c r="G307" i="9" s="1"/>
  <c r="G310" i="9"/>
  <c r="G311" i="9"/>
  <c r="G313" i="9"/>
  <c r="G314" i="9"/>
  <c r="G316" i="9"/>
  <c r="G317" i="9"/>
  <c r="G320" i="9"/>
  <c r="G319" i="9" s="1"/>
  <c r="G326" i="9"/>
  <c r="G327" i="9"/>
  <c r="G329" i="9"/>
  <c r="G330" i="9"/>
  <c r="G337" i="9"/>
  <c r="G338" i="9"/>
  <c r="G339" i="9"/>
  <c r="G336" i="9" s="1"/>
  <c r="G341" i="9"/>
  <c r="G342" i="9"/>
  <c r="G344" i="9"/>
  <c r="G345" i="9"/>
  <c r="G347" i="9"/>
  <c r="G348" i="9"/>
  <c r="G351" i="9"/>
  <c r="G350" i="9" s="1"/>
  <c r="G358" i="9"/>
  <c r="G359" i="9"/>
  <c r="G360" i="9"/>
  <c r="G361" i="9"/>
  <c r="G357" i="9" s="1"/>
  <c r="G362" i="9"/>
  <c r="G365" i="9"/>
  <c r="G364" i="9" s="1"/>
  <c r="G366" i="9"/>
  <c r="G367" i="9"/>
  <c r="G368" i="9"/>
  <c r="G369" i="9"/>
  <c r="G372" i="9"/>
  <c r="G373" i="9"/>
  <c r="G374" i="9"/>
  <c r="G371" i="9" s="1"/>
  <c r="G376" i="9"/>
  <c r="G377" i="9"/>
  <c r="G378" i="9"/>
  <c r="G380" i="9"/>
  <c r="G386" i="9"/>
  <c r="G387" i="9"/>
  <c r="G390" i="9"/>
  <c r="G389" i="9" s="1"/>
  <c r="G396" i="9"/>
  <c r="G397" i="9"/>
  <c r="G403" i="9"/>
  <c r="G404" i="9"/>
  <c r="G406" i="9"/>
  <c r="G407" i="9"/>
  <c r="G410" i="9"/>
  <c r="G409" i="9" s="1"/>
  <c r="G412" i="9"/>
  <c r="G413" i="9"/>
  <c r="G415" i="9"/>
  <c r="G416" i="9"/>
  <c r="G418" i="9"/>
  <c r="G419" i="9"/>
  <c r="G422" i="9"/>
  <c r="G421" i="9" s="1"/>
  <c r="G423" i="9"/>
  <c r="G425" i="9"/>
  <c r="G426" i="9"/>
  <c r="G427" i="9"/>
  <c r="G429" i="9"/>
  <c r="G430" i="9"/>
  <c r="G431" i="9"/>
  <c r="G433" i="9"/>
  <c r="G434" i="9"/>
  <c r="G435" i="9"/>
  <c r="G438" i="9"/>
  <c r="G439" i="9"/>
  <c r="G440" i="9"/>
  <c r="G441" i="9"/>
  <c r="G444" i="9"/>
  <c r="G443" i="9" s="1"/>
  <c r="G445" i="9"/>
  <c r="G447" i="9"/>
  <c r="G448" i="9"/>
  <c r="G454" i="9"/>
  <c r="G455" i="9"/>
  <c r="G457" i="9"/>
  <c r="G458" i="9"/>
  <c r="G460" i="9"/>
  <c r="G461" i="9"/>
  <c r="G462" i="9"/>
  <c r="G465" i="9"/>
  <c r="G464" i="9" s="1"/>
  <c r="G466" i="9"/>
  <c r="G468" i="9"/>
  <c r="G469" i="9"/>
  <c r="G476" i="9"/>
  <c r="G475" i="9" s="1"/>
  <c r="G478" i="9"/>
  <c r="G479" i="9"/>
  <c r="G481" i="9"/>
  <c r="G482" i="9"/>
  <c r="G484" i="9"/>
  <c r="G485" i="9"/>
  <c r="G488" i="9"/>
  <c r="G487" i="9" s="1"/>
  <c r="G491" i="9"/>
  <c r="G492" i="9"/>
  <c r="G490" i="9" s="1"/>
  <c r="G495" i="9"/>
  <c r="G494" i="9" s="1"/>
  <c r="G496" i="9"/>
  <c r="G498" i="9"/>
  <c r="G499" i="9"/>
  <c r="G501" i="9"/>
  <c r="G502" i="9"/>
  <c r="G504" i="9"/>
  <c r="G505" i="9"/>
  <c r="G507" i="9"/>
  <c r="G508" i="9"/>
  <c r="G510" i="9"/>
  <c r="G511" i="9"/>
  <c r="G513" i="9"/>
  <c r="G514" i="9"/>
  <c r="G516" i="9"/>
  <c r="G517" i="9"/>
  <c r="G519" i="9"/>
  <c r="G520" i="9"/>
  <c r="G522" i="9"/>
  <c r="G523" i="9"/>
  <c r="G525" i="9"/>
  <c r="G526" i="9"/>
  <c r="G532" i="9"/>
  <c r="G533" i="9"/>
  <c r="G535" i="9"/>
  <c r="G536" i="9"/>
  <c r="G542" i="9"/>
  <c r="G543" i="9"/>
  <c r="G544" i="9"/>
  <c r="G545" i="9"/>
  <c r="G547" i="9"/>
  <c r="G548" i="9"/>
  <c r="G550" i="9"/>
  <c r="G551" i="9"/>
  <c r="G553" i="9"/>
  <c r="G554" i="9"/>
  <c r="G556" i="9"/>
  <c r="G557" i="9"/>
  <c r="G564" i="9"/>
  <c r="G565" i="9"/>
  <c r="G563" i="9" s="1"/>
  <c r="G566" i="9"/>
  <c r="G567" i="9"/>
  <c r="G568" i="9"/>
  <c r="G571" i="9"/>
  <c r="G572" i="9"/>
  <c r="G573" i="9"/>
  <c r="G574" i="9"/>
  <c r="G575" i="9"/>
  <c r="G578" i="9"/>
  <c r="G577" i="9" s="1"/>
  <c r="G579" i="9"/>
  <c r="G580" i="9"/>
  <c r="G583" i="9"/>
  <c r="G584" i="9"/>
  <c r="G585" i="9"/>
  <c r="G582" i="9" s="1"/>
  <c r="G593" i="9"/>
  <c r="G592" i="9" s="1"/>
  <c r="G595" i="9"/>
  <c r="G596" i="9"/>
  <c r="G602" i="9"/>
  <c r="G603" i="9"/>
  <c r="G610" i="9"/>
  <c r="G609" i="9" s="1"/>
  <c r="G613" i="9"/>
  <c r="G612" i="9" s="1"/>
  <c r="G615" i="9"/>
  <c r="G616" i="9"/>
  <c r="G618" i="9"/>
  <c r="G619" i="9"/>
  <c r="G622" i="9"/>
  <c r="G621" i="9" s="1"/>
  <c r="G625" i="9"/>
  <c r="G624" i="9" s="1"/>
  <c r="G626" i="9"/>
  <c r="G629" i="9"/>
  <c r="G628" i="9" s="1"/>
  <c r="G630" i="9"/>
  <c r="G633" i="9"/>
  <c r="G634" i="9"/>
  <c r="G632" i="9" s="1"/>
  <c r="G637" i="9"/>
  <c r="G636" i="9" s="1"/>
  <c r="G638" i="9"/>
  <c r="G641" i="9"/>
  <c r="G642" i="9"/>
  <c r="G640" i="9" s="1"/>
  <c r="G643" i="9"/>
  <c r="G645" i="9"/>
  <c r="G646" i="9"/>
  <c r="G647" i="9"/>
  <c r="G650" i="9"/>
  <c r="G649" i="9" s="1"/>
  <c r="G657" i="9"/>
  <c r="G656" i="9" s="1"/>
  <c r="G659" i="9"/>
  <c r="G660" i="9"/>
  <c r="G663" i="9"/>
  <c r="G662" i="9" s="1"/>
  <c r="G666" i="9"/>
  <c r="G665" i="9" s="1"/>
  <c r="G673" i="9"/>
  <c r="G672" i="9" s="1"/>
  <c r="G676" i="9"/>
  <c r="G677" i="9"/>
  <c r="G675" i="9" s="1"/>
  <c r="G679" i="9"/>
  <c r="G680" i="9"/>
  <c r="G682" i="9"/>
  <c r="G683" i="9"/>
  <c r="G685" i="9"/>
  <c r="G686" i="9"/>
  <c r="G689" i="9"/>
  <c r="G688" i="9" s="1"/>
  <c r="G691" i="9"/>
  <c r="G692" i="9"/>
  <c r="G694" i="9"/>
  <c r="G695" i="9"/>
  <c r="G697" i="9"/>
  <c r="G698" i="9"/>
  <c r="G701" i="9"/>
  <c r="G700" i="9" s="1"/>
  <c r="G703" i="9"/>
  <c r="G704" i="9"/>
  <c r="G706" i="9"/>
  <c r="G707" i="9"/>
  <c r="G709" i="9"/>
  <c r="G710" i="9"/>
  <c r="G717" i="9"/>
  <c r="G716" i="9" s="1"/>
  <c r="G719" i="9"/>
  <c r="G720" i="9"/>
  <c r="G726" i="9"/>
  <c r="G727" i="9"/>
  <c r="G728" i="9"/>
  <c r="G730" i="9"/>
  <c r="G731" i="9"/>
  <c r="G733" i="9"/>
  <c r="G734" i="9"/>
  <c r="G737" i="9"/>
  <c r="G736" i="9" s="1"/>
  <c r="G744" i="9"/>
  <c r="G743" i="9" s="1"/>
  <c r="G745" i="9"/>
  <c r="G746" i="9"/>
  <c r="G747" i="9"/>
  <c r="G750" i="9"/>
  <c r="G751" i="9"/>
  <c r="G749" i="9" s="1"/>
  <c r="G752" i="9"/>
  <c r="G753" i="9"/>
  <c r="G756" i="9"/>
  <c r="G755" i="9" s="1"/>
  <c r="G757" i="9"/>
  <c r="G758" i="9"/>
  <c r="G761" i="9"/>
  <c r="G760" i="9" s="1"/>
  <c r="G762" i="9"/>
  <c r="G763" i="9"/>
  <c r="G769" i="9"/>
  <c r="G770" i="9"/>
  <c r="G772" i="9"/>
  <c r="G773" i="9"/>
  <c r="G780" i="9"/>
  <c r="G779" i="9" s="1"/>
  <c r="G787" i="9"/>
  <c r="G786" i="9" s="1"/>
  <c r="G789" i="9"/>
  <c r="G790" i="9"/>
  <c r="G792" i="9"/>
  <c r="G793" i="9"/>
  <c r="G796" i="9"/>
  <c r="G795" i="9" s="1"/>
  <c r="G799" i="9"/>
  <c r="G798" i="9" s="1"/>
  <c r="G802" i="9"/>
  <c r="G801" i="9" s="1"/>
  <c r="G803" i="9"/>
  <c r="G806" i="9"/>
  <c r="G807" i="9"/>
  <c r="G805" i="9" s="1"/>
  <c r="G810" i="9"/>
  <c r="G809" i="9" s="1"/>
  <c r="G811" i="9"/>
  <c r="G814" i="9"/>
  <c r="G813" i="9" s="1"/>
  <c r="G815" i="9"/>
  <c r="G818" i="9"/>
  <c r="G819" i="9"/>
  <c r="G820" i="9"/>
  <c r="G822" i="9"/>
  <c r="G823" i="9"/>
  <c r="G824" i="9"/>
  <c r="G826" i="9"/>
  <c r="G827" i="9"/>
  <c r="G833" i="9"/>
  <c r="G834" i="9"/>
  <c r="G837" i="9"/>
  <c r="G836" i="9" s="1"/>
  <c r="G839" i="9"/>
  <c r="G840" i="9"/>
  <c r="G842" i="9"/>
  <c r="G843" i="9"/>
  <c r="G849" i="9"/>
  <c r="G850" i="9"/>
  <c r="G853" i="9"/>
  <c r="G852" i="9" s="1"/>
  <c r="G855" i="9"/>
  <c r="G856" i="9"/>
  <c r="G858" i="9"/>
  <c r="G859" i="9"/>
  <c r="G861" i="9"/>
  <c r="G862" i="9"/>
  <c r="G865" i="9"/>
  <c r="G864" i="9" s="1"/>
  <c r="G867" i="9"/>
  <c r="G868" i="9"/>
  <c r="G870" i="9"/>
  <c r="G871" i="9"/>
  <c r="G873" i="9"/>
  <c r="G874" i="9"/>
  <c r="G877" i="9"/>
  <c r="G876" i="9" s="1"/>
  <c r="G879" i="9"/>
  <c r="G880" i="9"/>
  <c r="G886" i="9"/>
  <c r="G887" i="9"/>
  <c r="G889" i="9"/>
  <c r="G890" i="9"/>
  <c r="G897" i="9"/>
  <c r="G896" i="9" s="1"/>
  <c r="G898" i="9"/>
  <c r="G901" i="9"/>
  <c r="G900" i="9" s="1"/>
  <c r="G904" i="9"/>
  <c r="G903" i="9" s="1"/>
  <c r="G907" i="9"/>
  <c r="G906" i="9" s="1"/>
  <c r="G913" i="9"/>
  <c r="G914" i="9"/>
  <c r="G915" i="9"/>
  <c r="G916" i="9"/>
  <c r="G917" i="9"/>
  <c r="G920" i="9"/>
  <c r="G921" i="9"/>
  <c r="G922" i="9"/>
  <c r="G919" i="9" s="1"/>
  <c r="G923" i="9"/>
  <c r="G925" i="9"/>
  <c r="G926" i="9"/>
  <c r="G927" i="9"/>
  <c r="G928" i="9"/>
  <c r="G931" i="9"/>
  <c r="G932" i="9"/>
  <c r="G933" i="9"/>
  <c r="G940" i="9"/>
  <c r="G939" i="9" s="1"/>
  <c r="G943" i="9"/>
  <c r="G942" i="9" s="1"/>
  <c r="G950" i="9"/>
  <c r="G949" i="9" s="1"/>
  <c r="G956" i="9"/>
  <c r="G957" i="9"/>
  <c r="G960" i="9"/>
  <c r="G959" i="9" s="1"/>
  <c r="G963" i="9"/>
  <c r="G962" i="9" s="1"/>
  <c r="G966" i="9"/>
  <c r="G965" i="9" s="1"/>
  <c r="G969" i="9"/>
  <c r="G970" i="9"/>
  <c r="G968" i="9" s="1"/>
  <c r="G973" i="9"/>
  <c r="G974" i="9"/>
  <c r="G972" i="9" s="1"/>
  <c r="G977" i="9"/>
  <c r="G978" i="9"/>
  <c r="G981" i="9"/>
  <c r="G982" i="9"/>
  <c r="G980" i="9" s="1"/>
  <c r="G984" i="9"/>
  <c r="G985" i="9"/>
  <c r="G986" i="9"/>
  <c r="G987" i="9"/>
  <c r="G989" i="9"/>
  <c r="G990" i="9"/>
  <c r="G991" i="9"/>
  <c r="G993" i="9"/>
  <c r="G994" i="9"/>
  <c r="G1001" i="9"/>
  <c r="G1000" i="9" s="1"/>
  <c r="G1004" i="9"/>
  <c r="G1003" i="9" s="1"/>
  <c r="G1006" i="9"/>
  <c r="G1007" i="9"/>
  <c r="G1009" i="9"/>
  <c r="G1010" i="9"/>
  <c r="G1017" i="9"/>
  <c r="G1016" i="9" s="1"/>
  <c r="G1018" i="9"/>
  <c r="G1020" i="9"/>
  <c r="G1021" i="9"/>
  <c r="G1024" i="9"/>
  <c r="G1023" i="9" s="1"/>
  <c r="G1027" i="9"/>
  <c r="G1028" i="9"/>
  <c r="G1026" i="9" s="1"/>
  <c r="G1029" i="9"/>
  <c r="G1031" i="9"/>
  <c r="G1032" i="9"/>
  <c r="G1035" i="9"/>
  <c r="G1034" i="9" s="1"/>
  <c r="G1037" i="9"/>
  <c r="G1038" i="9"/>
  <c r="G1040" i="9"/>
  <c r="G1041" i="9"/>
  <c r="G1043" i="9"/>
  <c r="G1044" i="9"/>
  <c r="G1047" i="9"/>
  <c r="G1046" i="9" s="1"/>
  <c r="G1049" i="9"/>
  <c r="G1050" i="9"/>
  <c r="G1052" i="9"/>
  <c r="G1053" i="9"/>
  <c r="G1055" i="9"/>
  <c r="G1056" i="9"/>
  <c r="G1059" i="9"/>
  <c r="G1058" i="9" s="1"/>
  <c r="G1061" i="9"/>
  <c r="G1062" i="9"/>
  <c r="G1064" i="9"/>
  <c r="G1065" i="9"/>
  <c r="G1067" i="9"/>
  <c r="G1068" i="9"/>
  <c r="G1071" i="9"/>
  <c r="G1070" i="9" s="1"/>
  <c r="G1073" i="9"/>
  <c r="G1074" i="9"/>
  <c r="G1076" i="9"/>
  <c r="G1077" i="9"/>
  <c r="G1079" i="9"/>
  <c r="G1080" i="9"/>
  <c r="G1083" i="9"/>
  <c r="G1082" i="9" s="1"/>
  <c r="G1085" i="9"/>
  <c r="G1086" i="9"/>
  <c r="G1088" i="9"/>
  <c r="G1089" i="9"/>
  <c r="G1095" i="9"/>
  <c r="G1096" i="9"/>
  <c r="G1099" i="9"/>
  <c r="G1098" i="9" s="1"/>
  <c r="G1106" i="9"/>
  <c r="G1107" i="9"/>
  <c r="G1105" i="9" s="1"/>
  <c r="G1110" i="9"/>
  <c r="G1109" i="9" s="1"/>
  <c r="G1112" i="9"/>
  <c r="G1113" i="9"/>
  <c r="G1115" i="9"/>
  <c r="G1116" i="9"/>
  <c r="G1123" i="9"/>
  <c r="G1122" i="9" s="1"/>
  <c r="G1124" i="9"/>
  <c r="G1125" i="9"/>
  <c r="G1126" i="9"/>
  <c r="G1129" i="9"/>
  <c r="G1128" i="9" s="1"/>
  <c r="G1130" i="9"/>
  <c r="G1131" i="9"/>
  <c r="G1132" i="9"/>
  <c r="G1135" i="9"/>
  <c r="G1134" i="9" s="1"/>
  <c r="G1136" i="9"/>
  <c r="G1137" i="9"/>
  <c r="G1140" i="9"/>
  <c r="G1141" i="9"/>
  <c r="G1142" i="9"/>
  <c r="G1139" i="9" s="1"/>
  <c r="G1149" i="9"/>
  <c r="G1148" i="9" s="1"/>
  <c r="G1151" i="9"/>
  <c r="G1152" i="9"/>
  <c r="G1158" i="9"/>
  <c r="G1159" i="9"/>
  <c r="G1160" i="9"/>
  <c r="G1162" i="9"/>
  <c r="G1163" i="9"/>
  <c r="G1165" i="9"/>
  <c r="G1166" i="9"/>
  <c r="G1169" i="9"/>
  <c r="G1168" i="9" s="1"/>
  <c r="G1176" i="9"/>
  <c r="G1177" i="9"/>
  <c r="G1175" i="9" s="1"/>
  <c r="G1180" i="9"/>
  <c r="G1179" i="9" s="1"/>
  <c r="G1182" i="9"/>
  <c r="G1183" i="9"/>
  <c r="G1185" i="9"/>
  <c r="G1186" i="9"/>
  <c r="G1189" i="9"/>
  <c r="G1188" i="9" s="1"/>
  <c r="G1190" i="9"/>
  <c r="G1192" i="9"/>
  <c r="G1193" i="9"/>
  <c r="G1196" i="9"/>
  <c r="G1195" i="9" s="1"/>
  <c r="H672" i="2"/>
  <c r="H671" i="2"/>
  <c r="H666" i="2"/>
  <c r="H665" i="2"/>
  <c r="H664" i="2"/>
  <c r="H663" i="2"/>
  <c r="H656" i="2"/>
  <c r="H655" i="2"/>
  <c r="H653" i="2"/>
  <c r="H652" i="2"/>
  <c r="H651" i="2"/>
  <c r="H650" i="2"/>
  <c r="H657" i="2" s="1"/>
  <c r="H643" i="2"/>
  <c r="H642" i="2"/>
  <c r="H641" i="2"/>
  <c r="H644" i="2" s="1"/>
  <c r="H640" i="2"/>
  <c r="H634" i="2"/>
  <c r="H633" i="2"/>
  <c r="H632" i="2"/>
  <c r="H631" i="2"/>
  <c r="H624" i="2"/>
  <c r="H625" i="2" s="1"/>
  <c r="H617" i="2"/>
  <c r="H616" i="2"/>
  <c r="H615" i="2"/>
  <c r="H614" i="2"/>
  <c r="H618" i="2" s="1"/>
  <c r="H607" i="2"/>
  <c r="H605" i="2"/>
  <c r="H603" i="2"/>
  <c r="H602" i="2"/>
  <c r="H601" i="2"/>
  <c r="H608" i="2" s="1"/>
  <c r="H594" i="2"/>
  <c r="H593" i="2"/>
  <c r="H595" i="2" s="1"/>
  <c r="H586" i="2"/>
  <c r="H585" i="2"/>
  <c r="H584" i="2"/>
  <c r="H583" i="2"/>
  <c r="H582" i="2"/>
  <c r="H581" i="2"/>
  <c r="H580" i="2"/>
  <c r="H579" i="2"/>
  <c r="H578" i="2"/>
  <c r="H577" i="2"/>
  <c r="H576" i="2"/>
  <c r="H575" i="2"/>
  <c r="H574" i="2"/>
  <c r="H573" i="2"/>
  <c r="H572" i="2"/>
  <c r="H571" i="2"/>
  <c r="H570" i="2"/>
  <c r="H568" i="2"/>
  <c r="H567" i="2"/>
  <c r="H566" i="2"/>
  <c r="H565" i="2"/>
  <c r="H564" i="2"/>
  <c r="H563" i="2"/>
  <c r="H587" i="2" s="1"/>
  <c r="H556" i="2"/>
  <c r="H554" i="2"/>
  <c r="H553" i="2"/>
  <c r="H552" i="2"/>
  <c r="H557" i="2" s="1"/>
  <c r="H545" i="2"/>
  <c r="H544" i="2"/>
  <c r="H543" i="2"/>
  <c r="H542" i="2"/>
  <c r="H541" i="2"/>
  <c r="H539" i="2"/>
  <c r="H537" i="2"/>
  <c r="H536" i="2"/>
  <c r="H535" i="2"/>
  <c r="H546" i="2" s="1"/>
  <c r="H529" i="2"/>
  <c r="H528" i="2"/>
  <c r="H521" i="2"/>
  <c r="H520" i="2"/>
  <c r="H519" i="2"/>
  <c r="H522" i="2" s="1"/>
  <c r="H512" i="2"/>
  <c r="H513" i="2" s="1"/>
  <c r="H505" i="2"/>
  <c r="H504" i="2"/>
  <c r="H503" i="2"/>
  <c r="H506" i="2" s="1"/>
  <c r="H502" i="2"/>
  <c r="H496" i="2"/>
  <c r="H495" i="2"/>
  <c r="H494" i="2"/>
  <c r="H493" i="2"/>
  <c r="H492" i="2"/>
  <c r="H491" i="2"/>
  <c r="H490" i="2"/>
  <c r="H489" i="2"/>
  <c r="H483" i="2"/>
  <c r="H482" i="2"/>
  <c r="H481" i="2"/>
  <c r="H474" i="2"/>
  <c r="H473" i="2"/>
  <c r="H472" i="2"/>
  <c r="H471" i="2"/>
  <c r="H470" i="2"/>
  <c r="H469" i="2"/>
  <c r="H468" i="2"/>
  <c r="H467" i="2"/>
  <c r="H466" i="2"/>
  <c r="H465" i="2"/>
  <c r="H464" i="2"/>
  <c r="H475" i="2" s="1"/>
  <c r="H457" i="2"/>
  <c r="H456" i="2"/>
  <c r="H455" i="2"/>
  <c r="H454" i="2"/>
  <c r="H458" i="2" s="1"/>
  <c r="H446" i="2"/>
  <c r="H445" i="2"/>
  <c r="H444" i="2"/>
  <c r="H443" i="2"/>
  <c r="H442" i="2"/>
  <c r="H441" i="2"/>
  <c r="H440" i="2"/>
  <c r="H439" i="2"/>
  <c r="H438" i="2"/>
  <c r="H437" i="2"/>
  <c r="H436" i="2"/>
  <c r="H435" i="2"/>
  <c r="H447" i="2" s="1"/>
  <c r="H428" i="2"/>
  <c r="H429" i="2" s="1"/>
  <c r="H421" i="2"/>
  <c r="H420" i="2"/>
  <c r="H419" i="2"/>
  <c r="H422" i="2" s="1"/>
  <c r="H412" i="2"/>
  <c r="H413" i="2" s="1"/>
  <c r="H405" i="2"/>
  <c r="H404" i="2"/>
  <c r="H403" i="2"/>
  <c r="H402" i="2"/>
  <c r="H406" i="2" s="1"/>
  <c r="H395" i="2"/>
  <c r="H394" i="2"/>
  <c r="H393" i="2"/>
  <c r="H392" i="2"/>
  <c r="H391" i="2"/>
  <c r="H390" i="2"/>
  <c r="H389" i="2"/>
  <c r="H396" i="2" s="1"/>
  <c r="H383" i="2"/>
  <c r="H381" i="2"/>
  <c r="H374" i="2"/>
  <c r="H373" i="2"/>
  <c r="H372" i="2"/>
  <c r="H371" i="2"/>
  <c r="H370" i="2"/>
  <c r="H369" i="2"/>
  <c r="H368" i="2"/>
  <c r="H367" i="2"/>
  <c r="H375" i="2" s="1"/>
  <c r="H366" i="2"/>
  <c r="H365" i="2"/>
  <c r="H364" i="2"/>
  <c r="H363" i="2"/>
  <c r="H362" i="2"/>
  <c r="H355" i="2"/>
  <c r="H354" i="2"/>
  <c r="H353" i="2"/>
  <c r="H351" i="2"/>
  <c r="H356" i="2" s="1"/>
  <c r="H344" i="2"/>
  <c r="H342" i="2"/>
  <c r="H341" i="2"/>
  <c r="H340" i="2"/>
  <c r="H339" i="2"/>
  <c r="H338" i="2"/>
  <c r="H337" i="2"/>
  <c r="H336" i="2"/>
  <c r="H335" i="2"/>
  <c r="H334" i="2"/>
  <c r="H333" i="2"/>
  <c r="H345" i="2" s="1"/>
  <c r="H326" i="2"/>
  <c r="H327" i="2" s="1"/>
  <c r="H319" i="2"/>
  <c r="H318" i="2"/>
  <c r="H317" i="2"/>
  <c r="H320" i="2" s="1"/>
  <c r="H310" i="2"/>
  <c r="H311" i="2" s="1"/>
  <c r="H303" i="2"/>
  <c r="H302" i="2"/>
  <c r="H301" i="2"/>
  <c r="H300" i="2"/>
  <c r="H304" i="2" s="1"/>
  <c r="H293" i="2"/>
  <c r="H292" i="2"/>
  <c r="H291" i="2"/>
  <c r="H290" i="2"/>
  <c r="H289" i="2"/>
  <c r="H288" i="2"/>
  <c r="H287" i="2"/>
  <c r="H286" i="2"/>
  <c r="H279" i="2"/>
  <c r="H278" i="2"/>
  <c r="H280" i="2" s="1"/>
  <c r="H271" i="2"/>
  <c r="H270" i="2"/>
  <c r="H269" i="2"/>
  <c r="H268" i="2"/>
  <c r="H267" i="2"/>
  <c r="H266" i="2"/>
  <c r="H265" i="2"/>
  <c r="H264" i="2"/>
  <c r="H263" i="2"/>
  <c r="H262" i="2"/>
  <c r="H261" i="2"/>
  <c r="H260" i="2"/>
  <c r="H259" i="2"/>
  <c r="H257" i="2"/>
  <c r="H256" i="2"/>
  <c r="H255" i="2"/>
  <c r="H248" i="2"/>
  <c r="H247" i="2"/>
  <c r="H246" i="2"/>
  <c r="H245" i="2"/>
  <c r="H244" i="2"/>
  <c r="H243" i="2"/>
  <c r="H249" i="2" s="1"/>
  <c r="H236" i="2"/>
  <c r="H235" i="2"/>
  <c r="H234" i="2"/>
  <c r="H233" i="2"/>
  <c r="H232" i="2"/>
  <c r="H231" i="2"/>
  <c r="H230" i="2"/>
  <c r="H229" i="2"/>
  <c r="H228" i="2"/>
  <c r="H227" i="2"/>
  <c r="H226" i="2"/>
  <c r="H225" i="2"/>
  <c r="H237" i="2" s="1"/>
  <c r="H218" i="2"/>
  <c r="H217" i="2"/>
  <c r="H210" i="2"/>
  <c r="H209" i="2"/>
  <c r="H208" i="2"/>
  <c r="H211" i="2" s="1"/>
  <c r="H201" i="2"/>
  <c r="H202" i="2" s="1"/>
  <c r="H194" i="2"/>
  <c r="H193" i="2"/>
  <c r="H192" i="2"/>
  <c r="H195" i="2" s="1"/>
  <c r="H184" i="2"/>
  <c r="H183" i="2"/>
  <c r="H182" i="2"/>
  <c r="H181" i="2"/>
  <c r="H180" i="2"/>
  <c r="H179" i="2"/>
  <c r="H178" i="2"/>
  <c r="H185" i="2" s="1"/>
  <c r="H169" i="2"/>
  <c r="H171" i="2" s="1"/>
  <c r="H162" i="2"/>
  <c r="H160" i="2"/>
  <c r="H159" i="2"/>
  <c r="H158" i="2"/>
  <c r="H157" i="2"/>
  <c r="H156" i="2"/>
  <c r="H155" i="2"/>
  <c r="H154" i="2"/>
  <c r="H153" i="2"/>
  <c r="H152" i="2"/>
  <c r="H151" i="2"/>
  <c r="H150" i="2"/>
  <c r="H149" i="2"/>
  <c r="H148" i="2"/>
  <c r="H163" i="2" s="1"/>
  <c r="H142" i="2"/>
  <c r="H141" i="2"/>
  <c r="H140" i="2"/>
  <c r="H139" i="2"/>
  <c r="H138" i="2"/>
  <c r="H131" i="2"/>
  <c r="H130" i="2"/>
  <c r="H129" i="2"/>
  <c r="H128" i="2"/>
  <c r="H127" i="2"/>
  <c r="H126" i="2"/>
  <c r="H125" i="2"/>
  <c r="H124" i="2"/>
  <c r="H123" i="2"/>
  <c r="H122" i="2"/>
  <c r="H121" i="2"/>
  <c r="H132" i="2" s="1"/>
  <c r="H120" i="2"/>
  <c r="H114" i="2"/>
  <c r="H113" i="2"/>
  <c r="H106" i="2"/>
  <c r="H105" i="2"/>
  <c r="H107" i="2" s="1"/>
  <c r="H104" i="2"/>
  <c r="H98" i="2"/>
  <c r="H97" i="2"/>
  <c r="H91" i="2"/>
  <c r="H89" i="2"/>
  <c r="H88" i="2"/>
  <c r="H87" i="2"/>
  <c r="H80" i="2"/>
  <c r="H79" i="2"/>
  <c r="H78" i="2"/>
  <c r="H76" i="2"/>
  <c r="H81" i="2" s="1"/>
  <c r="H69" i="2"/>
  <c r="H68" i="2"/>
  <c r="H70" i="2" s="1"/>
  <c r="H61" i="2"/>
  <c r="H59" i="2"/>
  <c r="H58" i="2"/>
  <c r="H57" i="2"/>
  <c r="H56" i="2"/>
  <c r="H55" i="2"/>
  <c r="H54" i="2"/>
  <c r="H53" i="2"/>
  <c r="H52" i="2"/>
  <c r="H51" i="2"/>
  <c r="H50" i="2"/>
  <c r="H49" i="2"/>
  <c r="H48" i="2"/>
  <c r="H47" i="2"/>
  <c r="H46" i="2"/>
  <c r="H45" i="2"/>
  <c r="H62" i="2" s="1"/>
  <c r="H38" i="2"/>
  <c r="H37" i="2"/>
  <c r="H36" i="2"/>
  <c r="H35" i="2"/>
  <c r="H39" i="2" s="1"/>
  <c r="H28" i="2"/>
  <c r="H27" i="2"/>
  <c r="H26" i="2"/>
  <c r="H25" i="2"/>
  <c r="H24" i="2"/>
  <c r="H23" i="2"/>
  <c r="H22" i="2"/>
  <c r="H21" i="2"/>
  <c r="H29" i="2" s="1"/>
  <c r="H14" i="2"/>
  <c r="G976" i="9" l="1"/>
  <c r="G437" i="9"/>
  <c r="K987" i="7"/>
  <c r="K988" i="7" s="1"/>
  <c r="K977" i="7" s="1"/>
  <c r="K467" i="7"/>
  <c r="J472" i="7" s="1"/>
  <c r="K473" i="7" s="1"/>
  <c r="K474" i="7" s="1"/>
  <c r="K464" i="7" s="1"/>
  <c r="K394" i="7"/>
  <c r="K355" i="7"/>
  <c r="K356" i="7" s="1"/>
  <c r="K351" i="7" s="1"/>
  <c r="K354" i="7"/>
  <c r="G817" i="9"/>
  <c r="G183" i="9"/>
  <c r="K649" i="7"/>
  <c r="K582" i="7"/>
  <c r="K583" i="7" s="1"/>
  <c r="K578" i="7" s="1"/>
  <c r="K581" i="7"/>
  <c r="K558" i="7"/>
  <c r="K536" i="7"/>
  <c r="K537" i="7" s="1"/>
  <c r="K523" i="7" s="1"/>
  <c r="K507" i="7"/>
  <c r="K508" i="7" s="1"/>
  <c r="K497" i="7" s="1"/>
  <c r="H272" i="2"/>
  <c r="G930" i="9"/>
  <c r="K776" i="7"/>
  <c r="K777" i="7" s="1"/>
  <c r="K765" i="7" s="1"/>
  <c r="K461" i="7"/>
  <c r="K462" i="7" s="1"/>
  <c r="K452" i="7" s="1"/>
  <c r="K455" i="7"/>
  <c r="J460" i="7" s="1"/>
  <c r="K254" i="7"/>
  <c r="K255" i="7" s="1"/>
  <c r="K240" i="7" s="1"/>
  <c r="K103" i="7"/>
  <c r="K104" i="7" s="1"/>
  <c r="K91" i="7" s="1"/>
  <c r="G570" i="9"/>
  <c r="K857" i="7"/>
  <c r="K858" i="7" s="1"/>
  <c r="K847" i="7" s="1"/>
  <c r="K659" i="7"/>
  <c r="J669" i="7" s="1"/>
  <c r="K670" i="7" s="1"/>
  <c r="K671" i="7" s="1"/>
  <c r="K655" i="7" s="1"/>
  <c r="K494" i="7"/>
  <c r="K495" i="7" s="1"/>
  <c r="K485" i="7" s="1"/>
  <c r="K488" i="7"/>
  <c r="J493" i="7" s="1"/>
  <c r="G248" i="9"/>
  <c r="G91" i="9"/>
  <c r="K1113" i="7"/>
  <c r="K864" i="7"/>
  <c r="J869" i="7" s="1"/>
  <c r="K870" i="7" s="1"/>
  <c r="K871" i="7" s="1"/>
  <c r="K860" i="7" s="1"/>
  <c r="K715" i="7"/>
  <c r="K482" i="7"/>
  <c r="K483" i="7" s="1"/>
  <c r="K476" i="7" s="1"/>
  <c r="K479" i="7"/>
  <c r="J481" i="7" s="1"/>
  <c r="K436" i="7"/>
  <c r="K437" i="7" s="1"/>
  <c r="K426" i="7" s="1"/>
  <c r="K189" i="7"/>
  <c r="K190" i="7" s="1"/>
  <c r="K178" i="7" s="1"/>
  <c r="K73" i="7"/>
  <c r="K74" i="7" s="1"/>
  <c r="K61" i="7" s="1"/>
  <c r="H15" i="2"/>
  <c r="H674" i="2" s="1"/>
  <c r="H294" i="2"/>
  <c r="G165" i="9"/>
  <c r="K961" i="7"/>
  <c r="K962" i="7" s="1"/>
  <c r="K951" i="7" s="1"/>
  <c r="K792" i="7"/>
  <c r="K793" i="7" s="1"/>
  <c r="K779" i="7" s="1"/>
  <c r="K449" i="7"/>
  <c r="K450" i="7" s="1"/>
  <c r="K439" i="7" s="1"/>
  <c r="K443" i="7"/>
  <c r="J448" i="7" s="1"/>
  <c r="K397" i="7"/>
  <c r="K398" i="7" s="1"/>
  <c r="K381" i="7" s="1"/>
  <c r="K341" i="7"/>
  <c r="K342" i="7" s="1"/>
  <c r="K337" i="7" s="1"/>
  <c r="K310" i="7"/>
  <c r="K311" i="7" s="1"/>
  <c r="K303" i="7" s="1"/>
  <c r="K968" i="7"/>
  <c r="J973" i="7" s="1"/>
  <c r="K974" i="7" s="1"/>
  <c r="K975" i="7" s="1"/>
  <c r="K964" i="7" s="1"/>
  <c r="K369" i="7"/>
  <c r="K370" i="7" s="1"/>
  <c r="K358" i="7" s="1"/>
  <c r="K25" i="7"/>
  <c r="K11" i="7" s="1"/>
  <c r="K1188" i="7"/>
  <c r="K1189" i="7" s="1"/>
  <c r="K1179" i="7" s="1"/>
  <c r="K1176" i="7"/>
  <c r="K1177" i="7" s="1"/>
  <c r="K1167" i="7" s="1"/>
  <c r="K1164" i="7"/>
  <c r="K1165" i="7" s="1"/>
  <c r="K1155" i="7" s="1"/>
  <c r="K1152" i="7"/>
  <c r="K1153" i="7" s="1"/>
  <c r="K1143" i="7" s="1"/>
  <c r="K1140" i="7"/>
  <c r="K1141" i="7" s="1"/>
  <c r="K1131" i="7" s="1"/>
  <c r="K1128" i="7"/>
  <c r="K1129" i="7" s="1"/>
  <c r="K1119" i="7" s="1"/>
  <c r="K1116" i="7"/>
  <c r="K1117" i="7" s="1"/>
  <c r="K1105" i="7" s="1"/>
  <c r="K1060" i="7"/>
  <c r="K1061" i="7" s="1"/>
  <c r="K1042" i="7" s="1"/>
  <c r="K1026" i="7"/>
  <c r="K1027" i="7" s="1"/>
  <c r="K1016" i="7" s="1"/>
  <c r="K922" i="7"/>
  <c r="K923" i="7" s="1"/>
  <c r="K912" i="7" s="1"/>
  <c r="K818" i="7"/>
  <c r="K819" i="7" s="1"/>
  <c r="K808" i="7" s="1"/>
  <c r="K762" i="7"/>
  <c r="K763" i="7" s="1"/>
  <c r="K753" i="7" s="1"/>
  <c r="K750" i="7"/>
  <c r="K751" i="7" s="1"/>
  <c r="K740" i="7" s="1"/>
  <c r="K270" i="7"/>
  <c r="K271" i="7" s="1"/>
  <c r="K257" i="7" s="1"/>
  <c r="K174" i="7"/>
  <c r="K88" i="7"/>
  <c r="K89" i="7" s="1"/>
  <c r="K76" i="7" s="1"/>
  <c r="K33" i="7"/>
  <c r="K22" i="7"/>
  <c r="K1102" i="7"/>
  <c r="K1103" i="7" s="1"/>
  <c r="K1084" i="7" s="1"/>
  <c r="K1000" i="7"/>
  <c r="K1001" i="7" s="1"/>
  <c r="K990" i="7" s="1"/>
  <c r="K942" i="7"/>
  <c r="J947" i="7" s="1"/>
  <c r="K948" i="7" s="1"/>
  <c r="K949" i="7" s="1"/>
  <c r="K938" i="7" s="1"/>
  <c r="K896" i="7"/>
  <c r="K897" i="7" s="1"/>
  <c r="K886" i="7" s="1"/>
  <c r="K838" i="7"/>
  <c r="J843" i="7" s="1"/>
  <c r="K844" i="7" s="1"/>
  <c r="K845" i="7" s="1"/>
  <c r="K834" i="7" s="1"/>
  <c r="K417" i="7"/>
  <c r="J422" i="7" s="1"/>
  <c r="K423" i="7" s="1"/>
  <c r="K424" i="7" s="1"/>
  <c r="K413" i="7" s="1"/>
  <c r="K118" i="7"/>
  <c r="K119" i="7" s="1"/>
  <c r="K106" i="7" s="1"/>
  <c r="K203" i="7"/>
  <c r="K204" i="7" s="1"/>
  <c r="K192" i="7" s="1"/>
  <c r="K721" i="7"/>
  <c r="K722" i="7" s="1"/>
  <c r="K706" i="7" s="1"/>
  <c r="K609" i="7"/>
  <c r="J617" i="7" s="1"/>
  <c r="K618" i="7" s="1"/>
  <c r="K619" i="7" s="1"/>
  <c r="K605" i="7" s="1"/>
  <c r="K575" i="7"/>
  <c r="K576" i="7" s="1"/>
  <c r="K570" i="7" s="1"/>
  <c r="K543" i="7"/>
  <c r="J550" i="7" s="1"/>
  <c r="K551" i="7" s="1"/>
  <c r="K552" i="7" s="1"/>
  <c r="K539" i="7" s="1"/>
  <c r="K157" i="7"/>
  <c r="K158" i="7" s="1"/>
  <c r="K151" i="7" s="1"/>
</calcChain>
</file>

<file path=xl/sharedStrings.xml><?xml version="1.0" encoding="utf-8"?>
<sst xmlns="http://schemas.openxmlformats.org/spreadsheetml/2006/main" count="7922" uniqueCount="1193">
  <si>
    <t>Projecte executiu de renovació i digitalització de la xarxa d'aigua municipal de Canovelles</t>
  </si>
  <si>
    <t>FASE 1</t>
  </si>
  <si>
    <t>PRESSUPOST</t>
  </si>
  <si>
    <t>Preu</t>
  </si>
  <si>
    <t>Amidament</t>
  </si>
  <si>
    <t>Import</t>
  </si>
  <si>
    <t>Obra</t>
  </si>
  <si>
    <t>01</t>
  </si>
  <si>
    <t>PressupostRENOVACIOFASE1</t>
  </si>
  <si>
    <t>Capítol</t>
  </si>
  <si>
    <t>C. SANT JORDI</t>
  </si>
  <si>
    <t>Titol 3</t>
  </si>
  <si>
    <t>Treballs previs</t>
  </si>
  <si>
    <t>01.01.01</t>
  </si>
  <si>
    <t>P191-HP4B</t>
  </si>
  <si>
    <t>u</t>
  </si>
  <si>
    <t>Cala de 1x1 m per a localització de serveis, amb enderroc de paviment, excavació de terres fins a localització de serveis a una fondària màxima d'1,30 m, reblert amb sauló, formació de base de formigó i càrrega de materials sobre camió o contenidor, sense incloure reposició de paviment</t>
  </si>
  <si>
    <t>TOTAL</t>
  </si>
  <si>
    <t>02</t>
  </si>
  <si>
    <t>Demolicions i moviment de terres</t>
  </si>
  <si>
    <t>01.01.02</t>
  </si>
  <si>
    <t>P2146-I39U</t>
  </si>
  <si>
    <t>m2</t>
  </si>
  <si>
    <t>Demolició de paviment de llambordins col·locats sobre base de formigó de fins a 10 cm de gruix, inclòs la demolició de la base, d'amplària fins a 0,6 m, amb compressor i càrrega sobre camió amb mitjans manuals, en entorn urbà amb dificultat de mobilitat, en voreres &lt;= 3 m d'amplària o calçada/plataforma única &lt;= 7 m d'amplària, amb afectació per serveis o elements de mobiliari urbà, en actuacions de més de 10 m2</t>
  </si>
  <si>
    <t>P2149-HYLZ</t>
  </si>
  <si>
    <t>m</t>
  </si>
  <si>
    <t>Demolició de vorada amb rigola de formigó col·locada sobre formigó amb compressor i càrrega amb mitjans manuals sobre camió o contenidor, en entorn urbà amb dificultat de mobilitat, en voreres &lt;= 3 m d'amplària o calçada/plataforma única &lt;= 7 m d'amplària, amb afectació per serveis o elements de mobiliari urbà, en actuacions d'1 a 10 m</t>
  </si>
  <si>
    <t>P221E-I7C6</t>
  </si>
  <si>
    <t>m3</t>
  </si>
  <si>
    <t>Excavació de rasa en presència de serveis fins a 2 m de fondària, en terreny compacte (SPT 20-50), realitzada amb retroexcavadora i amb les terres deixades a la vora, en entorn urbà amb dificultat de mobilitat, en voreres &lt;= 3 m d'amplària o calçada/plataforma única &lt;= 7 m d'amplària, amb afectació per serveis o elements de mobiliari urbà, en actuacions de més de 2 m3</t>
  </si>
  <si>
    <t>P221E-AWE8</t>
  </si>
  <si>
    <t>Excavació de rasa en presència de serveis fins a 2 m de fondària, en terreny compacte (SPT 20-50), realitzada amb mitjans manuals i amb les terres deixades a la vora</t>
  </si>
  <si>
    <t>P2241-JKXI</t>
  </si>
  <si>
    <t>Repàs i piconatge de sòl de rasa d'amplària màxima 0,6 m, amb compactació del 90% PM, en entorn urbà amb dificultat de mobilitat, en voreres &lt;= 3 m d'amplària o calçada/plataforma única &lt;= 7 m d'amplària, amb afectació per serveis o elements de mobiliari urbà, en actuacions de més de 10 m2</t>
  </si>
  <si>
    <t>P230-DAX7</t>
  </si>
  <si>
    <t>Apuntalament i estrebada de rases i pous, fins a 1 m d'amplària, amb fusta, per a una protecció del 30%</t>
  </si>
  <si>
    <t>P2255-H870</t>
  </si>
  <si>
    <t>Rebliment i piconatge de rasa de 0,60 m d'amplària, com a màxim, amb sauló sense garbellar per a protecció de conduccions, en tongades de 25 cm, com a màxim</t>
  </si>
  <si>
    <t>P2255-DPHU</t>
  </si>
  <si>
    <t>Rebliment i piconatge de rasa d'amplària fins a 0,6 m, amb material adequat de la pròpia excavació, en tongades de gruix de fins a 25 cm, utilitzant picó vibrant de combustible, amb compactació del 95% PM</t>
  </si>
  <si>
    <t>03</t>
  </si>
  <si>
    <t>Conduccions</t>
  </si>
  <si>
    <t>01.01.03</t>
  </si>
  <si>
    <t>PFB3-W7GR</t>
  </si>
  <si>
    <t>Tub de polietilè de designació PE 100, diàmetre nominal DN 63, pressió nominal PN 16 (SDR 11), subministrat en rotlle, fabricació segons norma UNE-EN 12201-2, inclosa la part proporcional d'accessoris d'unió mitjançant electrosoldadura, col·locat al fons de la rasa, sense afectació per presència de serveis en la rasa, sense presència d'estrebada, amb grau de dificultat mitjà</t>
  </si>
  <si>
    <t>PDG5-HA2I</t>
  </si>
  <si>
    <t>Banda contínua de plàstic de color de 30 cm d'amplària, col·locada al llarg de la rasa a 20 cm per sobre de la canalització</t>
  </si>
  <si>
    <t>XPA00I01</t>
  </si>
  <si>
    <t>Escomesa DN màxim 50mm, instal·lada sobre canonada de diàmetre màxim DN150. Inclou tapa de registre.</t>
  </si>
  <si>
    <t>XPA00I02</t>
  </si>
  <si>
    <t>Tub provisional d'obres. Inclou subministrament, muntatge, proves i posterior desmuntatge i retirada</t>
  </si>
  <si>
    <t>04</t>
  </si>
  <si>
    <t>Equips hidràulics</t>
  </si>
  <si>
    <t>01.01.04</t>
  </si>
  <si>
    <t>PN12-DPLK</t>
  </si>
  <si>
    <t>Vàlvula de comporta manual amb brides, de cos curt, de 150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</si>
  <si>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PN12-DPKG</t>
  </si>
  <si>
    <t>Vàlvula de comporta manual amb brides, de cos curt, de 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</si>
  <si>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PN12-DPKS</t>
  </si>
  <si>
    <t>Vàlvula de comporta manual amb brides, de cos curt, de 100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</si>
  <si>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PF33-3RX9</t>
  </si>
  <si>
    <t>Derivació de fosa de 150 mm de diàmetre nominal, amb dues unions de campana amb anella elastomèrica d'estanquitat per a aigua i contrabrida d'estanquitat, ramal a 90°, embridat de 60 mm de diàmetre nominal i col·locada al fons de la rasa</t>
  </si>
  <si>
    <t>PF33-3RXF</t>
  </si>
  <si>
    <t>Derivació de fosa de 150 mm de diàmetre nominal, amb dues unions de campana amb anella elastomèrica d'estanquitat per a aigua i contrabrida d'estanquitat, ramal a 90°, embridat de 100 mm de diàmetre nominal i col·locada al fons de la rasa</t>
  </si>
  <si>
    <t>PF31-3T2E</t>
  </si>
  <si>
    <t>Colze de fosa de 90°, amb dues unions de campana amb anella elastomèrica per a aigua i contrabrida d'estanquitat, de 100 mm de diàmetre nominal i col·locat al fons de la rasa</t>
  </si>
  <si>
    <t>PF31-3T2A</t>
  </si>
  <si>
    <t>Colze de fosa de 90°, amb dues unions per testa amb dues brides exemptes, dues anelles elastomèriques d'estanquitat i un maniguet de reacció cada unió, de 60 mm de diàmetre nominal i col·locat al fons de la rasa</t>
  </si>
  <si>
    <t>PF37-I2ZS</t>
  </si>
  <si>
    <t>Unió per testa de fosa amb 2 brides exemptes, 2 anelles elastomèriques d'estanquitat i 1 maniguet de reacció, de 100 mm de diàmetre nominal i col·locada al fons de la rasa</t>
  </si>
  <si>
    <t>PF37-I7VL</t>
  </si>
  <si>
    <t>Unió per testa de fosa amb 2 brides exemptes, 2 anelles elastomèriques d'estanquitat i 1 maniguet de reacció, de 60 mm de diàmetre nominal i col·locada al fons de la rasa</t>
  </si>
  <si>
    <t>PM23-4BCW</t>
  </si>
  <si>
    <t>Hidrant soterrat amb pericó de registre, amb una sortida de 100 mm de diàmetre i de 4´´ de diàmetre de connexió a la canonada, muntat a l'exterior</t>
  </si>
  <si>
    <t>FF3DU1MC</t>
  </si>
  <si>
    <t>Subministrament de brida-endoll de fosa dúctil segons UNE-EN 545:2011, DN150, amb revestiment interior i exterior de pintura epoxi depositada per catafòresis amb gruix mínim de 70 micres, amb 1 unió de campana amb anella elastomèrica i contrabrida d’estanquitat segons UNE-EN 681-1:1996 (unió flexible mecànica) i 1 unió amb brida mòbil PN16, inclòs part proporcional de junts i cargols</t>
  </si>
  <si>
    <t>FF3DU1MA</t>
  </si>
  <si>
    <t>Subministrament de brida-endoll de fosa dúctil segons UNE-EN 545:2011, DN100, amb revestiment interior i exterior de pintura epoxi depositada per catafòresis amb gruix mínim de 70 micres, amb 1 unió de campana amb anella elastomèrica i contrabrida d’estanquitat segons UNE-EN 681-1:1996 (unió flexible mecànica) i 1 unió amb brida mòbil PN16, inclòs part proporcional de junts i cargols</t>
  </si>
  <si>
    <t>FFBDU070</t>
  </si>
  <si>
    <t>Subministrament de portabrides injectat per a tub de polietilè tipus PE 100 SDR 11 (PN16) segons UNE-EN 12201-3, DN63, per a unió per fusió a topall/electrofusió, inclòs brida mòbil d'acer segons UNE-EN 1092-1, DN50, PN16, i part proporcional de junts i cargols</t>
  </si>
  <si>
    <t>FFBDU270</t>
  </si>
  <si>
    <t>Subministrament de maniguet per a tub de polietilè tipus PE 100 SDR 11 (PN16) segons UNE-EN 12201-3, DN63, per a unió per electrofusió</t>
  </si>
  <si>
    <t>FFB6U805</t>
  </si>
  <si>
    <t>Carreteig, col·locació i muntatge d'accessori per a tub de polietilè, DN75, amb unió per electrofusió, en zones urbanes, amb afectació de serveis i sense presència d'estrebada</t>
  </si>
  <si>
    <t>FF36UC51</t>
  </si>
  <si>
    <t>Carreteig, col·locació i muntatge d'accessori de fosa dúctil, DN150, amb unió embridada, en zones urbanes, amb afectació de serveis i sense presència d'estrebada</t>
  </si>
  <si>
    <t>FF36UA51</t>
  </si>
  <si>
    <t>Carreteig, col·locació i muntatge d'accessori de fosa dúctil, DN100, amb unió embridada, en zones urbanes, amb afectació de serveis i sense presència d'estrebada</t>
  </si>
  <si>
    <t>05</t>
  </si>
  <si>
    <t>Arquetes</t>
  </si>
  <si>
    <t>01.01.05</t>
  </si>
  <si>
    <t>PDK3-IIPG</t>
  </si>
  <si>
    <t>Pericó de 57x57x125 cm, amb parets de 15 cm de gruix de formigó en massa HM - 20 / B / 20 / X0 amb una quantitat de ciment de 200 kg/m3 i relació aigua ciment =&lt; 0.6 i solera de maó calat, sobre llit de sorra, en entorn urbà amb dificultat de mobilitat, en voreres &lt;= 3 m d'amplària o calçada/plataforma única &lt;= 7 m d'amplària, amb afectació per serveis o elements de mobiliari urbà, en actuacions de més de 5 u</t>
  </si>
  <si>
    <t>PDK1-JE5K</t>
  </si>
  <si>
    <t>Bastiment quadrat i tapa quadrat de fosa dúctil per a pericó de serveis, recolzada, pas lliure de 500x500 mm i classe C250 segons norma UNE-EN 124, col·locada amb morter per a ram de paleta, en entorn urbà amb dificultat de mobilitat, en voreres &lt;= 3 m d'amplària o calçada/plataforma única &lt;= 7 m d'amplària, amb afectació per serveis o elements de mobiliari urbà, en actuacions de més de 5 u</t>
  </si>
  <si>
    <t>06</t>
  </si>
  <si>
    <t>Reposicions</t>
  </si>
  <si>
    <t>01.01.06</t>
  </si>
  <si>
    <t>P931-10RTN</t>
  </si>
  <si>
    <t>Base de formigó de formigó en massa HM - 20 / B / 20 / X0 amb una quantitat de ciment de 200 kg/m3 i relació aigua ciment =&lt; 0.6, abocat des de camió amb estesa i vibratge manual, amb acabat reglejat, en entorn urbà amb dificultat de mobilitat, en voreres &lt;= 3 m d'amplària o calçada/plataforma única &lt;= 7 m d'amplària, amb afectació per serveis o elements de mobiliari urbà, en actuacions de més de 2 m3</t>
  </si>
  <si>
    <t>P9F1-4XEW</t>
  </si>
  <si>
    <t>Paviment de llambordins de formigó de forma irregular amb cares rectes, de gruix 10 cm, preu alt, col·locats amb morter mixt 1:2:10</t>
  </si>
  <si>
    <t>P9F3-JWDB</t>
  </si>
  <si>
    <t>Paviment de llosa de formigó per a paviments de 20x40 cm i 8 cm de gruix, de forma rectangular, textura pètria, preu alt, col·locats amb morter de ciment 1:4 i reblert de junts, en entorn urbà sense dificultat de mobilitat, en voreres &gt; 3 i &lt;= 5 m d'amplària o calçada/plataforma única &gt; 7 i &lt;= 12 m d'amplària, sense afectació per serveis o elements de mobiliari urbà, en actuacions d'1 a 10 m2</t>
  </si>
  <si>
    <t>P967-HY5Z</t>
  </si>
  <si>
    <t>Peça recta de formigó per a vorades model T3, doble capa, amb secció normalitzada de calçada C3 28x17 cm, segons UNE 127340, de classe climàtica B, classe resistent a l'abrasió H i classe resistent a flexió T (R-5 MPa) segons UNE-EN 1340, col·locada sobre base de formigó no estructural HNE-15/P/40 de 10 a 20 cm d'alçària, i rejuntat amb morter per a ram de paleta, en entorn urbà amb dificultat de mobilitat, en voreres &lt;= 3 m d'amplària o calçada/plataforma única &lt;= 7 m d'amplària, amb afectació per serveis o elements de mobiliari urbà, en actuacions d'1 a 10 m</t>
  </si>
  <si>
    <t>P976-U54I</t>
  </si>
  <si>
    <t>Rigola de 20 cm d'amplària de peça monocapa de formigó color blanc, de 20x20x4 cm, per a rigoles, col·locades amb morter sobre base de formigó d'ús no estructural i rejuntades amb beurada de ciment</t>
  </si>
  <si>
    <t>07</t>
  </si>
  <si>
    <t>Gestió de residus</t>
  </si>
  <si>
    <t>01.01.07</t>
  </si>
  <si>
    <t>P2R6-4I4K</t>
  </si>
  <si>
    <t>Càrrega amb mitjans mecànics i transport de residus inerts o no especials a instal·lació autoritzada de gestió de residus, amb camió per a transport de 7 t, amb un recorregut de més de 5 i fins a 10 km</t>
  </si>
  <si>
    <t>P2RA-EU7F</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</si>
  <si>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</si>
  <si>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P2R4-VSRX</t>
  </si>
  <si>
    <t>Càrrega amb mitjans mecànics i transport de terres no contaminades a obra exterior o centre de valorització, amb camió de 7 t, amb un recorregut de més de 5 i fins a 10 km</t>
  </si>
  <si>
    <t>P2RB-HIFS</t>
  </si>
  <si>
    <t>Disposició de terres no contaminades de densitat aparent 1,6 t/m3, a valoritzador de materials naturals excavats amb codi VNME</t>
  </si>
  <si>
    <t>08</t>
  </si>
  <si>
    <t>Seguretat i salut</t>
  </si>
  <si>
    <t>01.01.08</t>
  </si>
  <si>
    <t>XPA00SS8</t>
  </si>
  <si>
    <t>PA</t>
  </si>
  <si>
    <t>Partida alçada d'abonament íntegre per la Seguretat i Salut a l'obra, en base a l'Estudi i el Pla de Seguretat i Salut</t>
  </si>
  <si>
    <t>09</t>
  </si>
  <si>
    <t>Varis</t>
  </si>
  <si>
    <t>01.01.09</t>
  </si>
  <si>
    <t>XPA00I03</t>
  </si>
  <si>
    <t>Prova de pressió per a canonades d'abastament aigua potable</t>
  </si>
  <si>
    <t>XPA00I04</t>
  </si>
  <si>
    <t>Desinfecció de les canonades en compliment del RD 140/2003</t>
  </si>
  <si>
    <t>XPAIM001</t>
  </si>
  <si>
    <t>pa</t>
  </si>
  <si>
    <t>Partida alçada a justificar per a imprevistos en actuacions conduccions</t>
  </si>
  <si>
    <t>C. RIERA</t>
  </si>
  <si>
    <t>01.02.01</t>
  </si>
  <si>
    <t>01.02.02</t>
  </si>
  <si>
    <t>P214W-FEMB</t>
  </si>
  <si>
    <t>Tall en paviment de formigó de 15 cm de fondària com a mínim amb màquina tallajunts amb disc de diamant per a paviment, per a delimitar la zona a demolir</t>
  </si>
  <si>
    <t>P214W-FEMG</t>
  </si>
  <si>
    <t>Tall en paviment de mescla bituminosa de 15 cm de fondària com a mínim amb màquina tallajunts amb disc de diamant per a paviment, per a delimitar la zona a demolir</t>
  </si>
  <si>
    <t>P2146-I0T7</t>
  </si>
  <si>
    <t>Demolició de paviment de panots col·locats sobre base de formigó de fins a 15 cm de gruix, inclòs la demolició de la base, d'amplària fins a 0,6 m, amb compressor i càrrega sobre camió amb mitjans manuals, en entorn urbà amb dificultat de mobilitat, en voreres &lt;= 3 m d'amplària o calçada/plataforma única &lt;= 7 m d'amplària, amb afectació per serveis o elements de mobiliari urbà, en actuacions de més de 10 m2</t>
  </si>
  <si>
    <t>P2146-JKXF</t>
  </si>
  <si>
    <t>Demolició de paviment de mescla bituminosa de fins a 15 cm de gruix, d'amplària fins a 2 m, amb compressor i càrrega sobre camió amb mitjans manuals, en entorn urbà amb dificultat de mobilitat, en voreres &lt;= 3 m d'amplària o calçada/plataforma única &lt;= 7 m d'amplària, amb afectació per serveis o elements de mobiliari urbà, en actuacions de més de 10 m2</t>
  </si>
  <si>
    <t>01.02.03</t>
  </si>
  <si>
    <t>PFB3-W7GA</t>
  </si>
  <si>
    <t>Tub de polietilè de designació PE 100, diàmetre nominal DN 110, pressió nominal PN 16 (SDR 11), subministrat en rotlle, fabricació segons norma UNE-EN 12201-2, inclosa la part proporcional d'accessoris d'unió mitjançant electrosoldadura, col·locat al fons de la rasa, sense afectació per presència de serveis en la rasa, sense presència d'estrebada, amb grau de dificultat mitjà</t>
  </si>
  <si>
    <t>01.02.04</t>
  </si>
  <si>
    <t>PF32-JILF</t>
  </si>
  <si>
    <t>Con de reducció de fosa per a passar de 150 a 100 mm de diàmetre nominal, amb dues unions embridades amb anella elastomèrica d'estanquitat per a aigua i col·locat al fons de la rasa</t>
  </si>
  <si>
    <t>PF32-IFS9</t>
  </si>
  <si>
    <t>Con de reducció de fosa per a passar de 100 a 60 mm de diàmetre nominal, amb dues unions embridades amb anella elastomèrica d'estanquitat per a aigua i col·locat al fons de la rasa</t>
  </si>
  <si>
    <t>FFBDU0A0</t>
  </si>
  <si>
    <t>Subministrament de portabrides injectat per a tub de polietilè tipus PE 100 SDR 11 (PN16) segons UNE-EN 12201-3, DN110, per a unió per fusió a topall/electrofusió, inclòs brida mòbil d'acer segons UNE-EN 1092-1, DN100, PN16, i part proporcional de junts i cargols</t>
  </si>
  <si>
    <t>FFBDU2A0</t>
  </si>
  <si>
    <t>Subministrament de maniguet per a tub de polietilè tipus PE 100 SDR 11 (PN16) segons UNE-EN 12201-3, DN110, per a unió per electrofusió</t>
  </si>
  <si>
    <t>FFB6UA05</t>
  </si>
  <si>
    <t>Carreteig, col·locació i muntatge d'accessori per a tub de polietilè, DN110, amb unió per electrofusió, en zones urbanes, amb afectació de serveis i sense presència d'estrebada</t>
  </si>
  <si>
    <t>FFBDU0D0</t>
  </si>
  <si>
    <t>Subministrament de portabrides injectat per a tub de polietilè tipus PE 100 SDR 11 (PN16) segons UNE-EN 12201-3, DN160, per a unió per fusió a topall/electrofusió, inclòs brida mòbil d'acer segons UNE-EN 1092-1, DN150, PN16, i part proporcional de junts i cargols</t>
  </si>
  <si>
    <t>FFBDU2D0</t>
  </si>
  <si>
    <t>Subministrament de maniguet per a tub de polietilè tipus PE 100 SDR 11 (PN16) segons UNE-EN 12201-3, DN160, per a unió per electrofusió</t>
  </si>
  <si>
    <t>FFB6UD05</t>
  </si>
  <si>
    <t>Carreteig, col·locació i muntatge d'accessori per a tub de polietilè, DN160, amb unió per electrofusió, en zones urbanes, amb afectació de serveis i sense presència d'estrebada</t>
  </si>
  <si>
    <t>01.02.05</t>
  </si>
  <si>
    <t>01.02.06</t>
  </si>
  <si>
    <t>F9J12P55</t>
  </si>
  <si>
    <t>Jornada, trasllat i retirada a obra d'asfaltat i fressat en horari diurn</t>
  </si>
  <si>
    <t>P9L1-E97S</t>
  </si>
  <si>
    <t>Reg d'adherència amb emulsió bituminosa catiònica tipus C60B3/B2 ADH, amb dotació 1 kg/m2</t>
  </si>
  <si>
    <t>P9H5-E84C</t>
  </si>
  <si>
    <t>t</t>
  </si>
  <si>
    <t>Paviment de mescla bituminosa contínua en calent tipus AC 16 surf B 50/70 D, amb betum asfàltic de penetració, de granulometria densa per a capa de trànsit i granulat granític, estesa i compactada</t>
  </si>
  <si>
    <t>P9E1-DMWL</t>
  </si>
  <si>
    <t>Paviment de panot per a vorera gris de 20x20x4 cm, classe 1a, preu alt, col·locat a truc de maceta amb morter mixt 1:2:10 i beurada de ciment pòrtland</t>
  </si>
  <si>
    <t>01.02.07</t>
  </si>
  <si>
    <t>01.02.08</t>
  </si>
  <si>
    <t>01.02.09</t>
  </si>
  <si>
    <t>C. SANTA MADRONA</t>
  </si>
  <si>
    <t>01.03.01</t>
  </si>
  <si>
    <t>01.03.02</t>
  </si>
  <si>
    <t>P312-I4O5</t>
  </si>
  <si>
    <t>Formigonament de rases i pous, amb formigó en massa HM - 20 / B / 20 / X0 amb una quantitat de ciment de 200 kg/m3 i relació aigua ciment =&lt; 0.6, abocat des de camió</t>
  </si>
  <si>
    <t>01.03.03</t>
  </si>
  <si>
    <t>PD7G-EKRQ</t>
  </si>
  <si>
    <t>Tub de PVC de 300 mm de diàmetre nominal de formació helicoïdal amb perfil rígid nervat exteriorment, autoportant, unió elàstica amb massilla adhesiva de poliuretà i col·locat al fons de la rasa</t>
  </si>
  <si>
    <t>01.03.04</t>
  </si>
  <si>
    <t>PF33-I0NR</t>
  </si>
  <si>
    <t>Derivació de fosa de 100 mm de diàmetre nominal, amb tres unions de campana amb anella elastomèrica d'estanquitat per a aigua i contrabrida d'estanquitat, ramal a 90° de 100 mm de diàmetre nominal i col·locada al fons de la rasa</t>
  </si>
  <si>
    <t>PF33-KJ0T</t>
  </si>
  <si>
    <t>Derivació de fosa de 60 mm de diàmetre nominal, amb tres unions de campana amb anella elastomèrica d'estanquitat per a aigua i contrabrida d'estanquitat, ramal a 90° de 60 mm de diàmetre nominal i col·locada al fons de la rasa</t>
  </si>
  <si>
    <t>FFLFUT70</t>
  </si>
  <si>
    <t>Subministrament de brida cega de fosa dúctil segons UNE-EN 545:2011, DN65, PN16, inclòs part proporcional de junts i cargols</t>
  </si>
  <si>
    <t>FFL1UB75</t>
  </si>
  <si>
    <t>Carreteig, col·locació i muntatge de brida, DN65, PN16, en zones urbanes, amb afectació de serveis i sense presència d'estrebada</t>
  </si>
  <si>
    <t>01.03.05</t>
  </si>
  <si>
    <t>01.03.06</t>
  </si>
  <si>
    <t>01.03.07</t>
  </si>
  <si>
    <t>01.03.08</t>
  </si>
  <si>
    <t>01.03.09</t>
  </si>
  <si>
    <t>C. MOLI DE LA SAL</t>
  </si>
  <si>
    <t>01.04.01</t>
  </si>
  <si>
    <t>01.04.02</t>
  </si>
  <si>
    <t>01.04.03</t>
  </si>
  <si>
    <t>01.04.04</t>
  </si>
  <si>
    <t>PF33-IK9R</t>
  </si>
  <si>
    <t>Derivació de fosa de 125 mm de diàmetre nominal, amb dues unions de campana amb anella elastomèrica d'estanquitat per a aigua i contrabrida d'estanquitat, ramal a 90°, embridat de 60 mm de diàmetre nominal i col·locada al fons de la rasa</t>
  </si>
  <si>
    <t>FFBDU060</t>
  </si>
  <si>
    <t>Subministrament de portabrides injectat per a tub de polietilè tipus PE 100 SDR 11 (PN16) segons UNE-EN 12201-3, DN50, per a unió per fusió a topall/electrofusió, inclòs brida mòbil d'acer segons UNE-EN 1092-1, DN40, PN16, i part proporcional de junts i cargols</t>
  </si>
  <si>
    <t>FFBDU260</t>
  </si>
  <si>
    <t>Subministrament de maniguet per a tub de polietilè tipus PE 100 SDR 11 (PN16) segons UNE-EN 12201-3, DN50, per a unió per electrofusió</t>
  </si>
  <si>
    <t>01.04.05</t>
  </si>
  <si>
    <t>01.04.06</t>
  </si>
  <si>
    <t>01.04.07</t>
  </si>
  <si>
    <t>01.04.08</t>
  </si>
  <si>
    <t>01.04.09</t>
  </si>
  <si>
    <t>PASSEIG DE LES OLIVERES</t>
  </si>
  <si>
    <t>01.05.01</t>
  </si>
  <si>
    <t>01.05.02</t>
  </si>
  <si>
    <t>01.05.03</t>
  </si>
  <si>
    <t>01.05.04</t>
  </si>
  <si>
    <t>01.05.05</t>
  </si>
  <si>
    <t>01.05.06</t>
  </si>
  <si>
    <t>01.05.07</t>
  </si>
  <si>
    <t>01.05.08</t>
  </si>
  <si>
    <t>01.05.09</t>
  </si>
  <si>
    <t>C. GIRONA</t>
  </si>
  <si>
    <t>01.06.01</t>
  </si>
  <si>
    <t>01.06.02</t>
  </si>
  <si>
    <t>01.06.03</t>
  </si>
  <si>
    <t>PFB3-W7GV</t>
  </si>
  <si>
    <t>Tub de polietilè de designació PE 100, diàmetre nominal DN 90, pressió nominal PN 16 (SDR 11), subministrat en rotlle, fabricació segons norma UNE-EN 12201-2, inclosa la part proporcional d'accessoris d'unió mitjançant electrosoldadura, col·locat al fons de la rasa, sense afectació per presència de serveis en la rasa, sense presència d'estrebada, amb grau de dificultat mitjà</t>
  </si>
  <si>
    <t>01.06.04</t>
  </si>
  <si>
    <t>PF31-I710</t>
  </si>
  <si>
    <t>Colze de fosa de 45°, amb dues unions de campana amb anella elastomèrica per a aigua i contrabrida d'estanquitat, de 80 mm de diàmetre nominal i col·locat al fons de la rasa</t>
  </si>
  <si>
    <t>PF33-INR5</t>
  </si>
  <si>
    <t>Derivació de fosa de 80 mm de diàmetre nominal, amb tres unions de campana amb anella elastomèrica d'estanquitat per a aigua i contrabrida d'estanquitat, ramal a 90° de 80 mm de diàmetre nominal i col·locada al fons de la rasa</t>
  </si>
  <si>
    <t>PF34-JBF4</t>
  </si>
  <si>
    <t>Maniguet de connexió de fosa de 80 mm de diàmetre nominal, amb una unió embridada i l'altra de campana amb anella elastomèrica per a aigua i contrabrida d'estanquitat i col·locat al fons de la rasa</t>
  </si>
  <si>
    <t>PF37-IDB2</t>
  </si>
  <si>
    <t>Unió per testa de fosa amb 2 brides exemptes, 2 anelles elastomèriques d'estanquitat i 1 maniguet de reacció, de 80 mm de diàmetre nominal i col·locada al fons de la rasa</t>
  </si>
  <si>
    <t>PN12-DPO3</t>
  </si>
  <si>
    <t>PF33-IFUL</t>
  </si>
  <si>
    <t>Derivació de fosa de 150 mm de diàmetre nominal, amb dues unions de campana amb anella elastomèrica d'estanquitat per a aigua i contrabrida d'estanquitat, ramal a 90°, embridat de 80 mm de diàmetre nominal i col·locada al fons de la rasa</t>
  </si>
  <si>
    <t>PF32-INRH</t>
  </si>
  <si>
    <t>Con de reducció de fosa per a passar de 80 a 60 mm de diàmetre nominal, amb dues unions embridades amb anella elastomèrica d'estanquitat per a aigua i col·locat al fons de la rasa</t>
  </si>
  <si>
    <t>FF3DU1M8</t>
  </si>
  <si>
    <t>Subministrament de brida-endoll de fosa dúctil segons UNE-EN 545:2011, DN80, amb revestiment interior i exterior de pintura epoxi depositada per catafòresis amb gruix mínim de 70 micres, amb 1 unió de campana amb anella elastomèrica i contrabrida d’estanquitat segons UNE-EN 681-1:1996 (unió flexible mecànica) i 1 unió amb brida mòbil PN16, inclòs part proporcional de junts i cargols</t>
  </si>
  <si>
    <t>FF36U851</t>
  </si>
  <si>
    <t>Carreteig, col·locació i muntatge d'accessori de fosa dúctil, DN80, amb unió embridada, en zones urbanes, amb afectació de serveis i sense presència d'estrebada</t>
  </si>
  <si>
    <t>FF37U853</t>
  </si>
  <si>
    <t>Carreteig, col·locació i muntatge d'accessori de fosa dúctil, DN80, amb unió endollada, en zones urbanes, amb afectació de serveis i sense presència d'estrebada</t>
  </si>
  <si>
    <t>FFBDU090</t>
  </si>
  <si>
    <t>Subministrament de portabrides injectat per a tub de polietilè tipus PE 100 SDR 11 (PN16) segons UNE-EN 12201-3, DN90, per a unió per fusió a topall/electrofusió, inclòs brida mòbil d'acer segons UNE-EN 1092-1, DN80, PN16, i part proporcional de junts i cargols</t>
  </si>
  <si>
    <t>FFBDU290</t>
  </si>
  <si>
    <t>Subministrament de maniguet per a tub de polietilè tipus PE 100 SDR 11 (PN16) segons UNE-EN 12201-3, DN90, per a unió per electrofusió</t>
  </si>
  <si>
    <t>FFB6U903</t>
  </si>
  <si>
    <t>Carreteig, col·locació i muntatge d'accessori per a tub de polietilè, DN90, amb unió per electrofusió, en zones urbanes, sense afectació de serveis i sense presència d'estrebada</t>
  </si>
  <si>
    <t>FF37UC53</t>
  </si>
  <si>
    <t>Carreteig, col·locació i muntatge d'accessori de fosa dúctil, DN150, amb unió endollada, en zones urbanes, amb afectació de serveis i sense presència d'estrebada</t>
  </si>
  <si>
    <t>PN12-DPRQ</t>
  </si>
  <si>
    <t>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</si>
  <si>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01.06.05</t>
  </si>
  <si>
    <t>01.06.06</t>
  </si>
  <si>
    <t>01.06.07</t>
  </si>
  <si>
    <t>01.06.08</t>
  </si>
  <si>
    <t>01.06.09</t>
  </si>
  <si>
    <t>IMPERMEABILITZACIO DIPOSIT</t>
  </si>
  <si>
    <t>Actuacions exterior dipòsit</t>
  </si>
  <si>
    <t>01.07.01</t>
  </si>
  <si>
    <t>Z111A001</t>
  </si>
  <si>
    <t>Neteja de superfície de formigó amb xorrejat d'aigua a 250 BAR</t>
  </si>
  <si>
    <t>Z111A002</t>
  </si>
  <si>
    <t>Repicat de 5 cm de gruix mitjà per a la regularització de superfícies de formigó en paraments verticals amb compressor i càrrega mecànica de runa sobre camió o contenidor</t>
  </si>
  <si>
    <t>Z111A003</t>
  </si>
  <si>
    <t>Arrebossat reglejat sobre parament vertical exterior, a més de 3,00 m d'alçària, amb morter de ciment 1:6, remolinat</t>
  </si>
  <si>
    <t>Z111A004</t>
  </si>
  <si>
    <t>Pintat de parament vertical exterior de ciment, amb pintura de PLIOLITE, amb una capa de fons, diluïda, i dues d'acabat</t>
  </si>
  <si>
    <t>Actuacions interior dipòsit</t>
  </si>
  <si>
    <t>01.07.02</t>
  </si>
  <si>
    <t>Z111A006</t>
  </si>
  <si>
    <t>Z111A007</t>
  </si>
  <si>
    <t>Obertura de fisura en forma de ´v´, mitjançant disc de diamant manual amb un ample i profunditat aproximada de 3 cm</t>
  </si>
  <si>
    <t>Z111A008</t>
  </si>
  <si>
    <t>Neteja i bufat de la pols interior de les fissures mitjançant projecció d'aire a pressió, executant-ho abans i després de la col·locació de imjectors i sellat de fissura</t>
  </si>
  <si>
    <t>Z111A009</t>
  </si>
  <si>
    <t>Execució de mitja canya a tot el perímetre mitjançant subministrament i aplicació de morter additivat amb adhesiu PRENOTOT</t>
  </si>
  <si>
    <t>Z111A010</t>
  </si>
  <si>
    <t>Impermeabilització de paraments verticals amb membrana cimentosa de baixa densitat, elàstic, gran adherència sobre la superfície suport i apte per aigua potable segons RD 140/2003, de la marca BASF o similar, tipus MASTERSEAL 6100</t>
  </si>
  <si>
    <t>Z111A011</t>
  </si>
  <si>
    <t>Sellat de fisures i col·locació injectors externs cada 30 cm sobre la fisura, amb morter EPOXI, inclou retirada d'injectors i eliminació del material de sellat</t>
  </si>
  <si>
    <t>Z111A012</t>
  </si>
  <si>
    <t>Injecció a baixa pressió (fins a 6 kg/cm2) en el interior de la fisura de resina epoxi fluida aquareactiva STEKOX de dos components. Consum previst de material: 3,5 Kg/ml</t>
  </si>
  <si>
    <t>01.07.03</t>
  </si>
  <si>
    <t>Z111A005</t>
  </si>
  <si>
    <t>Mitjans auxiliars per a la correcta execució de les feines. Inclou tripode d'acces, ventilacio, iluminació i grup electrogen per les feines.</t>
  </si>
  <si>
    <t>VARIS</t>
  </si>
  <si>
    <t>01.08</t>
  </si>
  <si>
    <t>XPAIM002</t>
  </si>
  <si>
    <t>Partida alçada a justificar de pintura de senyalització horitzontal afectada per l'execució de les obres</t>
  </si>
  <si>
    <t xml:space="preserve">IMPORT TOTAL DEL PRESSUPOST : </t>
  </si>
  <si>
    <t>Justificació d'elements</t>
  </si>
  <si>
    <t>Nº</t>
  </si>
  <si>
    <t>Codi</t>
  </si>
  <si>
    <t>U.A.</t>
  </si>
  <si>
    <t>Descripció</t>
  </si>
  <si>
    <t>Descripció curta</t>
  </si>
  <si>
    <t>Element compost</t>
  </si>
  <si>
    <t>B07F-0LT5</t>
  </si>
  <si>
    <t>Morter de ciment pòrtland amb filler calcari CEM II/B-L i sorra, amb 380 kg/m3 de ciment, amb una proporció en volum 1:4 i 10 N/mm2 de resistència a compressió, elaborat a l'obra</t>
  </si>
  <si>
    <t>Rend.:</t>
  </si>
  <si>
    <t>Morter ciment pòrtland+fill.calc. CEM II/B-L,sorra,380kg/m3 ciment,1:4,10N/mm2,elab.a obra</t>
  </si>
  <si>
    <t>Mà d'obra</t>
  </si>
  <si>
    <t>A0E-000A</t>
  </si>
  <si>
    <t>h</t>
  </si>
  <si>
    <t>Manobre especialista</t>
  </si>
  <si>
    <t>/R</t>
  </si>
  <si>
    <t>x</t>
  </si>
  <si>
    <t>=</t>
  </si>
  <si>
    <t>Subtotal mà d'obra</t>
  </si>
  <si>
    <t>Maquinària</t>
  </si>
  <si>
    <t>C176-00FX</t>
  </si>
  <si>
    <t>Formigonera de 165 l</t>
  </si>
  <si>
    <t>Subtotal maquinària</t>
  </si>
  <si>
    <t>Material</t>
  </si>
  <si>
    <t>B055-067M</t>
  </si>
  <si>
    <t>Ciment pòrtland amb filler calcari CEM II/B-L 32,5 R segons UNE-EN 197-1, en sacs</t>
  </si>
  <si>
    <t>B011-05ME</t>
  </si>
  <si>
    <t>Aigua</t>
  </si>
  <si>
    <t>B03L-05N7</t>
  </si>
  <si>
    <t>Sorra de pedrera per a morters</t>
  </si>
  <si>
    <t>Subtotal material</t>
  </si>
  <si>
    <t>Cost directe</t>
  </si>
  <si>
    <t>Despeses auxiliars</t>
  </si>
  <si>
    <t>%</t>
  </si>
  <si>
    <t>Total</t>
  </si>
  <si>
    <t>B07F-0LT6</t>
  </si>
  <si>
    <t>Morter mixt de ciment pòrtland amb filler calcari CEM II/B-L, calç i sorra, amb 200 kg/m3 de ciment, amb una proporció en volum 1:2:10 i 2,5 N/mm2 de resistència a compressió, elaborat a l'obra</t>
  </si>
  <si>
    <t xml:space="preserve">Morter mixt ciment pòrtland+fill.calc. CEM II/B-L,calç,sorra,200kg/m3 ciment,1:2:10,2,5N/mm2,elab.a </t>
  </si>
  <si>
    <t>B054-06DH</t>
  </si>
  <si>
    <t>kg</t>
  </si>
  <si>
    <t>Calç aèria hidratada CL 90-S, en sacs</t>
  </si>
  <si>
    <t>Partida d'obra</t>
  </si>
  <si>
    <t>P-1</t>
  </si>
  <si>
    <t>Jornada, trasllat i retirada a obra de maquinària d'asfaltat en horari diurn</t>
  </si>
  <si>
    <t>FF36U731</t>
  </si>
  <si>
    <t>Carreteig, col·locació i muntatge d'accessori de fosa dúctil, DN65, amb unió embridada, en zones urbanes, sense afectació de serveis i sense presència d'estrebada</t>
  </si>
  <si>
    <t>Muntatge accessori fosa,DN65,unió embridada,urb.,s/afect.serv.,s/estreb.</t>
  </si>
  <si>
    <t>A013M000</t>
  </si>
  <si>
    <t>Ajudant muntador</t>
  </si>
  <si>
    <t>A012M000</t>
  </si>
  <si>
    <t>Oficial 1a muntador</t>
  </si>
  <si>
    <t>A0112000</t>
  </si>
  <si>
    <t>Cap de colla</t>
  </si>
  <si>
    <t>C1313330</t>
  </si>
  <si>
    <t>Retroexcavadora sobre pneumàtics de 8 a 10 t</t>
  </si>
  <si>
    <t>C1503500</t>
  </si>
  <si>
    <t>Camió grua de 5 t de carrega màxima a peu de grua (4,5 m de l'eix de grua)</t>
  </si>
  <si>
    <t>P-2</t>
  </si>
  <si>
    <t>Muntatge accessori fosa,DN80,unió embridada,urb.,afect.serv.,s/estreb.</t>
  </si>
  <si>
    <t>FF36UA41</t>
  </si>
  <si>
    <t>Carreteig, col·locació i muntatge d'accessori de fosa dúctil, DN100, amb unió embridada, en zones urbanes, sense afectació de serveis i amb presència d'estrebada</t>
  </si>
  <si>
    <t>Muntatge accessori fosa,DN100,unió embridada,urb.,s/afect.serv.,estreb.</t>
  </si>
  <si>
    <t>P-3</t>
  </si>
  <si>
    <t>Muntatge accessori fosa,DN100,unió embridada,urb.,afect.serv.,s/estreb.</t>
  </si>
  <si>
    <t>P-4</t>
  </si>
  <si>
    <t>Muntatge accessori fosa,DN150,unió embridada,urb.,afect.serv.,s/estreb.</t>
  </si>
  <si>
    <t>P-5</t>
  </si>
  <si>
    <t>Muntatge accessori fosa,DN80,unió endollada,urb.,afect.serv.,s/estreb.</t>
  </si>
  <si>
    <t>P-6</t>
  </si>
  <si>
    <t>Muntatge accessori fosa,DN150,unió endollada,urb.,afect.serv.,s/estreb.</t>
  </si>
  <si>
    <t>P-7</t>
  </si>
  <si>
    <t>Brida-endoll fosa,DN80,EB,PN16</t>
  </si>
  <si>
    <t>BF3DU1M8</t>
  </si>
  <si>
    <t>Brida-endoll de fosa dúctil segons UNE-EN 545:2011, DN80, amb revestiment interior i exterior de pintura epoxi depositada per catafòresis amb gruix mínim de 70 micres, amb 1 unió de campana amb anella elastomèrica i contrabrida d’estanquitat segons UNE-EN 681-1:1996 (unió flexible mecànica) i 1 unió amb brida mòbil PN16</t>
  </si>
  <si>
    <t>BFZSU180</t>
  </si>
  <si>
    <t>Junt d'estanquitat de copolímer de polietilè modificat, per a brida DN80, PN16</t>
  </si>
  <si>
    <t>BFZRU135</t>
  </si>
  <si>
    <t>Cargol d'acer zincat Geomet, M16 i 65 mm de llargària, amb acer de classe de resistència 8.8, de cap hexagonal segons UNE-EN ISO 4017 (DIN 933), amb femella i volandera</t>
  </si>
  <si>
    <t>P-8</t>
  </si>
  <si>
    <t>Brida-endoll fosa,DN100,EB,PN16</t>
  </si>
  <si>
    <t>BF3DU1MA</t>
  </si>
  <si>
    <t>Brida-endoll de fosa dúctil segons UNE-EN 545:2011, DN100, amb revestiment interior i exterior de pintura epoxi depositada per catafòresis amb gruix mínim de 70 micres, amb 1 unió de campana amb anella elastomèrica i contrabrida d’estanquitat segons UNE-EN 681-1:1996 (unió flexible mecànica) i 1 unió amb brida mòbil PN16</t>
  </si>
  <si>
    <t>BFZSU1A0</t>
  </si>
  <si>
    <t>Junt d'estanquitat de copolímer de polietilè modificat, per a brida DN100, PN16</t>
  </si>
  <si>
    <t>P-9</t>
  </si>
  <si>
    <t>Brida-endoll fosa,DN150,EB,PN16</t>
  </si>
  <si>
    <t>BFZSU1C0</t>
  </si>
  <si>
    <t>Junt d'estanquitat de copolímer de polietilè modificat, per a brida DN150, PN16</t>
  </si>
  <si>
    <t>BFZRU147</t>
  </si>
  <si>
    <t>Cargol d'acer zincat Geomet, M20 i 75 mm de llargària, amb acer de classe de resistència 8.8, de cap hexagonal segons UNE-EN ISO 4017 (DIN 933), amb femella i volandera</t>
  </si>
  <si>
    <t>BF3DU1MC</t>
  </si>
  <si>
    <t>Brida-endoll de fosa dúctil segons UNE-EN 545:2011, DN150, amb revestiment interior i exterior de pintura epoxi depositada per catafòresis amb gruix mínim de 70 micres, amb 1 unió de campana amb anella elastomèrica i contrabrida d’estanquitat segons UNE-EN 681-1:1996 (unió flexible mecànica) i 1 unió amb brida mòbil PN16</t>
  </si>
  <si>
    <t>FFB5U60B</t>
  </si>
  <si>
    <t>Carreteig, col·locació i muntatge d'accessori per a tub de polietilè, DN50, amb unió mecànica, en zones urbanes</t>
  </si>
  <si>
    <t>Muntatge accessori p/tub PE,DN50,unió mecànica,urb.</t>
  </si>
  <si>
    <t>FFB5U70B</t>
  </si>
  <si>
    <t>Carreteig, col·locació i muntatge d'accessori per a tub de polietilè, DN63, amb unió mecànica, en zones urbanes</t>
  </si>
  <si>
    <t>Muntatge accessori p/tub PE,DN63,unió mecànica,urb.</t>
  </si>
  <si>
    <t>P-10</t>
  </si>
  <si>
    <t>Muntatge accessori p/tub PE,DN75,electrofusió,urb.,afect.serv.,s/estreb.</t>
  </si>
  <si>
    <t>CZ111000</t>
  </si>
  <si>
    <t>Grup electrògen d'1 a 5 kVA</t>
  </si>
  <si>
    <t>C200UEF1</t>
  </si>
  <si>
    <t>Màquina universal de soldadura per electrofusió amb funció de documentació i traçabilitat (superior a 300 registres), per a soldadura d'accessoris de canonades de polietilè des de DN20 fins a DN630, ports de comunicaions USB i paral·lel, contrassenya de supervisor, possibiltat d'introduïr coordenades GPS, amb escàner lector de codi de barres, alimentació elèctrica 230 V, potència màxima absorbida 3,6 kW, intensitat de corrent de sortida fins a 60 A, grau de protecció IP54</t>
  </si>
  <si>
    <t>P-11</t>
  </si>
  <si>
    <t>Muntatge accessori p/tub PE,DN90,electrofusió,urb.,s/afect.serv.,s/estreb.</t>
  </si>
  <si>
    <t>P-12</t>
  </si>
  <si>
    <t>Muntatge accessori p/tub PE,DN110,electrofusió,urb.,afect.serv.,s/estreb.</t>
  </si>
  <si>
    <t>P-13</t>
  </si>
  <si>
    <t>Muntatge accessori p/tub PE,DN160,electrofusió,urb.,afect.serv.,s/estreb.</t>
  </si>
  <si>
    <t>P-14</t>
  </si>
  <si>
    <t>Portabrides injectat p/tub PE100 SDR11,DN50,unió fusió topall/electrofusió+brida DN40,PN16</t>
  </si>
  <si>
    <t>BFZSU140</t>
  </si>
  <si>
    <t>Junt d'estanquitat de copolímer de polietilè modificat, per a brida DN40, PN16</t>
  </si>
  <si>
    <t>BFZRU134</t>
  </si>
  <si>
    <t>Cargol d'acer zincat Geomet, M16 i 60 mm de llargària, amb acer de classe de resistència 8.8, de cap hexagonal segons UNE-EN ISO 4017 (DIN 933), amb femella i volandera</t>
  </si>
  <si>
    <t>BFLDUV40</t>
  </si>
  <si>
    <t>Brida mòbil d'acer zincat segons UNE-EN 1092-1, DN40, PN16</t>
  </si>
  <si>
    <t>BFBDU060</t>
  </si>
  <si>
    <t>Portabrides injectat per a tub de polietilè tipus PE 100 SDR 11 (PN16) segons UNE-EN 12201-3, DN50, per a unió per fusió a topall/electrofusió</t>
  </si>
  <si>
    <t>P-15</t>
  </si>
  <si>
    <t>Portabrides injectat p/tub PE100 SDR11,DN63,unió fusió topall/electrofusió+brida DN50,PN16</t>
  </si>
  <si>
    <t>BFZSU150</t>
  </si>
  <si>
    <t>Junt d'estanquitat de copolímer de polietilè modificat, per a brida DN50, PN16</t>
  </si>
  <si>
    <t>BFLDUV50</t>
  </si>
  <si>
    <t>Brida mòbil d'acer zincat segons UNE-EN 1092-1, DN50, PN16</t>
  </si>
  <si>
    <t>BFBDU070</t>
  </si>
  <si>
    <t>Portabrides injectat de polietilè tipus PE 100 SDR 11 (PN16) segons UNE-EN 12201-3, DN63, per a unió per fusió a topall/electrofusió</t>
  </si>
  <si>
    <t>P-16</t>
  </si>
  <si>
    <t>Portabrides injectat p/tub PE100 SDR11,DN90,unió fusió topall/electrofusió+brida DN80,PN16</t>
  </si>
  <si>
    <t>BFLDUV80</t>
  </si>
  <si>
    <t>Brida mòbil d'acer zincat segons UNE-EN 1092-1, DN80, PN16</t>
  </si>
  <si>
    <t>BFBDU090</t>
  </si>
  <si>
    <t>Portabrides injectat de polietilè tipus PE 100 SDR 11 (PN16) segons UNE-EN 12201-3, DN90, per a unió per fusió a topall/electrofusió</t>
  </si>
  <si>
    <t>P-17</t>
  </si>
  <si>
    <t>Portabrides injectat p/tub PE100 SDR11,DN110,unió fusió topall/electrofusió+brida DN100,PN16</t>
  </si>
  <si>
    <t>BFBDU0A0</t>
  </si>
  <si>
    <t>Portabrides injectat de polietilè tipus PE 100 SDR 11 (PN16) segons UNE-EN 12201-3, DN110, per a unió per fusió a topall/electrofusió</t>
  </si>
  <si>
    <t>BFLDUVA0</t>
  </si>
  <si>
    <t>Brida mòbil d'acer zincat segons UNE-EN 1092-1, DN100, PN16</t>
  </si>
  <si>
    <t>P-18</t>
  </si>
  <si>
    <t>Portabrides injectat p/tub PE100 SDR11,DN160,unió fusió topall/electrofusió+brida DN150,PN16</t>
  </si>
  <si>
    <t>BFLDUVC0</t>
  </si>
  <si>
    <t>Brida mòbil d'acer zincat segons UNE-EN 1092-1, DN150, PN16</t>
  </si>
  <si>
    <t>BFBDU0D0</t>
  </si>
  <si>
    <t>Portabrides injectat de polietilè tipus PE 100 SDR 11 (PN16) segons UNE-EN 12201-3, DN160, per a unió per fusió a topall/electrofusió</t>
  </si>
  <si>
    <t>P-19</t>
  </si>
  <si>
    <t>Maniguet p/tub PE100 SDR11,DN50,electrofusió</t>
  </si>
  <si>
    <t>BFBDU260</t>
  </si>
  <si>
    <t>Maniguet per a tub de polietilè tipus PE 100 SDR 11 (PN16) segons UNE-EN 12201-3, DN50, per a unió per electrofusió</t>
  </si>
  <si>
    <t>P-20</t>
  </si>
  <si>
    <t>Maniguet p/tub PE100 SDR11,DN63,electrofusió</t>
  </si>
  <si>
    <t>BFBDU270</t>
  </si>
  <si>
    <t>Maniguet per a tub de polietilè tipus PE 100 SDR 11 (PN16) segons UNE-EN 12201-3, DN63, per a unió per electrofusió</t>
  </si>
  <si>
    <t>P-21</t>
  </si>
  <si>
    <t>Maniguet p/tub PE100 SDR11,DN90,electrofusió</t>
  </si>
  <si>
    <t>BFBDU290</t>
  </si>
  <si>
    <t>Maniguet per a tub de polietilè tipus PE 100 SDR 11 (PN16) segons UNE-EN 12201-3, DN90, per a unió per electrofusió</t>
  </si>
  <si>
    <t>P-22</t>
  </si>
  <si>
    <t>Maniguet p/tub PE100 SDR11,DN110,electrofusió</t>
  </si>
  <si>
    <t>BFBDU2A0</t>
  </si>
  <si>
    <t>Maniguet per a tub de polietilè tipus PE 100 SDR 11 (PN16) segons UNE-EN 12201-3, DN110, per a unió per electrofusió</t>
  </si>
  <si>
    <t>P-23</t>
  </si>
  <si>
    <t>Maniguet p/tub PE100 SDR11,DN160,electrofusió</t>
  </si>
  <si>
    <t>BFBDU2D0</t>
  </si>
  <si>
    <t>Maniguet per a tub de polietilè tipus PE 100 SDR 11 (PN16) segons UNE-EN 12201-3, DN160, per a unió per electrofusió</t>
  </si>
  <si>
    <t>P-24</t>
  </si>
  <si>
    <t>Muntatge brida,DN65,PN16,urb.,afect.serv.,s/estreb.</t>
  </si>
  <si>
    <t>P-25</t>
  </si>
  <si>
    <t>Brida cega fosa,DN65,PN16</t>
  </si>
  <si>
    <t>BFZSU170</t>
  </si>
  <si>
    <t>Junt d'estanquitat de copolímer de polietilè modificat, per a brida DN65, PN16</t>
  </si>
  <si>
    <t>BFLFUT60</t>
  </si>
  <si>
    <t>Brida cega de fosa dúctil segons UNE-EN 545:2011, DN65, PN16</t>
  </si>
  <si>
    <t>P-26</t>
  </si>
  <si>
    <t>Cala 1x1m,localització serveis h&lt;1,30m,obra civil,s/reposició paviment</t>
  </si>
  <si>
    <t>A0F-000B</t>
  </si>
  <si>
    <t>Oficial 1a</t>
  </si>
  <si>
    <t>A0D-0007</t>
  </si>
  <si>
    <t>Manobre</t>
  </si>
  <si>
    <t>C13A-00FP</t>
  </si>
  <si>
    <t>Picó vibrant de combustible amb placa de 30x30 cm</t>
  </si>
  <si>
    <t>C135-00LX</t>
  </si>
  <si>
    <t>Miniexcavadora de gasoil, de 34 kW, sobre cadenes de 2 a 5.9 t</t>
  </si>
  <si>
    <t>C111-0056</t>
  </si>
  <si>
    <t>Compressor amb dos martells pneumàtics</t>
  </si>
  <si>
    <t>B069-2A9O</t>
  </si>
  <si>
    <t>Formigó d'ús no estructural HNE-15/P/20 de resistència a compressió 15 N/mm2, consistència plàstica i grandària màxima del granulat 20 mm</t>
  </si>
  <si>
    <t>B03C-05NK</t>
  </si>
  <si>
    <t>Sauló garbellat, subministrat en sacs de 0,8 m3</t>
  </si>
  <si>
    <t>P-27</t>
  </si>
  <si>
    <t>Demol.pavim. panot.s/form. g fins a 15cm,ampl.fins a 0,6m,compressor + càrrega cam. manuals,entorn u</t>
  </si>
  <si>
    <t>P-28</t>
  </si>
  <si>
    <t>Demol.pavim. llamb.s/form. g fins a 10cm,ampl.fins a 0,6m,compressor + càrrega cam. manuals,entorn u</t>
  </si>
  <si>
    <t>P-29</t>
  </si>
  <si>
    <t>Demol.pavim. mescla bituminosa g fins a 15cm,ampl.fins a 2m,compressor + càrrega cam. manuals,entorn</t>
  </si>
  <si>
    <t>P-30</t>
  </si>
  <si>
    <t>Demol.vorada+rigola form.sob/form.,compres. + càrr.m.man.,entorn urba dif.mob.voreres a&lt;= 3m,afect.s</t>
  </si>
  <si>
    <t>P-31</t>
  </si>
  <si>
    <t>Tall paviment form. h&gt;=15cm</t>
  </si>
  <si>
    <t>C178-00GF</t>
  </si>
  <si>
    <t>Màquina tallajunts amb disc de diamant per a paviment</t>
  </si>
  <si>
    <t>P-32</t>
  </si>
  <si>
    <t>Tall paviment mescla bituminosa h&gt;=15cm</t>
  </si>
  <si>
    <t>P-33</t>
  </si>
  <si>
    <t>Excav.rasa pres.serv,hfins a 2m,terreny compact.(SPT 20-50),m.manuals,+terres deix.vora</t>
  </si>
  <si>
    <t>P-34</t>
  </si>
  <si>
    <t>Excav.rasa pres.serv,hfins a 2m,terreny compact.(SPT 20-50),retro.,+terres deix.vora,entorn urba dif</t>
  </si>
  <si>
    <t>C13C-00LP</t>
  </si>
  <si>
    <t>P-35</t>
  </si>
  <si>
    <t>Repàs+picon.sòl rasa,ampl.d'amplària màxima 0,6m,90%PM,entorn urba dif.mob.voreres a&lt;= 3m,afect.serv</t>
  </si>
  <si>
    <t>C13A-00FQ</t>
  </si>
  <si>
    <t>Safata vibrant combustible amb placa de 60 cm</t>
  </si>
  <si>
    <t>P-36</t>
  </si>
  <si>
    <t>Rebliment+picon.rasa,ampl.fins a 0,6m,mat.adeq.excav.,gfins a 25cm,picó vibrant de combustible,95%PM</t>
  </si>
  <si>
    <t>P-37</t>
  </si>
  <si>
    <t>Rebliment+picon.rasa,a0.6m,sauló s/garbellar,g&lt;=25cm</t>
  </si>
  <si>
    <t>B03C-05NM</t>
  </si>
  <si>
    <t>Sauló sense garbellar</t>
  </si>
  <si>
    <t>P-38</t>
  </si>
  <si>
    <t>Apuntalament+estreb.rasa/pou,ampl.fins a 1m,fusta,30% prot.</t>
  </si>
  <si>
    <t>A0F-000S</t>
  </si>
  <si>
    <t>Oficial 1a d'obra pública</t>
  </si>
  <si>
    <t>B0D21-07OY</t>
  </si>
  <si>
    <t>Tauló de fusta de pi per a 10 usos</t>
  </si>
  <si>
    <t>B0D62-07PE</t>
  </si>
  <si>
    <t>Puntal rodó de fusta de 7 a 9 cm i de 2 a 2.5 m d'alçària, per a 30 usos</t>
  </si>
  <si>
    <t>B0AK-07AS</t>
  </si>
  <si>
    <t>Clau acer</t>
  </si>
  <si>
    <t>P-39</t>
  </si>
  <si>
    <t>Càrrega mec.+transp.terres no contaminades,obra ext./centr. valor.,camió 7t,rec.més de 5 i fins a 10</t>
  </si>
  <si>
    <t>C154-003N</t>
  </si>
  <si>
    <t>Camió per a transport de 7 t</t>
  </si>
  <si>
    <t>C138-00KQ</t>
  </si>
  <si>
    <t>Pala carregadora sobre pneumàtics de 15 a 20 t</t>
  </si>
  <si>
    <t>P-40</t>
  </si>
  <si>
    <t>Càrr.mec. residus inerts o no especials instal.gestió residus,camió transp.,7t,rec.més de 5 i fins a</t>
  </si>
  <si>
    <t>C138-00KR</t>
  </si>
  <si>
    <t>Pala carregadora sobre pneumàtics de 8 a 14 t</t>
  </si>
  <si>
    <t>P2R6-4I4N</t>
  </si>
  <si>
    <t>Càrrega amb mitjans mecànics i transport de residus inerts o no especials a instal·lació autoritzada de gestió de residus, amb camió per a transport de 7 t, amb un recorregut de més de 10 i fins a 15 km</t>
  </si>
  <si>
    <t xml:space="preserve">Càrr.mec. residus inerts o no especials instal.gestió residus,camió transp.,7t,rec.més de 10 i fins </t>
  </si>
  <si>
    <t>P-41</t>
  </si>
  <si>
    <t xml:space="preserve">Disposició controlada dipòsit autoritzat inclòs el cànon sobre la deposició controlada dels residus </t>
  </si>
  <si>
    <t>B2RA-28US</t>
  </si>
  <si>
    <t>P-42</t>
  </si>
  <si>
    <t>Disposició de terres no cont. de densitat aparent 1,6 t/m3, a VNME</t>
  </si>
  <si>
    <t>B2RB-HFVL</t>
  </si>
  <si>
    <t>P-43</t>
  </si>
  <si>
    <t>Form.rases/pous fonam.,formigó en massa HM - 20 / B / 20 / X0 quant.ciment 200kg/m3, aigua/ciment =&lt;</t>
  </si>
  <si>
    <t>A0F-000T</t>
  </si>
  <si>
    <t>Oficial 1a paleta</t>
  </si>
  <si>
    <t>B06F1-I0IL</t>
  </si>
  <si>
    <t>Formigó en massa HM - 20 / B / 20 / X0 amb una quantitat de ciment de 200 kg/m3 i relació aigua ciment =&lt; 0.6</t>
  </si>
  <si>
    <t>P-44</t>
  </si>
  <si>
    <t>Base formigó de formigó en massa HM - 20 / B / 20 / X0 quant.ciment 200kg/m3, aigua/ciment =&lt; 0.6, c</t>
  </si>
  <si>
    <t>C20K-00DP</t>
  </si>
  <si>
    <t>Regle vibratori</t>
  </si>
  <si>
    <t>P-45</t>
  </si>
  <si>
    <t>Peça form.vora. T3, DC,C3 (28x17cm),B,H,T(R-5MPa),form.no est. HNE-15/P/40 h=10 a 20cm,rejunt. mort.</t>
  </si>
  <si>
    <t>B962-0GR5</t>
  </si>
  <si>
    <t>Peça recta de formigó per a vorades model T3, doble capa, amb secció normalitzada de calçada C3 28x17 cm, segons UNE 127340, de classe climàtica B, classe resistent a l'abrasió H i classe resistent a flexió T (R-5 MPa) segons UNE-EN 1340</t>
  </si>
  <si>
    <t>B07L-1PYA</t>
  </si>
  <si>
    <t>Morter per a ram de paleta, classe M 5 (5 N/mm2), a granel, de designació (G) segons norma UNE-EN 998-2</t>
  </si>
  <si>
    <t>B069-2A9P</t>
  </si>
  <si>
    <t>Formigó d'ús no estructural HNE-15/P/40 de resistència a compressió 15 N/mm2, consistència plàstica i grandària màxima del granulat 40 mm</t>
  </si>
  <si>
    <t>P-46</t>
  </si>
  <si>
    <t>Rigola ampl.=20cm,peça MC form. blanc 20x20x4cm,p/rigo.,col.mort.s/form.no estructural</t>
  </si>
  <si>
    <t>C17A-00JL</t>
  </si>
  <si>
    <t>Mesclador continu per a morter preparat en sacs</t>
  </si>
  <si>
    <t>B069-I4L6</t>
  </si>
  <si>
    <t>Formigó d'ús no estructural HNE-20/B/20 de resistència a compressió 20 N/mm2, consistència tova i grandària màxima del granulat 20 mm</t>
  </si>
  <si>
    <t>B07L-1PY6</t>
  </si>
  <si>
    <t>Morter per a ram de paleta, classe M 5 (5 N/mm2), en sacs, de designació (G) segons norma UNE-EN 998-2</t>
  </si>
  <si>
    <t>B971-0GUF</t>
  </si>
  <si>
    <t>Peça monocapa de formigó color blanc, de 20x20x4 cm, per a rigoles</t>
  </si>
  <si>
    <t>B055-065W</t>
  </si>
  <si>
    <t>Ciment blanc de ram de paleta BL 22,5 X segons UNE 80305, en sacs</t>
  </si>
  <si>
    <t>P-47</t>
  </si>
  <si>
    <t>Paviment panot vorera gris,20x20x4cm,preu alt,col.truc macet.mort.1:2:10</t>
  </si>
  <si>
    <t>B9E2-0HOR</t>
  </si>
  <si>
    <t>Panot gris de 20x20x4 cm, classe 1a, preu alt</t>
  </si>
  <si>
    <t>Subtotal element compost</t>
  </si>
  <si>
    <t>P-48</t>
  </si>
  <si>
    <t>Paviment llamb.irreg.c.rectes g=10cm,preu alt,col.mort.1:2:10</t>
  </si>
  <si>
    <t>B9F0-0HQO</t>
  </si>
  <si>
    <t>Llambordí de formigó de forma irregular amb cares rectes, de 10 cm de gruix, preu alt</t>
  </si>
  <si>
    <t>P-49</t>
  </si>
  <si>
    <t>Paviment llosa form.pavim. 20x40cm,g=8cm,forma rect.,textura pètria,preu alt,col.mort. 1:4 + rebl.ju</t>
  </si>
  <si>
    <t>B9F2-1GED</t>
  </si>
  <si>
    <t>Llosa de formigó per a paviments de 20x40 cm i 8 cm de gruix, de forma rectangular, textura pètria, preu alt</t>
  </si>
  <si>
    <t>B03L-05N5</t>
  </si>
  <si>
    <t>Sorra de pedrera de 0 a 3,5 mm</t>
  </si>
  <si>
    <t>P-50</t>
  </si>
  <si>
    <t>Paviment mesc.bit.AC 16 surf B 50/70D,granul.granític est-compact.</t>
  </si>
  <si>
    <t>C131-005G</t>
  </si>
  <si>
    <t>Rodillo vibratorio autopropulsado, de 12 a 14 t</t>
  </si>
  <si>
    <t>C173-005K</t>
  </si>
  <si>
    <t>Corró vibratori per a formigons i betums autopropulsat pneumàtic</t>
  </si>
  <si>
    <t>C175-00G4</t>
  </si>
  <si>
    <t>Estenedora per a paviments de mescla bituminosa</t>
  </si>
  <si>
    <t>B9H1-0HTR</t>
  </si>
  <si>
    <t>Mescla bituminosa contínua en calent tipus AC 16 surf B 50/70 D, amb betum asfàltic de penetració, de granulometria densa per a capa de trànsit i granulat granític</t>
  </si>
  <si>
    <t>P-51</t>
  </si>
  <si>
    <t>Reg adher.,emul.bitum.catiònica C60B3/B2 ADH, 1kg/m2</t>
  </si>
  <si>
    <t>C170-0036</t>
  </si>
  <si>
    <t>Camió cisterna per a reg asfàltic</t>
  </si>
  <si>
    <t>C174-00GD</t>
  </si>
  <si>
    <t>Escombradora autopropulsada</t>
  </si>
  <si>
    <t>B057-06IQ</t>
  </si>
  <si>
    <t>Emulsió bituminosa catiònica amb un 60% de betum asfàltic, per a reg d'adherència tipus C60B3/B2 ADH, segons UNE-EN 13808</t>
  </si>
  <si>
    <t>P-52</t>
  </si>
  <si>
    <t>Tub PVC DN=300mm helic.,autoportant,unió massilla adhes.poliur.,col.fons rasa</t>
  </si>
  <si>
    <t>A0F-000R</t>
  </si>
  <si>
    <t>BD7C-0L6Q</t>
  </si>
  <si>
    <t>Tub de PVC de 300 mm de diàmetre nominal de formació helicoïdal amb perfil rígid nervat exteriorment, autoportant amb unió elàstica amb massilla adhesiva de poliuretà</t>
  </si>
  <si>
    <t>P-53</t>
  </si>
  <si>
    <t>Banda cont.plàstic d/color,ampl.=30cm,col.a 20cm s/canalitz.</t>
  </si>
  <si>
    <t>A01-FEPH</t>
  </si>
  <si>
    <t>BDG0-1C2A</t>
  </si>
  <si>
    <t>Banda continua de senyalització per a canalitzacions soterrades de 30 cm d'amplària, de polipropilè</t>
  </si>
  <si>
    <t>P-54</t>
  </si>
  <si>
    <t xml:space="preserve">Bastiment quadr.,+tapa,fos.dúctil p/pericó serv.,recolzada,pas 500x500mm,C250,col.mort.,entorn urba </t>
  </si>
  <si>
    <t>BDK5-1KH3</t>
  </si>
  <si>
    <t>Bastiment quadrat i tapa quadrat de fosa dúctil per a pericó de serveis, recolzada, pas lliure de 500x500 mm i classe C250 segons norma UNE-EN 124</t>
  </si>
  <si>
    <t>P-55</t>
  </si>
  <si>
    <t>Pericó 57x57x125cm,g=15cm,formigó en massa HM - 20 / B / 20 / X0 quant.ciment 200kg/m3, aigua/ciment</t>
  </si>
  <si>
    <t>B0F1A-075F</t>
  </si>
  <si>
    <t>Maó calat, de 290x140x100 mm, per a revestir, categoria I, HD, segons la norma UNE-EN 771-1</t>
  </si>
  <si>
    <t>B0DF8-0FFC</t>
  </si>
  <si>
    <t>Motlle metàl·lic per a encofrat de pericó de registre de 57x57x125 cm, per a 150 usos</t>
  </si>
  <si>
    <t>P-56</t>
  </si>
  <si>
    <t>Colze fosa 90°,2 unions unions testa,DN=60mm,col.fons rasa</t>
  </si>
  <si>
    <t>BF31-056D</t>
  </si>
  <si>
    <t>Colze de fosa de 90°, amb dues unions per testa amb dues brides exemptes, dues anelles elastomèriques d'estanquitat i un maniguet de reacció cada unió, de 60 mm de diàmetre nominal</t>
  </si>
  <si>
    <t>P-57</t>
  </si>
  <si>
    <t>Colze fosa 90°,2 unions campana p/aigua,contrabrida,DN=100mm,col.fons rasa</t>
  </si>
  <si>
    <t>BF31-056H</t>
  </si>
  <si>
    <t>Colze de fosa de 90°, amb dues unions de campana amb anella elastomèrica per a aigua i contrabrida d'estanquitat, de 100 mm de diàmetre nominal</t>
  </si>
  <si>
    <t>P-58</t>
  </si>
  <si>
    <t>Colze fosa 45°,2 unions campana p/aigua,contrabrida,DN=80mm,col.fons rasa</t>
  </si>
  <si>
    <t>BF31-055R</t>
  </si>
  <si>
    <t>Colze de fosa de 45°, amb dues unions de campana amb anella elastomèrica per a aigua i contrabrida d'estanquitat, de 80 mm de diàmetre nominal</t>
  </si>
  <si>
    <t>P-59</t>
  </si>
  <si>
    <t>Con reducció fosa,DN=100-60mm,2 unions embridades p/aigua,col.fons rasa</t>
  </si>
  <si>
    <t>BF32-08JC</t>
  </si>
  <si>
    <t>Con de reducció de fosa de 100 a 60 mm de diàmetre nominal, amb dues unions embridades amb anella elastomèrica d'estanquitat per a aigua</t>
  </si>
  <si>
    <t>P-60</t>
  </si>
  <si>
    <t>Con reducció fosa,DN=80-60mm,2 unions embridades p/aigua,col.fons rasa</t>
  </si>
  <si>
    <t>BF32-08PG</t>
  </si>
  <si>
    <t>Con de reducció de fosa de 80 a 60 mm de diàmetre nominal, amb dues unions embridades amb anella elastomèrica d'estanquitat per a aigua</t>
  </si>
  <si>
    <t>P-61</t>
  </si>
  <si>
    <t>Con reducció fosa,DN=150-100mm,2 unions embridades p/aigua,col.fons rasa</t>
  </si>
  <si>
    <t>BF32-08JM</t>
  </si>
  <si>
    <t>Con de reducció de fosa de 150 a 100 mm de diàmetre nominal, amb dues unions embridades amb anella elastomèrica d'estanquitat per a aigua</t>
  </si>
  <si>
    <t>P-62</t>
  </si>
  <si>
    <t>Derivació fosa,DN=150mm,2 campana+anella estanquit.p/aigua+contrabrida estanquitat,ramal90° embridat</t>
  </si>
  <si>
    <t>BF33-0588</t>
  </si>
  <si>
    <t>Derivació de fosa de 150 mm de diàmetre nominal, amb dues unions de campana amb anella elastomèrica d'estanquitat per a aigua, contrabrida d'estanquitat i ramal a 90°, embridat de 60 mm de diàmetre nominal</t>
  </si>
  <si>
    <t>P-63</t>
  </si>
  <si>
    <t>BF33-058E</t>
  </si>
  <si>
    <t>Derivació de fosa de 150 mm de diàmetre nominal, amb dues unions de campana amb anella elastomèrica d'estanquitat per a aigua, contrabrida d'estanquitat i ramal a 90°, embridat de 100 mm de diàmetre nominal</t>
  </si>
  <si>
    <t>P-64</t>
  </si>
  <si>
    <t>Derivació fosa,DN=100mm,3 campana+anella estanquit.p/aigua+contrabrida estanquitat,ramal90° DN=100mm</t>
  </si>
  <si>
    <t>BF33-057V</t>
  </si>
  <si>
    <t>Derivació de fosa de 100 mm de diàmetre nominal, amb tres unions de campana amb anella elastomèrica d'estanquitat per a aigua, contrabrida d'estanquitat i ramal a 90° de 100 mm de diàmetre nominal</t>
  </si>
  <si>
    <t>P-65</t>
  </si>
  <si>
    <t>BF33-058B</t>
  </si>
  <si>
    <t>Derivació de fosa de 150 mm de diàmetre nominal, amb dues unions de campana amb anella elastomèrica d'estanquitat per a aigua, contrabrida d'estanquitat i ramal a 90°, embridat de 80 mm de diàmetre nominal</t>
  </si>
  <si>
    <t>P-66</t>
  </si>
  <si>
    <t>Derivació fosa,DN=125mm,2 campana+anella estanquit.p/aigua+contrabrida estanquitat,ramal90° embridat</t>
  </si>
  <si>
    <t>BF33-0587</t>
  </si>
  <si>
    <t>Derivació de fosa de 125 mm de diàmetre nominal, amb dues unions de campana amb anella elastomèrica d'estanquitat per a aigua, contrabrida d'estanquitat i ramal a 90°, embridat de 60 mm de diàmetre nominal</t>
  </si>
  <si>
    <t>P-67</t>
  </si>
  <si>
    <t>Derivació fosa,DN=80mm,3 campana+anella estanquit.p/aigua+contrabrida estanquitat,ramal90° DN=80mm,c</t>
  </si>
  <si>
    <t>BF33-05EH</t>
  </si>
  <si>
    <t>Derivació de fosa de 80 mm de diàmetre nominal, amb tres unions de campana amb anella elastomèrica d'estanquitat per a aigua, contrabrida d'estanquitat i ramal a 90° de 80 mm de diàmetre nominal</t>
  </si>
  <si>
    <t>P-68</t>
  </si>
  <si>
    <t>Derivació fosa,DN=60mm,3 campana+anella estanquit.p/aigua+contrabrida estanquitat,ramal90° DN=60mm,c</t>
  </si>
  <si>
    <t>BF33-05AY</t>
  </si>
  <si>
    <t>Derivació de fosa de 60 mm de diàmetre nominal, amb tres unions de campana amb anella elastomèrica d'estanquitat per a aigua, contrabrida d'estanquitat i ramal a 90° de 60 mm de diàmetre nominal</t>
  </si>
  <si>
    <t>PF34-I0LO</t>
  </si>
  <si>
    <t>Maniguet de connexió de fosa de 150 mm de diàmetre nominal, amb una unió embridada i l'altra de campana amb anella elastomèrica per a aigua i contrabrida d'estanquitat i col·locat al fons de la rasa</t>
  </si>
  <si>
    <t>Maniguet connex.fosa,DN=150mm,1 unió embrida.+campana p/aigua,contrabrida,col.fons rasa</t>
  </si>
  <si>
    <t>BF34-04TV</t>
  </si>
  <si>
    <t>Maniguet de connexió de fosa de 150 mm de diàmetre nominal, amb una unió embridada i l'altra de campana amb anella elastomèrica per a aigua i contrabrida d'estanquitat</t>
  </si>
  <si>
    <t>PF34-I4KN</t>
  </si>
  <si>
    <t>Maniguet de connexió de fosa de 100 mm de diàmetre nominal, amb una unió embridada i l'altra de campana amb anella elastomèrica per a aigua i contrabrida d'estanquitat i col·locat al fons de la rasa</t>
  </si>
  <si>
    <t>Maniguet connex.fosa,DN=100mm,1 unió embrida.+campana p/aigua,contrabrida,col.fons rasa</t>
  </si>
  <si>
    <t>BF34-04TQ</t>
  </si>
  <si>
    <t>Maniguet de connexió de fosa de 100 mm de diàmetre nominal, amb una unió embridada i l'altra de campana amb anella elastomèrica per a aigua i contrabrida d'estanquitat</t>
  </si>
  <si>
    <t>P-69</t>
  </si>
  <si>
    <t>Maniguet connex.fosa,DN=80mm,1 unió embrida.+campana p/aigua,contrabrida,col.fons rasa</t>
  </si>
  <si>
    <t>BF34-04VE</t>
  </si>
  <si>
    <t>Maniguet de connexió de fosa de 80 mm de diàmetre nominal, amb una unió embridada i l'altra de campana amb anella elastomèrica per a aigua i contrabrida d'estanquitat</t>
  </si>
  <si>
    <t>P-70</t>
  </si>
  <si>
    <t>Unió testa,D=100mm,col.fons rasa</t>
  </si>
  <si>
    <t>BF37-04Y8</t>
  </si>
  <si>
    <t>Unió per testa de fosa amb 2 brides exemptes, 2 anelles elastomèriques d'estanquitat i 1 maniguet de reacció, de 100 mm de diàmetre nominal</t>
  </si>
  <si>
    <t>P-71</t>
  </si>
  <si>
    <t>Unió testa,D=60mm,col.fons rasa</t>
  </si>
  <si>
    <t>BF37-04Y7</t>
  </si>
  <si>
    <t>Unió per testa de fosa amb 2 brides exemptes, 2 anelles elastomèriques d'estanquitat i 1 maniguet de reacció, de 60 mm de diàmetre nominal</t>
  </si>
  <si>
    <t>P-72</t>
  </si>
  <si>
    <t>Unió testa,D=80mm,col.fons rasa</t>
  </si>
  <si>
    <t>BF37-04YJ</t>
  </si>
  <si>
    <t>Unió per testa de fosa amb 2 brides exemptes, 2 anelles elastomèriques d'estanquitat i 1 maniguet de reacció, de 80 mm de diàmetre nominal</t>
  </si>
  <si>
    <t>P-73</t>
  </si>
  <si>
    <t>Tub PE 100,DN 110,PN 16 (SDR 11),en rotlle,UNE-EN 12201-2,+p.p.accessoris electrosold.,fons rasa,s/a</t>
  </si>
  <si>
    <t>C20P-WLSF</t>
  </si>
  <si>
    <t>Equip i elements auxiliars per a soldadura per electrofusió de canonades de polietilè, diàmetre nominal DN 20 a 630, de funcionament manual i control de la soldadura automàtic, alimentació elèctrica monofàsica a 230 V, potència 3,6 kW, grau de protecció IP54</t>
  </si>
  <si>
    <t>BFB3-W61R</t>
  </si>
  <si>
    <t>Tub de polietilè de designació PE 100, diàmetre nominal DN 110, pressió nominal PN 16 (SDR 11), subministrat en rotlle, fabricació segons norma UNE-EN 12201-2</t>
  </si>
  <si>
    <t>BFWF-W62S</t>
  </si>
  <si>
    <t>Accessori per a tubs de polietilè de densitat alta, de 110 mm de diàmetre nominal exterior, de plàstic, 16 bar de pressió nominal, per a electrosoldadura</t>
  </si>
  <si>
    <t>BFYH-W63O</t>
  </si>
  <si>
    <t>Part proporcional d'elements de muntatge per a tubs de polietilè de densitat alta, de 110 mm de diàmetre nominal exterior, de 16 bar de pressió nominal, electrosoldadura</t>
  </si>
  <si>
    <t>Altres</t>
  </si>
  <si>
    <t>-Z134</t>
  </si>
  <si>
    <t>, sense afectació per presència de serveis en la rasa, sense presència d'estrebada, amb grau de dificultat mitjà</t>
  </si>
  <si>
    <t>Subtotal altres</t>
  </si>
  <si>
    <t>P-74</t>
  </si>
  <si>
    <t>Tub PE 100,DN 63,PN 16 (SDR 11),en rotlle,UNE-EN 12201-2,+p.p.accessoris electrosold.,fons rasa,s/af</t>
  </si>
  <si>
    <t>BFYH-W65D</t>
  </si>
  <si>
    <t>Part proporcional d'elements de muntatge per a tubs de polietilè de densitat alta, de 63 mm de diàmetre nominal exterior, de 16 bar de pressió nominal, electrosoldadura</t>
  </si>
  <si>
    <t>BFB3-W62A</t>
  </si>
  <si>
    <t>Tub de polietilè de designació PE 100, diàmetre nominal DN 63, pressió nominal PN 16 (SDR 11), subministrat en rotlle, fabricació segons norma UNE-EN 12201-2</t>
  </si>
  <si>
    <t>BFWF-W63I</t>
  </si>
  <si>
    <t>Accessori per a tubs de polietilè de densitat alta, de 63 mm de diàmetre nominal exterior, de plàstic, 16 bar de pressió nominal, per a electrosoldadura</t>
  </si>
  <si>
    <t>P-75</t>
  </si>
  <si>
    <t>Tub PE 100,DN 90,PN 16 (SDR 11),en rotlle,UNE-EN 12201-2,+p.p.accessoris electrosold.,fons rasa,s/af</t>
  </si>
  <si>
    <t>BFYH-W65J</t>
  </si>
  <si>
    <t>Part proporcional d'elements de muntatge per a tubs de polietilè de densitat alta, de 90 mm de diàmetre nominal exterior, de 16 bar de pressió nominal, electrosoldadura</t>
  </si>
  <si>
    <t>BFWF-W63M</t>
  </si>
  <si>
    <t>Accessori per a tubs de polietilè de densitat alta, de 90 mm de diàmetre nominal exterior, de plàstic, 16 bar de pressió nominal, per a electrosoldadura</t>
  </si>
  <si>
    <t>BFB3-W62P</t>
  </si>
  <si>
    <t>Tub de polietilè de designació PE 100, diàmetre nominal DN 90, pressió nominal PN 16 (SDR 11), subministrat en rotlle, fabricació segons norma UNE-EN 12201-2</t>
  </si>
  <si>
    <t>P-76</t>
  </si>
  <si>
    <t>Hidrant soterrat,1x100mm,connex.D=4´´,munt.ext.</t>
  </si>
  <si>
    <t>BM23-0SZP</t>
  </si>
  <si>
    <t>Hidrant soterrat amb pericó de registre, amb una sortida de 100 mm de diàmetre i de 4´´ de diàmetre de connexió a la canonada</t>
  </si>
  <si>
    <t>BMY0-0TC0</t>
  </si>
  <si>
    <t>Part proporcional d'elements especials per a hidrants</t>
  </si>
  <si>
    <t>P-77</t>
  </si>
  <si>
    <t>Vàlvula comporta+brides,cos curt,DN=50mm,PN=16bar,EN-GJS-500-7,volant de fosa,pericó canal.sot.</t>
  </si>
  <si>
    <t>BN12-0XFY</t>
  </si>
  <si>
    <t>Vàlvula de comporta manual amb brides, de cos curt, de 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</si>
  <si>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P-78</t>
  </si>
  <si>
    <t>Vàlvula comporta+brides,cos curt,DN=100mm,PN=16bar,EN-GJS-500-7,volant de fosa,pericó canal.sot.</t>
  </si>
  <si>
    <t>BN12-0XFN</t>
  </si>
  <si>
    <t>Vàlvula de comporta manual amb brides, de cos curt, de 100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</si>
  <si>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P-79</t>
  </si>
  <si>
    <t>Vàlvula comporta+brides,cos curt,DN=150mm,PN=16bar,EN-GJS-500-7,volant de fosa,pericó canal.sot.</t>
  </si>
  <si>
    <t>BN12-0XG6</t>
  </si>
  <si>
    <t>Vàlvula de comporta manual amb brides, de cos curt, de 150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</si>
  <si>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PN12-DPNZ</t>
  </si>
  <si>
    <t>Vàlvula de comporta manual amb brides, de cos curt, de 125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</si>
  <si>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Vàlvula comporta+brides,cos curt,DN=125mm,PN=16bar,EN-GJS-500-7,volant de fosa,pericó canal.sot.</t>
  </si>
  <si>
    <t>BN12-0XG3</t>
  </si>
  <si>
    <t>Vàlvula de comporta manual amb brides, de cos curt, de 125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</si>
  <si>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P-80</t>
  </si>
  <si>
    <t>P-81</t>
  </si>
  <si>
    <t>Vàlvula comporta+brides,cos curt,DN=80mm,PN=16bar,EN-GJS-500-7,volant de fosa,pericó canal.sot.</t>
  </si>
  <si>
    <t>BN12-0XFV</t>
  </si>
  <si>
    <t>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</si>
  <si>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P-82</t>
  </si>
  <si>
    <t>P-83</t>
  </si>
  <si>
    <t>Repicat de 5 cm de gruix mitjà per a la regularització de superfícies de formigó en paraments vertic</t>
  </si>
  <si>
    <t>P-84</t>
  </si>
  <si>
    <t>Arrebossat reglejat sobre parament vertical exterior, a més de 3,00 m d'alçària, amb morter de cimen</t>
  </si>
  <si>
    <t>P-85</t>
  </si>
  <si>
    <t>Pintat de parament vertical exterior de ciment, amb pintura de PLIOLITE, amb una capa de fons, diluï</t>
  </si>
  <si>
    <t>P-86</t>
  </si>
  <si>
    <t>Mitjans auxiliars per a la correcta execució de les feines. Inclou tripode d'acces, ventilacio, ilum</t>
  </si>
  <si>
    <t>P-87</t>
  </si>
  <si>
    <t>P-88</t>
  </si>
  <si>
    <t>Obertura de fisura en forma de ´v´, mitjançant disc de diamant manual amb un ample i profunditat apr</t>
  </si>
  <si>
    <t>P-89</t>
  </si>
  <si>
    <t>Neteja i bufat de la pols interior de les fissures mitjançant projecció d'aire a pressió, executant-</t>
  </si>
  <si>
    <t>P-90</t>
  </si>
  <si>
    <t>Execució de mitja canya a tot el perímetre mitjançant subministrament i aplicació de morter additiva</t>
  </si>
  <si>
    <t>P-91</t>
  </si>
  <si>
    <t>Impermeabilització de paraments verticals amb membrana cimentosa de baixa densitat, elàstic, gran ad</t>
  </si>
  <si>
    <t>P-92</t>
  </si>
  <si>
    <t>Sellat de fisures i col·locació injectors externs cada 30 cm sobre la fisura, amb morter EPOXI, incl</t>
  </si>
  <si>
    <t>P-93</t>
  </si>
  <si>
    <t>Injecció a baixa pressió (fins a 6 kg/cm2) en el interior de la fisura de resina epoxi fluida aquare</t>
  </si>
  <si>
    <t>Partida alçada</t>
  </si>
  <si>
    <t>Partida alçada d'abonament íntegre per la Seguretat i Salut a l'obra, en base a l'Estudi i el Pla de</t>
  </si>
  <si>
    <t>Partida alçada a justificar per a imprevistos</t>
  </si>
  <si>
    <t>Partida alçada a justificar de pintura de senyalització horitzontal afectada per l'execució de les o</t>
  </si>
  <si>
    <t>CO2eq (kg)</t>
  </si>
  <si>
    <t>MJ</t>
  </si>
  <si>
    <t>Cap colla</t>
  </si>
  <si>
    <t>Compressor+dos martells pneumàtics</t>
  </si>
  <si>
    <t>Retroexcavadora s/pneumàtics 8-10t</t>
  </si>
  <si>
    <t>Rodillo vibratorio autopropulsado,12 a 14t</t>
  </si>
  <si>
    <t>Miniexcavadora,de gasoil,34kW,s/caden. 2 a 5.9t</t>
  </si>
  <si>
    <t>Pala carregadora s/pneumàtics 15 a 20t</t>
  </si>
  <si>
    <t>Pala carregadora s/pneumàtics 8 a 14t</t>
  </si>
  <si>
    <t>Picó vibrant combustible,plac.30x30cm</t>
  </si>
  <si>
    <t>Safata vibrant combustible,plac.60cm</t>
  </si>
  <si>
    <t>Retroexcavadora s/pneumàtics 8 a 10t</t>
  </si>
  <si>
    <t>Camió grua 5t</t>
  </si>
  <si>
    <t>Camió transp.7 t</t>
  </si>
  <si>
    <t>Camió cisterna p/reg asf.</t>
  </si>
  <si>
    <t>Corró vibratori autopropulsat pneumàtic</t>
  </si>
  <si>
    <t>Estenedora p/paviment mescla bitum.</t>
  </si>
  <si>
    <t>Formigonera 165l</t>
  </si>
  <si>
    <t>Màquina tallajunts disc diamant p/paviment</t>
  </si>
  <si>
    <t>Mesc.cont. sacs</t>
  </si>
  <si>
    <t>Soldadora electrofusió,DN20-630,documentació+traçabilitat,a/escàner</t>
  </si>
  <si>
    <t>Equip p/sold.electrofusió canonades PE DN 20 a 630,func.manual,control sold.automàt.,230V,3,6kW,IP54</t>
  </si>
  <si>
    <t>Grup electrògen de 1-5kVA</t>
  </si>
  <si>
    <t>Sauló garbellat,sacs 0,8m3</t>
  </si>
  <si>
    <t>Sauló s/garbellar</t>
  </si>
  <si>
    <t>Sorra 0 a 3,5 mm</t>
  </si>
  <si>
    <t>Sorra p/morters</t>
  </si>
  <si>
    <t>Calç aèria hidratada CL 90-S,sacs</t>
  </si>
  <si>
    <t>Ciment blanc ram paleta BL 22,5X, &amp; sacs</t>
  </si>
  <si>
    <t>Ciment pòrtland+fill.calc. CEM II/B-L 32,5R, &amp; sacs</t>
  </si>
  <si>
    <t>Emul.bitum.catiònica p/reg adh.C60B3/B2 ADH</t>
  </si>
  <si>
    <t>Form.no estructural HNE-15/P/20</t>
  </si>
  <si>
    <t>Form.no estructural HNE-15/P/40</t>
  </si>
  <si>
    <t>Form.no estructural HNE-20/B/20</t>
  </si>
  <si>
    <t>Formigó en massa HM - 20 / B / 20 / X0 quant.ciment 200kg/m3, aigua/ciment =&lt; 0.6</t>
  </si>
  <si>
    <t>Mort.ram paleta M5,sacs,(G) UNE-EN 998-2</t>
  </si>
  <si>
    <t>Mort.ram paleta M5,granel,(G) UNE-EN 998-2</t>
  </si>
  <si>
    <t>Tauló fusta pi p/10 usos</t>
  </si>
  <si>
    <t>Puntal rodó fusta D=7 a 9cm,h=2 a 2.5m,30usos</t>
  </si>
  <si>
    <t>Motlle metàl·lic p/encof.pericó reg. 57x57x125cm,150 usos</t>
  </si>
  <si>
    <t>Maó calat,290x140x100mm,p/revestir,categoria I,HD,UNE-EN 771-1</t>
  </si>
  <si>
    <t>Peça form.vora. T3, DC,C3 (28x17cm),B,H,T(R-5MPa)</t>
  </si>
  <si>
    <t>Peça MC form. blanc 20x20x4cm,p/rigo.</t>
  </si>
  <si>
    <t>Panot gris 20x20x4cm,cl.1a,preu alt</t>
  </si>
  <si>
    <t>Llambordí form.irreg.cares rectes,g=10cm,preu alt</t>
  </si>
  <si>
    <t>Llosa form.pavim. 20x40cm,g=8cm,forma rect.,textura pètria,preu alt</t>
  </si>
  <si>
    <t>Mesc.bit.AC 16 surf B 50/70D,granul.granític</t>
  </si>
  <si>
    <t>Tub PVC DN=300mm,helic.,autoportantunió massilla adhes.poliur.</t>
  </si>
  <si>
    <t>Banda cont.seny. a=30cm, PP</t>
  </si>
  <si>
    <t>Bastiment quadr.,+tapa,fos.dúctil p/pericó serv.,recolzada,pas 500x500mm,C250</t>
  </si>
  <si>
    <t>Colze fosa 45°,2 unions campana p/aigua,contrabrida,DN=80mm</t>
  </si>
  <si>
    <t>Colze fosa 90°,2 unions unions testa,DN=60mm</t>
  </si>
  <si>
    <t>Colze fosa 90°,2 unions campana p/aigua,contrabrida,DN=100mm</t>
  </si>
  <si>
    <t>Con red.fosa,DN=100-60mm,2 embridades p/aigua</t>
  </si>
  <si>
    <t>Con red.fosa,DN=150-100mm,2 embridades p/aigua</t>
  </si>
  <si>
    <t>Con red.fosa,DN=80-60mm,2 embridades p/aigua</t>
  </si>
  <si>
    <t>Derivació fosa,DN=100mm,3 unions campana+anella estanquit.p/aigua,DN ramal=100mm</t>
  </si>
  <si>
    <t>Derivació fosa,DN=125mm,2 unions campana+anella estanquit.p/aigua,DN ramal=60mm</t>
  </si>
  <si>
    <t>Derivació fosa,DN=150mm,2 unions campana+anella estanquit.p/aigua,DN ramal=60mm</t>
  </si>
  <si>
    <t>Derivació fosa,DN=150mm,2 unions campana+anella estanquit.p/aigua,DN ramal=80mm</t>
  </si>
  <si>
    <t>Derivació fosa,DN=150mm,2 unions campana+anella estanquit.p/aigua,DN ramal=100mm</t>
  </si>
  <si>
    <t>Derivació fosa,DN=60mm,3 unions campana+anella estanquit.p/aigua,DN ramal=60mm</t>
  </si>
  <si>
    <t>Derivació fosa,DN=80mm,3 unions campana+anella estanquit.p/aigua,DN ramal=80mm</t>
  </si>
  <si>
    <t>Maniguet connex.fosa,DN=100mm,1embrida.+1campana p/aigua,contrabrida</t>
  </si>
  <si>
    <t>Maniguet connex.fosa,DN=150mm,1embrida.+1campana p/aigua,contrabrida</t>
  </si>
  <si>
    <t>Maniguet connex.fosa,DN=80mm,1embrida.+1campana p/aigua,contrabrida</t>
  </si>
  <si>
    <t>Unió testa fosa,D=60mm</t>
  </si>
  <si>
    <t>Unió testa fosa,D=100mm</t>
  </si>
  <si>
    <t>Unió testa fosa,D=80mm</t>
  </si>
  <si>
    <t>Tub PE 100,DN 110,PN 16 (SDR 11),en rotlle,UNE-EN 12201-2</t>
  </si>
  <si>
    <t>Tub PE 100,DN 63,PN 16 (SDR 11),en rotlle,UNE-EN 12201-2</t>
  </si>
  <si>
    <t>Tub PE 100,DN 90,PN 16 (SDR 11),en rotlle,UNE-EN 12201-2</t>
  </si>
  <si>
    <t>Portabrides injectat p/tub PE100 SDR11,DN50,unió fusió topall/electrofusió</t>
  </si>
  <si>
    <t>Portabrides injectat p/tub PE100 SDR11,DN63,unió fusió topall/electrofusió</t>
  </si>
  <si>
    <t>Portabrides injectat p/tub PE100 SDR11,DN90,unió fusió topall/electrofusió</t>
  </si>
  <si>
    <t>Portabrides injectat p/tub PE100 SDR11,DN110,unió fusió topall/electrofusió</t>
  </si>
  <si>
    <t>Portabrides injectat p/tub PE100 SDR11,DN160,unió fusió topall/electrofusió</t>
  </si>
  <si>
    <t>Brida mòbil acer zincat,DN40,PN16</t>
  </si>
  <si>
    <t>Brida mòbil acer zincat,DN50,PN16</t>
  </si>
  <si>
    <t>Brida mòbil acer zincat,DN80,PN16</t>
  </si>
  <si>
    <t>Brida mòbil acer zincat,DN100,PN16</t>
  </si>
  <si>
    <t>Brida mòbil acer zincat,DN150,PN16</t>
  </si>
  <si>
    <t>Accessori p/tubs PEAD DN=110mm, plàst.,16bar,p/electrosold.</t>
  </si>
  <si>
    <t>Accessori p/tubs PEAD DN=63mm, plàst.,16bar,p/electrosold.</t>
  </si>
  <si>
    <t>Accessori p/tubs PEAD DN=90mm, plàst.,16bar,p/electrosold.</t>
  </si>
  <si>
    <t>Pp.elem.munt.p/tubs PEAD DN=110mm,16bar,electrosold.</t>
  </si>
  <si>
    <t>Pp.elem.munt.p/tubs PEAD DN=63mm,16bar,electrosold.</t>
  </si>
  <si>
    <t>Pp.elem.munt.p/tubs PEAD DN=90mm,16bar,electrosold.</t>
  </si>
  <si>
    <t>Cargol acer zincat Geomet,M16 L=60mm,fem.+voland.</t>
  </si>
  <si>
    <t>Cargol acer zincat Geomet,M16 L=65mm,fem.+voland.</t>
  </si>
  <si>
    <t>Cargol acer zincat Geomet,M20 L=75mm,fem.+voland.</t>
  </si>
  <si>
    <t>Junt estanq.PE,p/brida DN40,PN16</t>
  </si>
  <si>
    <t>Junt estanq.PE,p/brida DN50,PN16</t>
  </si>
  <si>
    <t>Junt estanq.PE,p/brida DN65,PN16</t>
  </si>
  <si>
    <t>Junt estanq.PE,p/brida DN80,PN16</t>
  </si>
  <si>
    <t>Junt estanq.PE,p/brida DN100,PN16</t>
  </si>
  <si>
    <t>Junt estanq.PE,p/brida DN150,PN16</t>
  </si>
  <si>
    <t>Hidrant soterr.pericó reg.,1x100mm,connex.D=4´´</t>
  </si>
  <si>
    <t>P.p.elements especials p/hidrants</t>
  </si>
  <si>
    <t>Vàlvula comporta+brides,cos curt,DN=100mm,PN=16bar,EN-GJS-500-7,volant de fosa</t>
  </si>
  <si>
    <t>Vàlvula comporta+brides,cos curt,DN=80mm,PN=16bar,EN-GJS-500-7,volant de fosa</t>
  </si>
  <si>
    <t>Vàlvula comporta+brides,cos curt,DN=50mm,PN=16bar,EN-GJS-500-7,volant de fosa</t>
  </si>
  <si>
    <t>Vàlvula comporta+brides,cos curt,DN=125mm,PN=16bar,EN-GJS-500-7,volant de fosa</t>
  </si>
  <si>
    <t>Vàlvula comporta+brides,cos curt,DN=150mm,PN=16bar,EN-GJS-500-7,volant de fosa</t>
  </si>
  <si>
    <t>,s/afect.p/serveis rasa,s/pres.estrebada,grau dific. mitjà</t>
  </si>
  <si>
    <t>AMIDAMENTS</t>
  </si>
  <si>
    <t>N</t>
  </si>
  <si>
    <t>01.01.01.001</t>
  </si>
  <si>
    <t>L</t>
  </si>
  <si>
    <t>01.01.02.001</t>
  </si>
  <si>
    <t>01.01.02.002</t>
  </si>
  <si>
    <t>01.01.02.003</t>
  </si>
  <si>
    <t>01.01.02.004</t>
  </si>
  <si>
    <t>01.01.02.005</t>
  </si>
  <si>
    <t>01.01.02.006</t>
  </si>
  <si>
    <t>01.01.02.007</t>
  </si>
  <si>
    <t>01.01.02.008</t>
  </si>
  <si>
    <t>01.01.03.001</t>
  </si>
  <si>
    <t>01.01.03.002</t>
  </si>
  <si>
    <t>01.01.04.001</t>
  </si>
  <si>
    <t>c. Industria nord</t>
  </si>
  <si>
    <t>c. Industria sud</t>
  </si>
  <si>
    <t>01.01.04.002</t>
  </si>
  <si>
    <t>c.Industria nord</t>
  </si>
  <si>
    <t>c. Rec</t>
  </si>
  <si>
    <t>01.01.04.003</t>
  </si>
  <si>
    <t>c. Industria</t>
  </si>
  <si>
    <t>01.01.04.004</t>
  </si>
  <si>
    <t>01.01.04.005</t>
  </si>
  <si>
    <t>01.01.04.006</t>
  </si>
  <si>
    <t>01.01.04.007</t>
  </si>
  <si>
    <t>01.01.04.008</t>
  </si>
  <si>
    <t>01.01.04.009</t>
  </si>
  <si>
    <t>01.01.04.010</t>
  </si>
  <si>
    <t>01.01.04.011</t>
  </si>
  <si>
    <t>01.01.04.012</t>
  </si>
  <si>
    <t>01.01.04.013</t>
  </si>
  <si>
    <t>01.01.04.014</t>
  </si>
  <si>
    <t>01.01.04.015</t>
  </si>
  <si>
    <t>01.01.04.016</t>
  </si>
  <si>
    <t>01.01.04.017</t>
  </si>
  <si>
    <t>01.01.05.001</t>
  </si>
  <si>
    <t>01.01.05.002</t>
  </si>
  <si>
    <t>01.01.06.001</t>
  </si>
  <si>
    <t>01.01.06.002</t>
  </si>
  <si>
    <t>01.01.06.003</t>
  </si>
  <si>
    <t>01.01.07.001</t>
  </si>
  <si>
    <t>01.01.07.002</t>
  </si>
  <si>
    <t>01.01.07.003</t>
  </si>
  <si>
    <t>01.01.07.004</t>
  </si>
  <si>
    <t>01.01.09.001</t>
  </si>
  <si>
    <t>01.01.09.002</t>
  </si>
  <si>
    <t>01.02.01.001</t>
  </si>
  <si>
    <t>01.02.02.001</t>
  </si>
  <si>
    <t>01.02.02.002</t>
  </si>
  <si>
    <t>01.02.02.003</t>
  </si>
  <si>
    <t>01.02.02.004</t>
  </si>
  <si>
    <t>01.02.02.005</t>
  </si>
  <si>
    <t>01.02.02.006</t>
  </si>
  <si>
    <t>01.02.02.007</t>
  </si>
  <si>
    <t>01.02.02.008</t>
  </si>
  <si>
    <t>01.02.02.009</t>
  </si>
  <si>
    <t>01.02.02.010</t>
  </si>
  <si>
    <t>01.02.02.011</t>
  </si>
  <si>
    <t>01.02.02.012</t>
  </si>
  <si>
    <t>01.02.03.001</t>
  </si>
  <si>
    <t>01.02.03.002</t>
  </si>
  <si>
    <t>01.02.03.004</t>
  </si>
  <si>
    <t>01.02.04.001</t>
  </si>
  <si>
    <t>c. França</t>
  </si>
  <si>
    <t>c. Rodoreda</t>
  </si>
  <si>
    <t>01.02.04.002</t>
  </si>
  <si>
    <t>01.02.04.003</t>
  </si>
  <si>
    <t>01.02.04.004</t>
  </si>
  <si>
    <t>01.02.04.005</t>
  </si>
  <si>
    <t>01.02.04.006</t>
  </si>
  <si>
    <t>01.02.04.007</t>
  </si>
  <si>
    <t>01.02.04.008</t>
  </si>
  <si>
    <t>01.02.04.009</t>
  </si>
  <si>
    <t>01.02.04.010</t>
  </si>
  <si>
    <t>01.02.04.011</t>
  </si>
  <si>
    <t>01.02.04.012</t>
  </si>
  <si>
    <t>01.02.04.013</t>
  </si>
  <si>
    <t>01.02.04.014</t>
  </si>
  <si>
    <t>01.02.04.015</t>
  </si>
  <si>
    <t>01.02.05.001</t>
  </si>
  <si>
    <t>01.02.05.002</t>
  </si>
  <si>
    <t>01.02.06.001</t>
  </si>
  <si>
    <t>01.02.06.003</t>
  </si>
  <si>
    <t>01.02.06.004</t>
  </si>
  <si>
    <t>01.02.06.005</t>
  </si>
  <si>
    <t>01.02.06.006</t>
  </si>
  <si>
    <t>01.02.07.001</t>
  </si>
  <si>
    <t>01.02.07.002</t>
  </si>
  <si>
    <t>01.02.07.003</t>
  </si>
  <si>
    <t>01.02.07.004</t>
  </si>
  <si>
    <t>01.02.09.001</t>
  </si>
  <si>
    <t>01.02.09.002</t>
  </si>
  <si>
    <t>01.03.01.001</t>
  </si>
  <si>
    <t>01.03.02.001</t>
  </si>
  <si>
    <t>01.03.02.002</t>
  </si>
  <si>
    <t>01.03.02.003</t>
  </si>
  <si>
    <t>01.03.02.004</t>
  </si>
  <si>
    <t>01.03.02.005</t>
  </si>
  <si>
    <t>01.03.02.006</t>
  </si>
  <si>
    <t>01.03.02.007</t>
  </si>
  <si>
    <t>01.03.02.008</t>
  </si>
  <si>
    <t>01.03.02.009</t>
  </si>
  <si>
    <t>01.03.02.010</t>
  </si>
  <si>
    <t>01.03.02.011</t>
  </si>
  <si>
    <t>01.03.02.012</t>
  </si>
  <si>
    <t>01.03.02.013</t>
  </si>
  <si>
    <t>01.03.03.001</t>
  </si>
  <si>
    <t>01.03.03.002</t>
  </si>
  <si>
    <t>01.03.03.003</t>
  </si>
  <si>
    <t>01.03.03.005</t>
  </si>
  <si>
    <t>01.03.03.006</t>
  </si>
  <si>
    <t>01.03.04.001</t>
  </si>
  <si>
    <t>01.03.04.002</t>
  </si>
  <si>
    <t>01.03.04.003</t>
  </si>
  <si>
    <t>01.03.04.004</t>
  </si>
  <si>
    <t>01.03.04.005</t>
  </si>
  <si>
    <t>01.03.04.006</t>
  </si>
  <si>
    <t>01.03.04.007</t>
  </si>
  <si>
    <t>01.03.04.008</t>
  </si>
  <si>
    <t>01.03.04.009</t>
  </si>
  <si>
    <t>01.03.04.010</t>
  </si>
  <si>
    <t>01.03.04.011</t>
  </si>
  <si>
    <t>01.03.04.012</t>
  </si>
  <si>
    <t>01.03.04.013</t>
  </si>
  <si>
    <t>01.03.04.014</t>
  </si>
  <si>
    <t>01.03.04.015</t>
  </si>
  <si>
    <t>01.03.04.016</t>
  </si>
  <si>
    <t>01.03.04.017</t>
  </si>
  <si>
    <t>01.03.05.001</t>
  </si>
  <si>
    <t>01.03.05.002</t>
  </si>
  <si>
    <t>01.03.06.001</t>
  </si>
  <si>
    <t>01.03.06.003</t>
  </si>
  <si>
    <t>01.03.06.004</t>
  </si>
  <si>
    <t>01.03.06.005</t>
  </si>
  <si>
    <t>01.03.06.006</t>
  </si>
  <si>
    <t>01.03.07.001</t>
  </si>
  <si>
    <t>01.03.07.002</t>
  </si>
  <si>
    <t>01.03.07.003</t>
  </si>
  <si>
    <t>01.03.07.004</t>
  </si>
  <si>
    <t>01.03.09.001</t>
  </si>
  <si>
    <t>01.03.09.002</t>
  </si>
  <si>
    <t>01.04.01.001</t>
  </si>
  <si>
    <t>01.04.02.001</t>
  </si>
  <si>
    <t>01.04.02.002</t>
  </si>
  <si>
    <t>01.04.02.003</t>
  </si>
  <si>
    <t>01.04.02.004</t>
  </si>
  <si>
    <t>01.04.02.005</t>
  </si>
  <si>
    <t>01.04.02.006</t>
  </si>
  <si>
    <t>01.04.02.007</t>
  </si>
  <si>
    <t>01.04.02.008</t>
  </si>
  <si>
    <t>01.04.02.009</t>
  </si>
  <si>
    <t>01.04.02.010</t>
  </si>
  <si>
    <t>01.04.02.011</t>
  </si>
  <si>
    <t>01.04.02.012</t>
  </si>
  <si>
    <t>01.04.03.001</t>
  </si>
  <si>
    <t>01.04.03.002</t>
  </si>
  <si>
    <t>01.04.03.004</t>
  </si>
  <si>
    <t>01.04.03.005</t>
  </si>
  <si>
    <t>01.04.04.001</t>
  </si>
  <si>
    <t>Canovelles</t>
  </si>
  <si>
    <t>01.04.04.002</t>
  </si>
  <si>
    <t>Molí de la Sal</t>
  </si>
  <si>
    <t>01.04.04.003</t>
  </si>
  <si>
    <t>01.04.04.004</t>
  </si>
  <si>
    <t>01.04.04.005</t>
  </si>
  <si>
    <t>01.04.04.006</t>
  </si>
  <si>
    <t>01.04.04.007</t>
  </si>
  <si>
    <t>01.04.04.008</t>
  </si>
  <si>
    <t>01.04.04.009</t>
  </si>
  <si>
    <t>01.04.04.010</t>
  </si>
  <si>
    <t>01.04.04.011</t>
  </si>
  <si>
    <t>01.04.04.012</t>
  </si>
  <si>
    <t>01.04.04.013</t>
  </si>
  <si>
    <t>01.04.05.001</t>
  </si>
  <si>
    <t>01.04.05.002</t>
  </si>
  <si>
    <t>01.04.06.001</t>
  </si>
  <si>
    <t>01.04.06.003</t>
  </si>
  <si>
    <t>01.04.06.004</t>
  </si>
  <si>
    <t>01.04.06.005</t>
  </si>
  <si>
    <t>01.04.07.001</t>
  </si>
  <si>
    <t>01.04.07.002</t>
  </si>
  <si>
    <t>01.04.07.003</t>
  </si>
  <si>
    <t>01.04.07.004</t>
  </si>
  <si>
    <t>01.04.09.001</t>
  </si>
  <si>
    <t>01.04.09.002</t>
  </si>
  <si>
    <t>01.05.01.001</t>
  </si>
  <si>
    <t>01.05.02.001</t>
  </si>
  <si>
    <t>01.05.02.002</t>
  </si>
  <si>
    <t>01.05.02.003</t>
  </si>
  <si>
    <t>01.05.02.004</t>
  </si>
  <si>
    <t>01.05.02.005</t>
  </si>
  <si>
    <t>01.05.02.006</t>
  </si>
  <si>
    <t>01.05.02.007</t>
  </si>
  <si>
    <t>01.05.02.008</t>
  </si>
  <si>
    <t>01.05.02.009</t>
  </si>
  <si>
    <t>01.05.02.010</t>
  </si>
  <si>
    <t>01.05.02.011</t>
  </si>
  <si>
    <t>01.05.02.012</t>
  </si>
  <si>
    <t>01.05.03.001</t>
  </si>
  <si>
    <t>01.05.03.002</t>
  </si>
  <si>
    <t>01.05.03.004</t>
  </si>
  <si>
    <t>01.05.03.005</t>
  </si>
  <si>
    <t>01.05.04.001</t>
  </si>
  <si>
    <t>01.05.04.002</t>
  </si>
  <si>
    <t>01.05.04.003</t>
  </si>
  <si>
    <t>01.05.04.004</t>
  </si>
  <si>
    <t>01.05.04.005</t>
  </si>
  <si>
    <t>01.05.04.006</t>
  </si>
  <si>
    <t>01.05.04.007</t>
  </si>
  <si>
    <t>01.05.04.008</t>
  </si>
  <si>
    <t>01.05.04.009</t>
  </si>
  <si>
    <t>01.05.04.010</t>
  </si>
  <si>
    <t>01.05.04.011</t>
  </si>
  <si>
    <t>01.05.05.001</t>
  </si>
  <si>
    <t>01.05.05.002</t>
  </si>
  <si>
    <t>01.05.06.001</t>
  </si>
  <si>
    <t>01.05.06.003</t>
  </si>
  <si>
    <t>01.05.06.004</t>
  </si>
  <si>
    <t>01.05.06.005</t>
  </si>
  <si>
    <t>01.05.07.001</t>
  </si>
  <si>
    <t>01.05.07.002</t>
  </si>
  <si>
    <t>01.05.07.003</t>
  </si>
  <si>
    <t>01.05.07.004</t>
  </si>
  <si>
    <t>01.05.09.001</t>
  </si>
  <si>
    <t>01.05.09.002</t>
  </si>
  <si>
    <t>01.06.01.001</t>
  </si>
  <si>
    <t>01.06.02.001</t>
  </si>
  <si>
    <t>01.06.02.002</t>
  </si>
  <si>
    <t>01.06.02.003</t>
  </si>
  <si>
    <t>01.06.02.004</t>
  </si>
  <si>
    <t>01.06.02.005</t>
  </si>
  <si>
    <t>01.06.02.006</t>
  </si>
  <si>
    <t>01.06.02.007</t>
  </si>
  <si>
    <t>01.06.02.008</t>
  </si>
  <si>
    <t>01.06.02.009</t>
  </si>
  <si>
    <t>01.06.02.010</t>
  </si>
  <si>
    <t>01.06.02.011</t>
  </si>
  <si>
    <t>01.06.03.001</t>
  </si>
  <si>
    <t>01.06.03.002</t>
  </si>
  <si>
    <t>01.06.03.004</t>
  </si>
  <si>
    <t>01.06.03.005</t>
  </si>
  <si>
    <t>01.06.04.001</t>
  </si>
  <si>
    <t>Molí Sal DN80</t>
  </si>
  <si>
    <t>Molí Sal DN150</t>
  </si>
  <si>
    <t>01.06.04.002</t>
  </si>
  <si>
    <t>01.06.04.003</t>
  </si>
  <si>
    <t>01.06.04.004</t>
  </si>
  <si>
    <t>Narcís Monturiol</t>
  </si>
  <si>
    <t>01.06.04.005</t>
  </si>
  <si>
    <t>01.06.04.006</t>
  </si>
  <si>
    <t>01.06.04.007</t>
  </si>
  <si>
    <t>01.06.04.008</t>
  </si>
  <si>
    <t>01.06.04.009</t>
  </si>
  <si>
    <t>01.06.04.010</t>
  </si>
  <si>
    <t>01.06.04.011</t>
  </si>
  <si>
    <t>01.06.04.012</t>
  </si>
  <si>
    <t>01.06.04.013</t>
  </si>
  <si>
    <t>01.06.04.014</t>
  </si>
  <si>
    <t>01.06.04.015</t>
  </si>
  <si>
    <t>01.06.04.016</t>
  </si>
  <si>
    <t>01.06.04.017</t>
  </si>
  <si>
    <t>01.06.04.018</t>
  </si>
  <si>
    <t>01.06.04.019</t>
  </si>
  <si>
    <t>01.06.04.020</t>
  </si>
  <si>
    <t>01.06.04.021</t>
  </si>
  <si>
    <t>01.06.04.022</t>
  </si>
  <si>
    <t>01.06.04.023</t>
  </si>
  <si>
    <t>01.06.04.024</t>
  </si>
  <si>
    <t>01.06.05.001</t>
  </si>
  <si>
    <t>01.06.05.002</t>
  </si>
  <si>
    <t>01.06.06.001</t>
  </si>
  <si>
    <t>01.06.06.003</t>
  </si>
  <si>
    <t>01.06.06.004</t>
  </si>
  <si>
    <t>01.06.06.005</t>
  </si>
  <si>
    <t>01.06.07.001</t>
  </si>
  <si>
    <t>01.06.07.002</t>
  </si>
  <si>
    <t>01.06.07.003</t>
  </si>
  <si>
    <t>01.06.07.004</t>
  </si>
  <si>
    <t>01.06.09.001</t>
  </si>
  <si>
    <t>01.06.09.002</t>
  </si>
  <si>
    <t>01.07.01.001</t>
  </si>
  <si>
    <t>Parets</t>
  </si>
  <si>
    <t>Sostre</t>
  </si>
  <si>
    <t>01.07.01.002</t>
  </si>
  <si>
    <t>01.07.01.003</t>
  </si>
  <si>
    <t>01.07.01.004</t>
  </si>
  <si>
    <t>01.07.02.001</t>
  </si>
  <si>
    <t>01.07.02.002</t>
  </si>
  <si>
    <t>01.07.02.003</t>
  </si>
  <si>
    <t>01.07.02.004</t>
  </si>
  <si>
    <t>01.07.02.005</t>
  </si>
  <si>
    <t>01.07.02.006</t>
  </si>
  <si>
    <t>01.07.02.007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</si>
</sst>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5">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165" fontId="0" fillId="0" borderId="0" xfId="0" applyNumberFormat="1"/>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0" borderId="0" xfId="0" applyNumberFormat="1" applyFont="1" applyAlignment="1">
      <alignment vertical="top"/>
    </xf>
    <xf numFmtId="165" fontId="7" fillId="0" borderId="0" xfId="0" applyNumberFormat="1" applyFont="1"/>
    <xf numFmtId="165" fontId="7" fillId="0" borderId="2"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74"/>
  <sheetViews>
    <sheetView tabSelected="1" workbookViewId="0">
      <pane ySplit="8" topLeftCell="A9" activePane="bottomLeft" state="frozenSplit"/>
      <selection pane="bottomLeft"/>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t="s">
        <v>1</v>
      </c>
      <c r="F2" s="10" t="s">
        <v>1</v>
      </c>
      <c r="G2" s="10" t="s">
        <v>1</v>
      </c>
      <c r="H2" s="10" t="s">
        <v>1</v>
      </c>
    </row>
    <row r="3" spans="1:8" x14ac:dyDescent="0.25">
      <c r="E3" s="10"/>
      <c r="F3" s="10"/>
      <c r="G3" s="10"/>
      <c r="H3" s="10"/>
    </row>
    <row r="4" spans="1:8" x14ac:dyDescent="0.25">
      <c r="E4" s="10"/>
      <c r="F4" s="10"/>
      <c r="G4" s="10"/>
      <c r="H4" s="10"/>
    </row>
    <row r="6" spans="1:8" ht="18.75" x14ac:dyDescent="0.3">
      <c r="C6" s="12"/>
      <c r="D6" s="12"/>
      <c r="E6" s="13" t="s">
        <v>2</v>
      </c>
      <c r="F6" s="12"/>
      <c r="G6" s="12"/>
      <c r="H6" s="12"/>
    </row>
    <row r="8" spans="1:8" x14ac:dyDescent="0.25">
      <c r="F8" s="14" t="s">
        <v>3</v>
      </c>
      <c r="G8" s="14" t="s">
        <v>4</v>
      </c>
      <c r="H8" s="14" t="s">
        <v>5</v>
      </c>
    </row>
    <row r="10" spans="1:8" x14ac:dyDescent="0.25">
      <c r="C10" s="15" t="s">
        <v>6</v>
      </c>
      <c r="D10" s="16" t="s">
        <v>7</v>
      </c>
      <c r="E10" s="15" t="s">
        <v>8</v>
      </c>
    </row>
    <row r="11" spans="1:8" x14ac:dyDescent="0.25">
      <c r="C11" s="15" t="s">
        <v>9</v>
      </c>
      <c r="D11" s="16" t="s">
        <v>7</v>
      </c>
      <c r="E11" s="15" t="s">
        <v>10</v>
      </c>
    </row>
    <row r="12" spans="1:8" x14ac:dyDescent="0.25">
      <c r="C12" s="15" t="s">
        <v>11</v>
      </c>
      <c r="D12" s="16" t="s">
        <v>7</v>
      </c>
      <c r="E12" s="15" t="s">
        <v>12</v>
      </c>
    </row>
    <row r="14" spans="1:8" x14ac:dyDescent="0.25">
      <c r="A14" s="11" t="s">
        <v>13</v>
      </c>
      <c r="B14" s="11">
        <v>1</v>
      </c>
      <c r="C14" s="11" t="s">
        <v>14</v>
      </c>
      <c r="D14" s="17" t="s">
        <v>15</v>
      </c>
      <c r="E14" s="11" t="s">
        <v>16</v>
      </c>
      <c r="F14" s="18">
        <v>275.23</v>
      </c>
      <c r="G14" s="19">
        <v>5</v>
      </c>
      <c r="H14" s="20">
        <f>ROUND(ROUND(F14,2)*ROUND(G14,3),2)</f>
        <v>1376.15</v>
      </c>
    </row>
    <row r="15" spans="1:8" x14ac:dyDescent="0.25">
      <c r="E15" s="15" t="s">
        <v>17</v>
      </c>
      <c r="F15" s="15"/>
      <c r="G15" s="15"/>
      <c r="H15" s="21">
        <f>SUM(H14:H14)</f>
        <v>1376.15</v>
      </c>
    </row>
    <row r="17" spans="1:8" x14ac:dyDescent="0.25">
      <c r="C17" s="15" t="s">
        <v>6</v>
      </c>
      <c r="D17" s="16" t="s">
        <v>7</v>
      </c>
      <c r="E17" s="15" t="s">
        <v>8</v>
      </c>
    </row>
    <row r="18" spans="1:8" x14ac:dyDescent="0.25">
      <c r="C18" s="15" t="s">
        <v>9</v>
      </c>
      <c r="D18" s="16" t="s">
        <v>7</v>
      </c>
      <c r="E18" s="15" t="s">
        <v>10</v>
      </c>
    </row>
    <row r="19" spans="1:8" x14ac:dyDescent="0.25">
      <c r="C19" s="15" t="s">
        <v>11</v>
      </c>
      <c r="D19" s="16" t="s">
        <v>18</v>
      </c>
      <c r="E19" s="15" t="s">
        <v>19</v>
      </c>
    </row>
    <row r="21" spans="1:8" x14ac:dyDescent="0.25">
      <c r="A21" s="11" t="s">
        <v>20</v>
      </c>
      <c r="B21" s="11">
        <v>1</v>
      </c>
      <c r="C21" s="11" t="s">
        <v>21</v>
      </c>
      <c r="D21" s="17" t="s">
        <v>22</v>
      </c>
      <c r="E21" s="11" t="s">
        <v>23</v>
      </c>
      <c r="F21" s="18">
        <v>62.85</v>
      </c>
      <c r="G21" s="19">
        <v>107.4</v>
      </c>
      <c r="H21" s="20">
        <f t="shared" ref="H21:H28" si="0">ROUND(ROUND(F21,2)*ROUND(G21,3),2)</f>
        <v>6750.09</v>
      </c>
    </row>
    <row r="22" spans="1:8" x14ac:dyDescent="0.25">
      <c r="A22" s="11" t="s">
        <v>20</v>
      </c>
      <c r="B22" s="11">
        <v>2</v>
      </c>
      <c r="C22" s="11" t="s">
        <v>24</v>
      </c>
      <c r="D22" s="17" t="s">
        <v>25</v>
      </c>
      <c r="E22" s="11" t="s">
        <v>26</v>
      </c>
      <c r="F22" s="18">
        <v>20.02</v>
      </c>
      <c r="G22" s="19">
        <v>5</v>
      </c>
      <c r="H22" s="20">
        <f t="shared" si="0"/>
        <v>100.1</v>
      </c>
    </row>
    <row r="23" spans="1:8" x14ac:dyDescent="0.25">
      <c r="A23" s="11" t="s">
        <v>20</v>
      </c>
      <c r="B23" s="11">
        <v>3</v>
      </c>
      <c r="C23" s="11" t="s">
        <v>27</v>
      </c>
      <c r="D23" s="17" t="s">
        <v>28</v>
      </c>
      <c r="E23" s="11" t="s">
        <v>29</v>
      </c>
      <c r="F23" s="18">
        <v>34.4</v>
      </c>
      <c r="G23" s="19">
        <v>60.86</v>
      </c>
      <c r="H23" s="20">
        <f t="shared" si="0"/>
        <v>2093.58</v>
      </c>
    </row>
    <row r="24" spans="1:8" x14ac:dyDescent="0.25">
      <c r="A24" s="11" t="s">
        <v>20</v>
      </c>
      <c r="B24" s="11">
        <v>4</v>
      </c>
      <c r="C24" s="11" t="s">
        <v>30</v>
      </c>
      <c r="D24" s="17" t="s">
        <v>28</v>
      </c>
      <c r="E24" s="11" t="s">
        <v>31</v>
      </c>
      <c r="F24" s="18">
        <v>96.9</v>
      </c>
      <c r="G24" s="19">
        <v>10.74</v>
      </c>
      <c r="H24" s="20">
        <f t="shared" si="0"/>
        <v>1040.71</v>
      </c>
    </row>
    <row r="25" spans="1:8" x14ac:dyDescent="0.25">
      <c r="A25" s="11" t="s">
        <v>20</v>
      </c>
      <c r="B25" s="11">
        <v>5</v>
      </c>
      <c r="C25" s="11" t="s">
        <v>32</v>
      </c>
      <c r="D25" s="17" t="s">
        <v>22</v>
      </c>
      <c r="E25" s="11" t="s">
        <v>33</v>
      </c>
      <c r="F25" s="18">
        <v>10.37</v>
      </c>
      <c r="G25" s="19">
        <v>71.599999999999994</v>
      </c>
      <c r="H25" s="20">
        <f t="shared" si="0"/>
        <v>742.49</v>
      </c>
    </row>
    <row r="26" spans="1:8" x14ac:dyDescent="0.25">
      <c r="A26" s="11" t="s">
        <v>20</v>
      </c>
      <c r="B26" s="11">
        <v>6</v>
      </c>
      <c r="C26" s="11" t="s">
        <v>34</v>
      </c>
      <c r="D26" s="17" t="s">
        <v>22</v>
      </c>
      <c r="E26" s="11" t="s">
        <v>35</v>
      </c>
      <c r="F26" s="18">
        <v>20.6</v>
      </c>
      <c r="G26" s="19">
        <v>42.96</v>
      </c>
      <c r="H26" s="20">
        <f t="shared" si="0"/>
        <v>884.98</v>
      </c>
    </row>
    <row r="27" spans="1:8" x14ac:dyDescent="0.25">
      <c r="A27" s="11" t="s">
        <v>20</v>
      </c>
      <c r="B27" s="11">
        <v>7</v>
      </c>
      <c r="C27" s="11" t="s">
        <v>36</v>
      </c>
      <c r="D27" s="17" t="s">
        <v>28</v>
      </c>
      <c r="E27" s="11" t="s">
        <v>37</v>
      </c>
      <c r="F27" s="18">
        <v>36.200000000000003</v>
      </c>
      <c r="G27" s="19">
        <v>28.103000000000002</v>
      </c>
      <c r="H27" s="20">
        <f t="shared" si="0"/>
        <v>1017.33</v>
      </c>
    </row>
    <row r="28" spans="1:8" x14ac:dyDescent="0.25">
      <c r="A28" s="11" t="s">
        <v>20</v>
      </c>
      <c r="B28" s="11">
        <v>8</v>
      </c>
      <c r="C28" s="11" t="s">
        <v>38</v>
      </c>
      <c r="D28" s="17" t="s">
        <v>28</v>
      </c>
      <c r="E28" s="11" t="s">
        <v>39</v>
      </c>
      <c r="F28" s="18">
        <v>26.37</v>
      </c>
      <c r="G28" s="19">
        <v>42.96</v>
      </c>
      <c r="H28" s="20">
        <f t="shared" si="0"/>
        <v>1132.8599999999999</v>
      </c>
    </row>
    <row r="29" spans="1:8" x14ac:dyDescent="0.25">
      <c r="E29" s="15" t="s">
        <v>17</v>
      </c>
      <c r="F29" s="15"/>
      <c r="G29" s="15"/>
      <c r="H29" s="21">
        <f>SUM(H21:H28)</f>
        <v>13762.14</v>
      </c>
    </row>
    <row r="31" spans="1:8" x14ac:dyDescent="0.25">
      <c r="C31" s="15" t="s">
        <v>6</v>
      </c>
      <c r="D31" s="16" t="s">
        <v>7</v>
      </c>
      <c r="E31" s="15" t="s">
        <v>8</v>
      </c>
    </row>
    <row r="32" spans="1:8" x14ac:dyDescent="0.25">
      <c r="C32" s="15" t="s">
        <v>9</v>
      </c>
      <c r="D32" s="16" t="s">
        <v>7</v>
      </c>
      <c r="E32" s="15" t="s">
        <v>10</v>
      </c>
    </row>
    <row r="33" spans="1:8" x14ac:dyDescent="0.25">
      <c r="C33" s="15" t="s">
        <v>11</v>
      </c>
      <c r="D33" s="16" t="s">
        <v>40</v>
      </c>
      <c r="E33" s="15" t="s">
        <v>41</v>
      </c>
    </row>
    <row r="35" spans="1:8" x14ac:dyDescent="0.25">
      <c r="A35" s="11" t="s">
        <v>42</v>
      </c>
      <c r="B35" s="11">
        <v>1</v>
      </c>
      <c r="C35" s="11" t="s">
        <v>43</v>
      </c>
      <c r="D35" s="17" t="s">
        <v>25</v>
      </c>
      <c r="E35" s="11" t="s">
        <v>44</v>
      </c>
      <c r="F35" s="18">
        <v>8.44</v>
      </c>
      <c r="G35" s="19">
        <v>179</v>
      </c>
      <c r="H35" s="20">
        <f>ROUND(ROUND(F35,2)*ROUND(G35,3),2)</f>
        <v>1510.76</v>
      </c>
    </row>
    <row r="36" spans="1:8" x14ac:dyDescent="0.25">
      <c r="A36" s="11" t="s">
        <v>42</v>
      </c>
      <c r="B36" s="11">
        <v>2</v>
      </c>
      <c r="C36" s="11" t="s">
        <v>45</v>
      </c>
      <c r="D36" s="17" t="s">
        <v>25</v>
      </c>
      <c r="E36" s="11" t="s">
        <v>46</v>
      </c>
      <c r="F36" s="18">
        <v>0.61</v>
      </c>
      <c r="G36" s="19">
        <v>179</v>
      </c>
      <c r="H36" s="20">
        <f>ROUND(ROUND(F36,2)*ROUND(G36,3),2)</f>
        <v>109.19</v>
      </c>
    </row>
    <row r="37" spans="1:8" x14ac:dyDescent="0.25">
      <c r="A37" s="11" t="s">
        <v>42</v>
      </c>
      <c r="B37" s="11">
        <v>3</v>
      </c>
      <c r="C37" s="11" t="s">
        <v>47</v>
      </c>
      <c r="D37" s="17" t="s">
        <v>15</v>
      </c>
      <c r="E37" s="11" t="s">
        <v>48</v>
      </c>
      <c r="F37" s="18">
        <v>293.08999999999997</v>
      </c>
      <c r="G37" s="19">
        <v>5</v>
      </c>
      <c r="H37" s="20">
        <f>ROUND(ROUND(F37,2)*ROUND(G37,3),2)</f>
        <v>1465.45</v>
      </c>
    </row>
    <row r="38" spans="1:8" x14ac:dyDescent="0.25">
      <c r="A38" s="11" t="s">
        <v>42</v>
      </c>
      <c r="B38" s="11">
        <v>4</v>
      </c>
      <c r="C38" s="11" t="s">
        <v>49</v>
      </c>
      <c r="D38" s="17" t="s">
        <v>25</v>
      </c>
      <c r="E38" s="11" t="s">
        <v>50</v>
      </c>
      <c r="F38" s="18">
        <v>22.8</v>
      </c>
      <c r="G38" s="19">
        <v>179</v>
      </c>
      <c r="H38" s="20">
        <f>ROUND(ROUND(F38,2)*ROUND(G38,3),2)</f>
        <v>4081.2</v>
      </c>
    </row>
    <row r="39" spans="1:8" x14ac:dyDescent="0.25">
      <c r="E39" s="15" t="s">
        <v>17</v>
      </c>
      <c r="F39" s="15"/>
      <c r="G39" s="15"/>
      <c r="H39" s="21">
        <f>SUM(H35:H38)</f>
        <v>7166.6</v>
      </c>
    </row>
    <row r="41" spans="1:8" x14ac:dyDescent="0.25">
      <c r="C41" s="15" t="s">
        <v>6</v>
      </c>
      <c r="D41" s="16" t="s">
        <v>7</v>
      </c>
      <c r="E41" s="15" t="s">
        <v>8</v>
      </c>
    </row>
    <row r="42" spans="1:8" x14ac:dyDescent="0.25">
      <c r="C42" s="15" t="s">
        <v>9</v>
      </c>
      <c r="D42" s="16" t="s">
        <v>7</v>
      </c>
      <c r="E42" s="15" t="s">
        <v>10</v>
      </c>
    </row>
    <row r="43" spans="1:8" x14ac:dyDescent="0.25">
      <c r="C43" s="15" t="s">
        <v>11</v>
      </c>
      <c r="D43" s="16" t="s">
        <v>51</v>
      </c>
      <c r="E43" s="15" t="s">
        <v>52</v>
      </c>
    </row>
    <row r="45" spans="1:8" x14ac:dyDescent="0.25">
      <c r="A45" s="11" t="s">
        <v>53</v>
      </c>
      <c r="B45" s="11">
        <v>1</v>
      </c>
      <c r="C45" s="11" t="s">
        <v>54</v>
      </c>
      <c r="D45" s="17" t="s">
        <v>15</v>
      </c>
      <c r="E45" s="11" t="s">
        <v>55</v>
      </c>
      <c r="F45" s="18">
        <v>324.51</v>
      </c>
      <c r="G45" s="19">
        <v>3</v>
      </c>
      <c r="H45" s="20">
        <f t="shared" ref="H45:H61" si="1">ROUND(ROUND(F45,2)*ROUND(G45,3),2)</f>
        <v>973.53</v>
      </c>
    </row>
    <row r="46" spans="1:8" x14ac:dyDescent="0.25">
      <c r="A46" s="11" t="s">
        <v>53</v>
      </c>
      <c r="B46" s="11">
        <v>2</v>
      </c>
      <c r="C46" s="11" t="s">
        <v>56</v>
      </c>
      <c r="D46" s="17" t="s">
        <v>15</v>
      </c>
      <c r="E46" s="11" t="s">
        <v>57</v>
      </c>
      <c r="F46" s="18">
        <v>98</v>
      </c>
      <c r="G46" s="19">
        <v>3</v>
      </c>
      <c r="H46" s="20">
        <f t="shared" si="1"/>
        <v>294</v>
      </c>
    </row>
    <row r="47" spans="1:8" x14ac:dyDescent="0.25">
      <c r="A47" s="11" t="s">
        <v>53</v>
      </c>
      <c r="B47" s="11">
        <v>3</v>
      </c>
      <c r="C47" s="11" t="s">
        <v>58</v>
      </c>
      <c r="D47" s="17" t="s">
        <v>15</v>
      </c>
      <c r="E47" s="11" t="s">
        <v>59</v>
      </c>
      <c r="F47" s="18">
        <v>196.19</v>
      </c>
      <c r="G47" s="19">
        <v>1</v>
      </c>
      <c r="H47" s="20">
        <f t="shared" si="1"/>
        <v>196.19</v>
      </c>
    </row>
    <row r="48" spans="1:8" x14ac:dyDescent="0.25">
      <c r="A48" s="11" t="s">
        <v>53</v>
      </c>
      <c r="B48" s="11">
        <v>4</v>
      </c>
      <c r="C48" s="11" t="s">
        <v>60</v>
      </c>
      <c r="D48" s="17" t="s">
        <v>15</v>
      </c>
      <c r="E48" s="11" t="s">
        <v>61</v>
      </c>
      <c r="F48" s="18">
        <v>311.69</v>
      </c>
      <c r="G48" s="19">
        <v>2</v>
      </c>
      <c r="H48" s="20">
        <f t="shared" si="1"/>
        <v>623.38</v>
      </c>
    </row>
    <row r="49" spans="1:8" x14ac:dyDescent="0.25">
      <c r="A49" s="11" t="s">
        <v>53</v>
      </c>
      <c r="B49" s="11">
        <v>5</v>
      </c>
      <c r="C49" s="11" t="s">
        <v>62</v>
      </c>
      <c r="D49" s="17" t="s">
        <v>15</v>
      </c>
      <c r="E49" s="11" t="s">
        <v>63</v>
      </c>
      <c r="F49" s="18">
        <v>320.31</v>
      </c>
      <c r="G49" s="19">
        <v>1</v>
      </c>
      <c r="H49" s="20">
        <f t="shared" si="1"/>
        <v>320.31</v>
      </c>
    </row>
    <row r="50" spans="1:8" x14ac:dyDescent="0.25">
      <c r="A50" s="11" t="s">
        <v>53</v>
      </c>
      <c r="B50" s="11">
        <v>6</v>
      </c>
      <c r="C50" s="11" t="s">
        <v>64</v>
      </c>
      <c r="D50" s="17" t="s">
        <v>15</v>
      </c>
      <c r="E50" s="11" t="s">
        <v>65</v>
      </c>
      <c r="F50" s="18">
        <v>210.84</v>
      </c>
      <c r="G50" s="19">
        <v>1</v>
      </c>
      <c r="H50" s="20">
        <f t="shared" si="1"/>
        <v>210.84</v>
      </c>
    </row>
    <row r="51" spans="1:8" x14ac:dyDescent="0.25">
      <c r="A51" s="11" t="s">
        <v>53</v>
      </c>
      <c r="B51" s="11">
        <v>7</v>
      </c>
      <c r="C51" s="11" t="s">
        <v>66</v>
      </c>
      <c r="D51" s="17" t="s">
        <v>15</v>
      </c>
      <c r="E51" s="11" t="s">
        <v>67</v>
      </c>
      <c r="F51" s="18">
        <v>125.32</v>
      </c>
      <c r="G51" s="19">
        <v>3</v>
      </c>
      <c r="H51" s="20">
        <f t="shared" si="1"/>
        <v>375.96</v>
      </c>
    </row>
    <row r="52" spans="1:8" x14ac:dyDescent="0.25">
      <c r="A52" s="11" t="s">
        <v>53</v>
      </c>
      <c r="B52" s="11">
        <v>8</v>
      </c>
      <c r="C52" s="11" t="s">
        <v>68</v>
      </c>
      <c r="D52" s="17" t="s">
        <v>15</v>
      </c>
      <c r="E52" s="11" t="s">
        <v>69</v>
      </c>
      <c r="F52" s="18">
        <v>123.64</v>
      </c>
      <c r="G52" s="19">
        <v>1</v>
      </c>
      <c r="H52" s="20">
        <f t="shared" si="1"/>
        <v>123.64</v>
      </c>
    </row>
    <row r="53" spans="1:8" x14ac:dyDescent="0.25">
      <c r="A53" s="11" t="s">
        <v>53</v>
      </c>
      <c r="B53" s="11">
        <v>9</v>
      </c>
      <c r="C53" s="11" t="s">
        <v>70</v>
      </c>
      <c r="D53" s="17" t="s">
        <v>15</v>
      </c>
      <c r="E53" s="11" t="s">
        <v>71</v>
      </c>
      <c r="F53" s="18">
        <v>83.79</v>
      </c>
      <c r="G53" s="19">
        <v>3</v>
      </c>
      <c r="H53" s="20">
        <f t="shared" si="1"/>
        <v>251.37</v>
      </c>
    </row>
    <row r="54" spans="1:8" x14ac:dyDescent="0.25">
      <c r="A54" s="11" t="s">
        <v>53</v>
      </c>
      <c r="B54" s="11">
        <v>10</v>
      </c>
      <c r="C54" s="11" t="s">
        <v>72</v>
      </c>
      <c r="D54" s="17" t="s">
        <v>15</v>
      </c>
      <c r="E54" s="11" t="s">
        <v>73</v>
      </c>
      <c r="F54" s="18">
        <v>687.54</v>
      </c>
      <c r="G54" s="19">
        <v>1</v>
      </c>
      <c r="H54" s="20">
        <f t="shared" si="1"/>
        <v>687.54</v>
      </c>
    </row>
    <row r="55" spans="1:8" x14ac:dyDescent="0.25">
      <c r="A55" s="11" t="s">
        <v>53</v>
      </c>
      <c r="B55" s="11">
        <v>11</v>
      </c>
      <c r="C55" s="11" t="s">
        <v>74</v>
      </c>
      <c r="D55" s="17" t="s">
        <v>15</v>
      </c>
      <c r="E55" s="11" t="s">
        <v>75</v>
      </c>
      <c r="F55" s="18">
        <v>86.81</v>
      </c>
      <c r="G55" s="19">
        <v>4</v>
      </c>
      <c r="H55" s="20">
        <f t="shared" si="1"/>
        <v>347.24</v>
      </c>
    </row>
    <row r="56" spans="1:8" x14ac:dyDescent="0.25">
      <c r="A56" s="11" t="s">
        <v>53</v>
      </c>
      <c r="B56" s="11">
        <v>12</v>
      </c>
      <c r="C56" s="11" t="s">
        <v>76</v>
      </c>
      <c r="D56" s="17" t="s">
        <v>15</v>
      </c>
      <c r="E56" s="11" t="s">
        <v>77</v>
      </c>
      <c r="F56" s="18">
        <v>60.99</v>
      </c>
      <c r="G56" s="19">
        <v>1</v>
      </c>
      <c r="H56" s="20">
        <f t="shared" si="1"/>
        <v>60.99</v>
      </c>
    </row>
    <row r="57" spans="1:8" x14ac:dyDescent="0.25">
      <c r="A57" s="11" t="s">
        <v>53</v>
      </c>
      <c r="B57" s="11">
        <v>13</v>
      </c>
      <c r="C57" s="11" t="s">
        <v>78</v>
      </c>
      <c r="D57" s="17" t="s">
        <v>15</v>
      </c>
      <c r="E57" s="11" t="s">
        <v>79</v>
      </c>
      <c r="F57" s="18">
        <v>21.03</v>
      </c>
      <c r="G57" s="19">
        <v>4</v>
      </c>
      <c r="H57" s="20">
        <f t="shared" si="1"/>
        <v>84.12</v>
      </c>
    </row>
    <row r="58" spans="1:8" x14ac:dyDescent="0.25">
      <c r="A58" s="11" t="s">
        <v>53</v>
      </c>
      <c r="B58" s="11">
        <v>14</v>
      </c>
      <c r="C58" s="11" t="s">
        <v>80</v>
      </c>
      <c r="D58" s="17" t="s">
        <v>15</v>
      </c>
      <c r="E58" s="11" t="s">
        <v>81</v>
      </c>
      <c r="F58" s="18">
        <v>3.9</v>
      </c>
      <c r="G58" s="19">
        <v>4</v>
      </c>
      <c r="H58" s="20">
        <f t="shared" si="1"/>
        <v>15.6</v>
      </c>
    </row>
    <row r="59" spans="1:8" x14ac:dyDescent="0.25">
      <c r="A59" s="11" t="s">
        <v>53</v>
      </c>
      <c r="B59" s="11">
        <v>15</v>
      </c>
      <c r="C59" s="11" t="s">
        <v>82</v>
      </c>
      <c r="D59" s="17" t="s">
        <v>15</v>
      </c>
      <c r="E59" s="11" t="s">
        <v>83</v>
      </c>
      <c r="F59" s="18">
        <v>70.12</v>
      </c>
      <c r="G59" s="19">
        <v>4</v>
      </c>
      <c r="H59" s="20">
        <f t="shared" si="1"/>
        <v>280.48</v>
      </c>
    </row>
    <row r="60" spans="1:8" x14ac:dyDescent="0.25">
      <c r="A60" s="11" t="s">
        <v>53</v>
      </c>
      <c r="B60" s="11">
        <v>16</v>
      </c>
      <c r="C60" s="11" t="s">
        <v>84</v>
      </c>
      <c r="D60" s="17" t="s">
        <v>15</v>
      </c>
      <c r="E60" s="11" t="s">
        <v>85</v>
      </c>
      <c r="F60" s="18">
        <v>158.83000000000001</v>
      </c>
      <c r="G60" s="19">
        <v>4</v>
      </c>
      <c r="H60" s="20">
        <f t="shared" si="1"/>
        <v>635.32000000000005</v>
      </c>
    </row>
    <row r="61" spans="1:8" x14ac:dyDescent="0.25">
      <c r="A61" s="11" t="s">
        <v>53</v>
      </c>
      <c r="B61" s="11">
        <v>17</v>
      </c>
      <c r="C61" s="11" t="s">
        <v>86</v>
      </c>
      <c r="D61" s="17" t="s">
        <v>15</v>
      </c>
      <c r="E61" s="11" t="s">
        <v>87</v>
      </c>
      <c r="F61" s="18">
        <v>147.06</v>
      </c>
      <c r="G61" s="19">
        <v>1</v>
      </c>
      <c r="H61" s="20">
        <f t="shared" si="1"/>
        <v>147.06</v>
      </c>
    </row>
    <row r="62" spans="1:8" x14ac:dyDescent="0.25">
      <c r="E62" s="15" t="s">
        <v>17</v>
      </c>
      <c r="F62" s="15"/>
      <c r="G62" s="15"/>
      <c r="H62" s="21">
        <f>SUM(H45:H61)</f>
        <v>5627.5700000000006</v>
      </c>
    </row>
    <row r="64" spans="1:8" x14ac:dyDescent="0.25">
      <c r="C64" s="15" t="s">
        <v>6</v>
      </c>
      <c r="D64" s="16" t="s">
        <v>7</v>
      </c>
      <c r="E64" s="15" t="s">
        <v>8</v>
      </c>
    </row>
    <row r="65" spans="1:8" x14ac:dyDescent="0.25">
      <c r="C65" s="15" t="s">
        <v>9</v>
      </c>
      <c r="D65" s="16" t="s">
        <v>7</v>
      </c>
      <c r="E65" s="15" t="s">
        <v>10</v>
      </c>
    </row>
    <row r="66" spans="1:8" x14ac:dyDescent="0.25">
      <c r="C66" s="15" t="s">
        <v>11</v>
      </c>
      <c r="D66" s="16" t="s">
        <v>88</v>
      </c>
      <c r="E66" s="15" t="s">
        <v>89</v>
      </c>
    </row>
    <row r="68" spans="1:8" x14ac:dyDescent="0.25">
      <c r="A68" s="11" t="s">
        <v>90</v>
      </c>
      <c r="B68" s="11">
        <v>1</v>
      </c>
      <c r="C68" s="11" t="s">
        <v>91</v>
      </c>
      <c r="D68" s="17" t="s">
        <v>15</v>
      </c>
      <c r="E68" s="11" t="s">
        <v>92</v>
      </c>
      <c r="F68" s="18">
        <v>238.04</v>
      </c>
      <c r="G68" s="19">
        <v>6</v>
      </c>
      <c r="H68" s="20">
        <f>ROUND(ROUND(F68,2)*ROUND(G68,3),2)</f>
        <v>1428.24</v>
      </c>
    </row>
    <row r="69" spans="1:8" x14ac:dyDescent="0.25">
      <c r="A69" s="11" t="s">
        <v>90</v>
      </c>
      <c r="B69" s="11">
        <v>2</v>
      </c>
      <c r="C69" s="11" t="s">
        <v>93</v>
      </c>
      <c r="D69" s="17" t="s">
        <v>15</v>
      </c>
      <c r="E69" s="11" t="s">
        <v>94</v>
      </c>
      <c r="F69" s="18">
        <v>131.41999999999999</v>
      </c>
      <c r="G69" s="19">
        <v>6</v>
      </c>
      <c r="H69" s="20">
        <f>ROUND(ROUND(F69,2)*ROUND(G69,3),2)</f>
        <v>788.52</v>
      </c>
    </row>
    <row r="70" spans="1:8" x14ac:dyDescent="0.25">
      <c r="E70" s="15" t="s">
        <v>17</v>
      </c>
      <c r="F70" s="15"/>
      <c r="G70" s="15"/>
      <c r="H70" s="21">
        <f>SUM(H68:H69)</f>
        <v>2216.7600000000002</v>
      </c>
    </row>
    <row r="72" spans="1:8" x14ac:dyDescent="0.25">
      <c r="C72" s="15" t="s">
        <v>6</v>
      </c>
      <c r="D72" s="16" t="s">
        <v>7</v>
      </c>
      <c r="E72" s="15" t="s">
        <v>8</v>
      </c>
    </row>
    <row r="73" spans="1:8" x14ac:dyDescent="0.25">
      <c r="C73" s="15" t="s">
        <v>9</v>
      </c>
      <c r="D73" s="16" t="s">
        <v>7</v>
      </c>
      <c r="E73" s="15" t="s">
        <v>10</v>
      </c>
    </row>
    <row r="74" spans="1:8" x14ac:dyDescent="0.25">
      <c r="C74" s="15" t="s">
        <v>11</v>
      </c>
      <c r="D74" s="16" t="s">
        <v>95</v>
      </c>
      <c r="E74" s="15" t="s">
        <v>96</v>
      </c>
    </row>
    <row r="76" spans="1:8" x14ac:dyDescent="0.25">
      <c r="A76" s="11" t="s">
        <v>97</v>
      </c>
      <c r="B76" s="11">
        <v>1</v>
      </c>
      <c r="C76" s="11" t="s">
        <v>98</v>
      </c>
      <c r="D76" s="17" t="s">
        <v>28</v>
      </c>
      <c r="E76" s="11" t="s">
        <v>99</v>
      </c>
      <c r="F76" s="18">
        <v>123.23</v>
      </c>
      <c r="G76" s="19">
        <v>16.11</v>
      </c>
      <c r="H76" s="20">
        <f>ROUND(ROUND(F76,2)*ROUND(G76,3),2)</f>
        <v>1985.24</v>
      </c>
    </row>
    <row r="77" spans="1:8" x14ac:dyDescent="0.25">
      <c r="A77" s="11" t="s">
        <v>97</v>
      </c>
      <c r="B77" s="11">
        <v>2</v>
      </c>
      <c r="C77" s="11" t="s">
        <v>100</v>
      </c>
      <c r="D77" s="17" t="s">
        <v>22</v>
      </c>
      <c r="E77" s="11" t="s">
        <v>101</v>
      </c>
      <c r="F77" s="18">
        <v>67.37</v>
      </c>
      <c r="G77" s="19">
        <v>107.4</v>
      </c>
      <c r="H77" s="20">
        <f>ROUND(ROUND(F77,2)*ROUND(G77,3),2)</f>
        <v>7235.54</v>
      </c>
    </row>
    <row r="78" spans="1:8" x14ac:dyDescent="0.25">
      <c r="A78" s="11" t="s">
        <v>97</v>
      </c>
      <c r="B78" s="11">
        <v>3</v>
      </c>
      <c r="C78" s="11" t="s">
        <v>102</v>
      </c>
      <c r="D78" s="17" t="s">
        <v>22</v>
      </c>
      <c r="E78" s="11" t="s">
        <v>103</v>
      </c>
      <c r="F78" s="18">
        <v>90.32</v>
      </c>
      <c r="G78" s="19">
        <v>7.2</v>
      </c>
      <c r="H78" s="20">
        <f>ROUND(ROUND(F78,2)*ROUND(G78,3),2)</f>
        <v>650.29999999999995</v>
      </c>
    </row>
    <row r="79" spans="1:8" x14ac:dyDescent="0.25">
      <c r="A79" s="11" t="s">
        <v>97</v>
      </c>
      <c r="B79" s="11">
        <v>4</v>
      </c>
      <c r="C79" s="11" t="s">
        <v>104</v>
      </c>
      <c r="D79" s="17" t="s">
        <v>25</v>
      </c>
      <c r="E79" s="11" t="s">
        <v>105</v>
      </c>
      <c r="F79" s="18">
        <v>66.09</v>
      </c>
      <c r="G79" s="19">
        <v>5</v>
      </c>
      <c r="H79" s="20">
        <f>ROUND(ROUND(F79,2)*ROUND(G79,3),2)</f>
        <v>330.45</v>
      </c>
    </row>
    <row r="80" spans="1:8" x14ac:dyDescent="0.25">
      <c r="A80" s="11" t="s">
        <v>97</v>
      </c>
      <c r="B80" s="11">
        <v>5</v>
      </c>
      <c r="C80" s="11" t="s">
        <v>106</v>
      </c>
      <c r="D80" s="17" t="s">
        <v>25</v>
      </c>
      <c r="E80" s="11" t="s">
        <v>107</v>
      </c>
      <c r="F80" s="18">
        <v>17.95</v>
      </c>
      <c r="G80" s="19">
        <v>5</v>
      </c>
      <c r="H80" s="20">
        <f>ROUND(ROUND(F80,2)*ROUND(G80,3),2)</f>
        <v>89.75</v>
      </c>
    </row>
    <row r="81" spans="1:8" x14ac:dyDescent="0.25">
      <c r="E81" s="15" t="s">
        <v>17</v>
      </c>
      <c r="F81" s="15"/>
      <c r="G81" s="15"/>
      <c r="H81" s="21">
        <f>SUM(H76:H80)</f>
        <v>10291.280000000001</v>
      </c>
    </row>
    <row r="83" spans="1:8" x14ac:dyDescent="0.25">
      <c r="C83" s="15" t="s">
        <v>6</v>
      </c>
      <c r="D83" s="16" t="s">
        <v>7</v>
      </c>
      <c r="E83" s="15" t="s">
        <v>8</v>
      </c>
    </row>
    <row r="84" spans="1:8" x14ac:dyDescent="0.25">
      <c r="C84" s="15" t="s">
        <v>9</v>
      </c>
      <c r="D84" s="16" t="s">
        <v>7</v>
      </c>
      <c r="E84" s="15" t="s">
        <v>10</v>
      </c>
    </row>
    <row r="85" spans="1:8" x14ac:dyDescent="0.25">
      <c r="C85" s="15" t="s">
        <v>11</v>
      </c>
      <c r="D85" s="16" t="s">
        <v>108</v>
      </c>
      <c r="E85" s="15" t="s">
        <v>109</v>
      </c>
    </row>
    <row r="87" spans="1:8" x14ac:dyDescent="0.25">
      <c r="A87" s="11" t="s">
        <v>110</v>
      </c>
      <c r="B87" s="11">
        <v>1</v>
      </c>
      <c r="C87" s="11" t="s">
        <v>111</v>
      </c>
      <c r="D87" s="17" t="s">
        <v>28</v>
      </c>
      <c r="E87" s="11" t="s">
        <v>112</v>
      </c>
      <c r="F87" s="18">
        <v>9.81</v>
      </c>
      <c r="G87" s="19">
        <v>30.443999999999999</v>
      </c>
      <c r="H87" s="20">
        <f>ROUND(ROUND(F87,2)*ROUND(G87,3),2)</f>
        <v>298.66000000000003</v>
      </c>
    </row>
    <row r="88" spans="1:8" x14ac:dyDescent="0.25">
      <c r="A88" s="11" t="s">
        <v>110</v>
      </c>
      <c r="B88" s="11">
        <v>2</v>
      </c>
      <c r="C88" s="11" t="s">
        <v>113</v>
      </c>
      <c r="D88" s="17" t="s">
        <v>28</v>
      </c>
      <c r="E88" s="11" t="s">
        <v>114</v>
      </c>
      <c r="F88" s="18">
        <v>26.2</v>
      </c>
      <c r="G88" s="19">
        <v>30.443999999999999</v>
      </c>
      <c r="H88" s="20">
        <f>ROUND(ROUND(F88,2)*ROUND(G88,3),2)</f>
        <v>797.63</v>
      </c>
    </row>
    <row r="89" spans="1:8" x14ac:dyDescent="0.25">
      <c r="A89" s="11" t="s">
        <v>110</v>
      </c>
      <c r="B89" s="11">
        <v>3</v>
      </c>
      <c r="C89" s="11" t="s">
        <v>115</v>
      </c>
      <c r="D89" s="17" t="s">
        <v>28</v>
      </c>
      <c r="E89" s="11" t="s">
        <v>116</v>
      </c>
      <c r="F89" s="18">
        <v>9.94</v>
      </c>
      <c r="G89" s="19">
        <v>37.231999999999999</v>
      </c>
      <c r="H89" s="20">
        <f>ROUND(ROUND(F89,2)*ROUND(G89,3),2)</f>
        <v>370.09</v>
      </c>
    </row>
    <row r="90" spans="1:8" x14ac:dyDescent="0.25">
      <c r="A90" s="11" t="s">
        <v>110</v>
      </c>
      <c r="B90" s="11">
        <v>4</v>
      </c>
      <c r="C90" s="11" t="s">
        <v>117</v>
      </c>
      <c r="D90" s="17" t="s">
        <v>28</v>
      </c>
      <c r="E90" s="11" t="s">
        <v>118</v>
      </c>
      <c r="F90" s="18">
        <v>7.97</v>
      </c>
      <c r="G90" s="19">
        <v>37.231999999999999</v>
      </c>
      <c r="H90" s="20">
        <f>ROUND(ROUND(F90,2)*ROUND(G90,3),2)</f>
        <v>296.74</v>
      </c>
    </row>
    <row r="91" spans="1:8" x14ac:dyDescent="0.25">
      <c r="E91" s="15" t="s">
        <v>17</v>
      </c>
      <c r="F91" s="15"/>
      <c r="G91" s="15"/>
      <c r="H91" s="21">
        <f>SUM(H87:H90)</f>
        <v>1763.12</v>
      </c>
    </row>
    <row r="93" spans="1:8" x14ac:dyDescent="0.25">
      <c r="C93" s="15" t="s">
        <v>6</v>
      </c>
      <c r="D93" s="16" t="s">
        <v>7</v>
      </c>
      <c r="E93" s="15" t="s">
        <v>8</v>
      </c>
    </row>
    <row r="94" spans="1:8" x14ac:dyDescent="0.25">
      <c r="C94" s="15" t="s">
        <v>9</v>
      </c>
      <c r="D94" s="16" t="s">
        <v>7</v>
      </c>
      <c r="E94" s="15" t="s">
        <v>10</v>
      </c>
    </row>
    <row r="95" spans="1:8" x14ac:dyDescent="0.25">
      <c r="C95" s="15" t="s">
        <v>11</v>
      </c>
      <c r="D95" s="16" t="s">
        <v>119</v>
      </c>
      <c r="E95" s="15" t="s">
        <v>120</v>
      </c>
    </row>
    <row r="97" spans="1:8" x14ac:dyDescent="0.25">
      <c r="A97" s="11" t="s">
        <v>121</v>
      </c>
      <c r="B97" s="11">
        <v>1</v>
      </c>
      <c r="C97" s="11" t="s">
        <v>122</v>
      </c>
      <c r="D97" s="17" t="s">
        <v>123</v>
      </c>
      <c r="E97" s="11" t="s">
        <v>124</v>
      </c>
      <c r="F97" s="18">
        <v>7600</v>
      </c>
      <c r="G97" s="19">
        <v>0.13</v>
      </c>
      <c r="H97" s="20">
        <f>ROUND(ROUND(F97,2)*ROUND(G97,3),2)</f>
        <v>988</v>
      </c>
    </row>
    <row r="98" spans="1:8" x14ac:dyDescent="0.25">
      <c r="E98" s="15" t="s">
        <v>17</v>
      </c>
      <c r="F98" s="15"/>
      <c r="G98" s="15"/>
      <c r="H98" s="21">
        <f>SUM(H97:H97)</f>
        <v>988</v>
      </c>
    </row>
    <row r="100" spans="1:8" x14ac:dyDescent="0.25">
      <c r="C100" s="15" t="s">
        <v>6</v>
      </c>
      <c r="D100" s="16" t="s">
        <v>7</v>
      </c>
      <c r="E100" s="15" t="s">
        <v>8</v>
      </c>
    </row>
    <row r="101" spans="1:8" x14ac:dyDescent="0.25">
      <c r="C101" s="15" t="s">
        <v>9</v>
      </c>
      <c r="D101" s="16" t="s">
        <v>7</v>
      </c>
      <c r="E101" s="15" t="s">
        <v>10</v>
      </c>
    </row>
    <row r="102" spans="1:8" x14ac:dyDescent="0.25">
      <c r="C102" s="15" t="s">
        <v>11</v>
      </c>
      <c r="D102" s="16" t="s">
        <v>125</v>
      </c>
      <c r="E102" s="15" t="s">
        <v>126</v>
      </c>
    </row>
    <row r="104" spans="1:8" x14ac:dyDescent="0.25">
      <c r="A104" s="11" t="s">
        <v>127</v>
      </c>
      <c r="B104" s="11">
        <v>1</v>
      </c>
      <c r="C104" s="11" t="s">
        <v>128</v>
      </c>
      <c r="D104" s="17" t="s">
        <v>15</v>
      </c>
      <c r="E104" s="11" t="s">
        <v>129</v>
      </c>
      <c r="F104" s="18">
        <v>334.65</v>
      </c>
      <c r="G104" s="19">
        <v>2</v>
      </c>
      <c r="H104" s="20">
        <f>ROUND(ROUND(F104,2)*ROUND(G104,3),2)</f>
        <v>669.3</v>
      </c>
    </row>
    <row r="105" spans="1:8" x14ac:dyDescent="0.25">
      <c r="A105" s="11" t="s">
        <v>127</v>
      </c>
      <c r="B105" s="11">
        <v>2</v>
      </c>
      <c r="C105" s="11" t="s">
        <v>130</v>
      </c>
      <c r="D105" s="17" t="s">
        <v>25</v>
      </c>
      <c r="E105" s="11" t="s">
        <v>131</v>
      </c>
      <c r="F105" s="18">
        <v>4.8</v>
      </c>
      <c r="G105" s="19">
        <v>179</v>
      </c>
      <c r="H105" s="20">
        <f>ROUND(ROUND(F105,2)*ROUND(G105,3),2)</f>
        <v>859.2</v>
      </c>
    </row>
    <row r="106" spans="1:8" x14ac:dyDescent="0.25">
      <c r="A106" s="11" t="s">
        <v>127</v>
      </c>
      <c r="B106" s="11">
        <v>3</v>
      </c>
      <c r="C106" s="11" t="s">
        <v>132</v>
      </c>
      <c r="D106" s="17" t="s">
        <v>133</v>
      </c>
      <c r="E106" s="11" t="s">
        <v>134</v>
      </c>
      <c r="F106" s="18">
        <v>2000</v>
      </c>
      <c r="G106" s="19">
        <v>1</v>
      </c>
      <c r="H106" s="20">
        <f>ROUND(ROUND(F106,2)*ROUND(G106,3),2)</f>
        <v>2000</v>
      </c>
    </row>
    <row r="107" spans="1:8" x14ac:dyDescent="0.25">
      <c r="E107" s="15" t="s">
        <v>17</v>
      </c>
      <c r="F107" s="15"/>
      <c r="G107" s="15"/>
      <c r="H107" s="21">
        <f>SUM(H104:H106)</f>
        <v>3528.5</v>
      </c>
    </row>
    <row r="109" spans="1:8" x14ac:dyDescent="0.25">
      <c r="C109" s="15" t="s">
        <v>6</v>
      </c>
      <c r="D109" s="16" t="s">
        <v>7</v>
      </c>
      <c r="E109" s="15" t="s">
        <v>8</v>
      </c>
    </row>
    <row r="110" spans="1:8" x14ac:dyDescent="0.25">
      <c r="C110" s="15" t="s">
        <v>9</v>
      </c>
      <c r="D110" s="16" t="s">
        <v>18</v>
      </c>
      <c r="E110" s="15" t="s">
        <v>135</v>
      </c>
    </row>
    <row r="111" spans="1:8" x14ac:dyDescent="0.25">
      <c r="C111" s="15" t="s">
        <v>11</v>
      </c>
      <c r="D111" s="16" t="s">
        <v>7</v>
      </c>
      <c r="E111" s="15" t="s">
        <v>12</v>
      </c>
    </row>
    <row r="113" spans="1:8" x14ac:dyDescent="0.25">
      <c r="A113" s="11" t="s">
        <v>136</v>
      </c>
      <c r="B113" s="11">
        <v>1</v>
      </c>
      <c r="C113" s="11" t="s">
        <v>14</v>
      </c>
      <c r="D113" s="17" t="s">
        <v>15</v>
      </c>
      <c r="E113" s="11" t="s">
        <v>16</v>
      </c>
      <c r="F113" s="18">
        <v>275.23</v>
      </c>
      <c r="G113" s="19">
        <v>4</v>
      </c>
      <c r="H113" s="20">
        <f>ROUND(ROUND(F113,2)*ROUND(G113,3),2)</f>
        <v>1100.92</v>
      </c>
    </row>
    <row r="114" spans="1:8" x14ac:dyDescent="0.25">
      <c r="E114" s="15" t="s">
        <v>17</v>
      </c>
      <c r="F114" s="15"/>
      <c r="G114" s="15"/>
      <c r="H114" s="21">
        <f>SUM(H113:H113)</f>
        <v>1100.92</v>
      </c>
    </row>
    <row r="116" spans="1:8" x14ac:dyDescent="0.25">
      <c r="C116" s="15" t="s">
        <v>6</v>
      </c>
      <c r="D116" s="16" t="s">
        <v>7</v>
      </c>
      <c r="E116" s="15" t="s">
        <v>8</v>
      </c>
    </row>
    <row r="117" spans="1:8" x14ac:dyDescent="0.25">
      <c r="C117" s="15" t="s">
        <v>9</v>
      </c>
      <c r="D117" s="16" t="s">
        <v>18</v>
      </c>
      <c r="E117" s="15" t="s">
        <v>135</v>
      </c>
    </row>
    <row r="118" spans="1:8" x14ac:dyDescent="0.25">
      <c r="C118" s="15" t="s">
        <v>11</v>
      </c>
      <c r="D118" s="16" t="s">
        <v>18</v>
      </c>
      <c r="E118" s="15" t="s">
        <v>19</v>
      </c>
    </row>
    <row r="120" spans="1:8" x14ac:dyDescent="0.25">
      <c r="A120" s="11" t="s">
        <v>137</v>
      </c>
      <c r="B120" s="11">
        <v>1</v>
      </c>
      <c r="C120" s="11" t="s">
        <v>138</v>
      </c>
      <c r="D120" s="17" t="s">
        <v>25</v>
      </c>
      <c r="E120" s="11" t="s">
        <v>139</v>
      </c>
      <c r="F120" s="18">
        <v>9.5500000000000007</v>
      </c>
      <c r="G120" s="19">
        <v>220</v>
      </c>
      <c r="H120" s="20">
        <f t="shared" ref="H120:H131" si="2">ROUND(ROUND(F120,2)*ROUND(G120,3),2)</f>
        <v>2101</v>
      </c>
    </row>
    <row r="121" spans="1:8" x14ac:dyDescent="0.25">
      <c r="A121" s="11" t="s">
        <v>137</v>
      </c>
      <c r="B121" s="11">
        <v>2</v>
      </c>
      <c r="C121" s="11" t="s">
        <v>140</v>
      </c>
      <c r="D121" s="17" t="s">
        <v>25</v>
      </c>
      <c r="E121" s="11" t="s">
        <v>141</v>
      </c>
      <c r="F121" s="18">
        <v>6.49</v>
      </c>
      <c r="G121" s="19">
        <v>200</v>
      </c>
      <c r="H121" s="20">
        <f t="shared" si="2"/>
        <v>1298</v>
      </c>
    </row>
    <row r="122" spans="1:8" x14ac:dyDescent="0.25">
      <c r="A122" s="11" t="s">
        <v>137</v>
      </c>
      <c r="B122" s="11">
        <v>3</v>
      </c>
      <c r="C122" s="11" t="s">
        <v>142</v>
      </c>
      <c r="D122" s="17" t="s">
        <v>22</v>
      </c>
      <c r="E122" s="11" t="s">
        <v>143</v>
      </c>
      <c r="F122" s="18">
        <v>58.92</v>
      </c>
      <c r="G122" s="19">
        <v>66</v>
      </c>
      <c r="H122" s="20">
        <f t="shared" si="2"/>
        <v>3888.72</v>
      </c>
    </row>
    <row r="123" spans="1:8" x14ac:dyDescent="0.25">
      <c r="A123" s="11" t="s">
        <v>137</v>
      </c>
      <c r="B123" s="11">
        <v>4</v>
      </c>
      <c r="C123" s="11" t="s">
        <v>144</v>
      </c>
      <c r="D123" s="17" t="s">
        <v>22</v>
      </c>
      <c r="E123" s="11" t="s">
        <v>145</v>
      </c>
      <c r="F123" s="18">
        <v>43.24</v>
      </c>
      <c r="G123" s="19">
        <v>120</v>
      </c>
      <c r="H123" s="20">
        <f t="shared" si="2"/>
        <v>5188.8</v>
      </c>
    </row>
    <row r="124" spans="1:8" x14ac:dyDescent="0.25">
      <c r="A124" s="11" t="s">
        <v>137</v>
      </c>
      <c r="B124" s="11">
        <v>5</v>
      </c>
      <c r="C124" s="11" t="s">
        <v>21</v>
      </c>
      <c r="D124" s="17" t="s">
        <v>22</v>
      </c>
      <c r="E124" s="11" t="s">
        <v>23</v>
      </c>
      <c r="F124" s="18">
        <v>62.85</v>
      </c>
      <c r="G124" s="19">
        <v>25.2</v>
      </c>
      <c r="H124" s="20">
        <f t="shared" si="2"/>
        <v>1583.82</v>
      </c>
    </row>
    <row r="125" spans="1:8" x14ac:dyDescent="0.25">
      <c r="A125" s="11" t="s">
        <v>137</v>
      </c>
      <c r="B125" s="11">
        <v>6</v>
      </c>
      <c r="C125" s="11" t="s">
        <v>24</v>
      </c>
      <c r="D125" s="17" t="s">
        <v>25</v>
      </c>
      <c r="E125" s="11" t="s">
        <v>26</v>
      </c>
      <c r="F125" s="18">
        <v>20.02</v>
      </c>
      <c r="G125" s="19">
        <v>8</v>
      </c>
      <c r="H125" s="20">
        <f t="shared" si="2"/>
        <v>160.16</v>
      </c>
    </row>
    <row r="126" spans="1:8" x14ac:dyDescent="0.25">
      <c r="A126" s="11" t="s">
        <v>137</v>
      </c>
      <c r="B126" s="11">
        <v>7</v>
      </c>
      <c r="C126" s="11" t="s">
        <v>27</v>
      </c>
      <c r="D126" s="17" t="s">
        <v>28</v>
      </c>
      <c r="E126" s="11" t="s">
        <v>29</v>
      </c>
      <c r="F126" s="18">
        <v>34.4</v>
      </c>
      <c r="G126" s="19">
        <v>107.1</v>
      </c>
      <c r="H126" s="20">
        <f t="shared" si="2"/>
        <v>3684.24</v>
      </c>
    </row>
    <row r="127" spans="1:8" x14ac:dyDescent="0.25">
      <c r="A127" s="11" t="s">
        <v>137</v>
      </c>
      <c r="B127" s="11">
        <v>8</v>
      </c>
      <c r="C127" s="11" t="s">
        <v>30</v>
      </c>
      <c r="D127" s="17" t="s">
        <v>28</v>
      </c>
      <c r="E127" s="11" t="s">
        <v>31</v>
      </c>
      <c r="F127" s="18">
        <v>96.9</v>
      </c>
      <c r="G127" s="19">
        <v>18.899999999999999</v>
      </c>
      <c r="H127" s="20">
        <f t="shared" si="2"/>
        <v>1831.41</v>
      </c>
    </row>
    <row r="128" spans="1:8" x14ac:dyDescent="0.25">
      <c r="A128" s="11" t="s">
        <v>137</v>
      </c>
      <c r="B128" s="11">
        <v>9</v>
      </c>
      <c r="C128" s="11" t="s">
        <v>32</v>
      </c>
      <c r="D128" s="17" t="s">
        <v>22</v>
      </c>
      <c r="E128" s="11" t="s">
        <v>33</v>
      </c>
      <c r="F128" s="18">
        <v>10.37</v>
      </c>
      <c r="G128" s="19">
        <v>126</v>
      </c>
      <c r="H128" s="20">
        <f t="shared" si="2"/>
        <v>1306.6199999999999</v>
      </c>
    </row>
    <row r="129" spans="1:8" x14ac:dyDescent="0.25">
      <c r="A129" s="11" t="s">
        <v>137</v>
      </c>
      <c r="B129" s="11">
        <v>10</v>
      </c>
      <c r="C129" s="11" t="s">
        <v>34</v>
      </c>
      <c r="D129" s="17" t="s">
        <v>22</v>
      </c>
      <c r="E129" s="11" t="s">
        <v>35</v>
      </c>
      <c r="F129" s="18">
        <v>20.6</v>
      </c>
      <c r="G129" s="19">
        <v>60.48</v>
      </c>
      <c r="H129" s="20">
        <f t="shared" si="2"/>
        <v>1245.8900000000001</v>
      </c>
    </row>
    <row r="130" spans="1:8" x14ac:dyDescent="0.25">
      <c r="A130" s="11" t="s">
        <v>137</v>
      </c>
      <c r="B130" s="11">
        <v>11</v>
      </c>
      <c r="C130" s="11" t="s">
        <v>36</v>
      </c>
      <c r="D130" s="17" t="s">
        <v>28</v>
      </c>
      <c r="E130" s="11" t="s">
        <v>37</v>
      </c>
      <c r="F130" s="18">
        <v>36.200000000000003</v>
      </c>
      <c r="G130" s="19">
        <v>48.131999999999998</v>
      </c>
      <c r="H130" s="20">
        <f t="shared" si="2"/>
        <v>1742.38</v>
      </c>
    </row>
    <row r="131" spans="1:8" x14ac:dyDescent="0.25">
      <c r="A131" s="11" t="s">
        <v>137</v>
      </c>
      <c r="B131" s="11">
        <v>12</v>
      </c>
      <c r="C131" s="11" t="s">
        <v>38</v>
      </c>
      <c r="D131" s="17" t="s">
        <v>28</v>
      </c>
      <c r="E131" s="11" t="s">
        <v>39</v>
      </c>
      <c r="F131" s="18">
        <v>26.37</v>
      </c>
      <c r="G131" s="19">
        <v>75.599999999999994</v>
      </c>
      <c r="H131" s="20">
        <f t="shared" si="2"/>
        <v>1993.57</v>
      </c>
    </row>
    <row r="132" spans="1:8" x14ac:dyDescent="0.25">
      <c r="E132" s="15" t="s">
        <v>17</v>
      </c>
      <c r="F132" s="15"/>
      <c r="G132" s="15"/>
      <c r="H132" s="21">
        <f>SUM(H120:H131)</f>
        <v>26024.609999999997</v>
      </c>
    </row>
    <row r="134" spans="1:8" x14ac:dyDescent="0.25">
      <c r="C134" s="15" t="s">
        <v>6</v>
      </c>
      <c r="D134" s="16" t="s">
        <v>7</v>
      </c>
      <c r="E134" s="15" t="s">
        <v>8</v>
      </c>
    </row>
    <row r="135" spans="1:8" x14ac:dyDescent="0.25">
      <c r="C135" s="15" t="s">
        <v>9</v>
      </c>
      <c r="D135" s="16" t="s">
        <v>18</v>
      </c>
      <c r="E135" s="15" t="s">
        <v>135</v>
      </c>
    </row>
    <row r="136" spans="1:8" x14ac:dyDescent="0.25">
      <c r="C136" s="15" t="s">
        <v>11</v>
      </c>
      <c r="D136" s="16" t="s">
        <v>40</v>
      </c>
      <c r="E136" s="15" t="s">
        <v>41</v>
      </c>
    </row>
    <row r="138" spans="1:8" x14ac:dyDescent="0.25">
      <c r="A138" s="11" t="s">
        <v>146</v>
      </c>
      <c r="B138" s="11">
        <v>1</v>
      </c>
      <c r="C138" s="11" t="s">
        <v>147</v>
      </c>
      <c r="D138" s="17" t="s">
        <v>25</v>
      </c>
      <c r="E138" s="11" t="s">
        <v>148</v>
      </c>
      <c r="F138" s="18">
        <v>22.75</v>
      </c>
      <c r="G138" s="19">
        <v>252</v>
      </c>
      <c r="H138" s="20">
        <f>ROUND(ROUND(F138,2)*ROUND(G138,3),2)</f>
        <v>5733</v>
      </c>
    </row>
    <row r="139" spans="1:8" x14ac:dyDescent="0.25">
      <c r="A139" s="11" t="s">
        <v>146</v>
      </c>
      <c r="B139" s="11">
        <v>2</v>
      </c>
      <c r="C139" s="11" t="s">
        <v>45</v>
      </c>
      <c r="D139" s="17" t="s">
        <v>25</v>
      </c>
      <c r="E139" s="11" t="s">
        <v>46</v>
      </c>
      <c r="F139" s="18">
        <v>0.61</v>
      </c>
      <c r="G139" s="19">
        <v>252</v>
      </c>
      <c r="H139" s="20">
        <f>ROUND(ROUND(F139,2)*ROUND(G139,3),2)</f>
        <v>153.72</v>
      </c>
    </row>
    <row r="140" spans="1:8" x14ac:dyDescent="0.25">
      <c r="A140" s="11" t="s">
        <v>146</v>
      </c>
      <c r="B140" s="11">
        <v>3</v>
      </c>
      <c r="C140" s="11" t="s">
        <v>47</v>
      </c>
      <c r="D140" s="17" t="s">
        <v>15</v>
      </c>
      <c r="E140" s="11" t="s">
        <v>48</v>
      </c>
      <c r="F140" s="18">
        <v>293.08999999999997</v>
      </c>
      <c r="G140" s="19">
        <v>3</v>
      </c>
      <c r="H140" s="20">
        <f>ROUND(ROUND(F140,2)*ROUND(G140,3),2)</f>
        <v>879.27</v>
      </c>
    </row>
    <row r="141" spans="1:8" x14ac:dyDescent="0.25">
      <c r="A141" s="11" t="s">
        <v>146</v>
      </c>
      <c r="B141" s="11">
        <v>4</v>
      </c>
      <c r="C141" s="11" t="s">
        <v>49</v>
      </c>
      <c r="D141" s="17" t="s">
        <v>25</v>
      </c>
      <c r="E141" s="11" t="s">
        <v>50</v>
      </c>
      <c r="F141" s="18">
        <v>22.8</v>
      </c>
      <c r="G141" s="19">
        <v>252</v>
      </c>
      <c r="H141" s="20">
        <f>ROUND(ROUND(F141,2)*ROUND(G141,3),2)</f>
        <v>5745.6</v>
      </c>
    </row>
    <row r="142" spans="1:8" x14ac:dyDescent="0.25">
      <c r="E142" s="15" t="s">
        <v>17</v>
      </c>
      <c r="F142" s="15"/>
      <c r="G142" s="15"/>
      <c r="H142" s="21">
        <f>SUM(H138:H141)</f>
        <v>12511.59</v>
      </c>
    </row>
    <row r="144" spans="1:8" x14ac:dyDescent="0.25">
      <c r="C144" s="15" t="s">
        <v>6</v>
      </c>
      <c r="D144" s="16" t="s">
        <v>7</v>
      </c>
      <c r="E144" s="15" t="s">
        <v>8</v>
      </c>
    </row>
    <row r="145" spans="1:8" x14ac:dyDescent="0.25">
      <c r="C145" s="15" t="s">
        <v>9</v>
      </c>
      <c r="D145" s="16" t="s">
        <v>18</v>
      </c>
      <c r="E145" s="15" t="s">
        <v>135</v>
      </c>
    </row>
    <row r="146" spans="1:8" x14ac:dyDescent="0.25">
      <c r="C146" s="15" t="s">
        <v>11</v>
      </c>
      <c r="D146" s="16" t="s">
        <v>51</v>
      </c>
      <c r="E146" s="15" t="s">
        <v>52</v>
      </c>
    </row>
    <row r="148" spans="1:8" x14ac:dyDescent="0.25">
      <c r="A148" s="11" t="s">
        <v>149</v>
      </c>
      <c r="B148" s="11">
        <v>1</v>
      </c>
      <c r="C148" s="11" t="s">
        <v>58</v>
      </c>
      <c r="D148" s="17" t="s">
        <v>15</v>
      </c>
      <c r="E148" s="11" t="s">
        <v>59</v>
      </c>
      <c r="F148" s="18">
        <v>196.19</v>
      </c>
      <c r="G148" s="19">
        <v>2</v>
      </c>
      <c r="H148" s="20">
        <f t="shared" ref="H148:H162" si="3">ROUND(ROUND(F148,2)*ROUND(G148,3),2)</f>
        <v>392.38</v>
      </c>
    </row>
    <row r="149" spans="1:8" x14ac:dyDescent="0.25">
      <c r="A149" s="11" t="s">
        <v>149</v>
      </c>
      <c r="B149" s="11">
        <v>2</v>
      </c>
      <c r="C149" s="11" t="s">
        <v>64</v>
      </c>
      <c r="D149" s="17" t="s">
        <v>15</v>
      </c>
      <c r="E149" s="11" t="s">
        <v>65</v>
      </c>
      <c r="F149" s="18">
        <v>210.84</v>
      </c>
      <c r="G149" s="19">
        <v>2</v>
      </c>
      <c r="H149" s="20">
        <f t="shared" si="3"/>
        <v>421.68</v>
      </c>
    </row>
    <row r="150" spans="1:8" x14ac:dyDescent="0.25">
      <c r="A150" s="11" t="s">
        <v>149</v>
      </c>
      <c r="B150" s="11">
        <v>3</v>
      </c>
      <c r="C150" s="11" t="s">
        <v>150</v>
      </c>
      <c r="D150" s="17" t="s">
        <v>15</v>
      </c>
      <c r="E150" s="11" t="s">
        <v>151</v>
      </c>
      <c r="F150" s="18">
        <v>226.58</v>
      </c>
      <c r="G150" s="19">
        <v>1</v>
      </c>
      <c r="H150" s="20">
        <f t="shared" si="3"/>
        <v>226.58</v>
      </c>
    </row>
    <row r="151" spans="1:8" x14ac:dyDescent="0.25">
      <c r="A151" s="11" t="s">
        <v>149</v>
      </c>
      <c r="B151" s="11">
        <v>4</v>
      </c>
      <c r="C151" s="11" t="s">
        <v>66</v>
      </c>
      <c r="D151" s="17" t="s">
        <v>15</v>
      </c>
      <c r="E151" s="11" t="s">
        <v>67</v>
      </c>
      <c r="F151" s="18">
        <v>125.32</v>
      </c>
      <c r="G151" s="19">
        <v>2</v>
      </c>
      <c r="H151" s="20">
        <f t="shared" si="3"/>
        <v>250.64</v>
      </c>
    </row>
    <row r="152" spans="1:8" x14ac:dyDescent="0.25">
      <c r="A152" s="11" t="s">
        <v>149</v>
      </c>
      <c r="B152" s="11">
        <v>5</v>
      </c>
      <c r="C152" s="11" t="s">
        <v>70</v>
      </c>
      <c r="D152" s="17" t="s">
        <v>15</v>
      </c>
      <c r="E152" s="11" t="s">
        <v>71</v>
      </c>
      <c r="F152" s="18">
        <v>83.79</v>
      </c>
      <c r="G152" s="19">
        <v>2</v>
      </c>
      <c r="H152" s="20">
        <f t="shared" si="3"/>
        <v>167.58</v>
      </c>
    </row>
    <row r="153" spans="1:8" x14ac:dyDescent="0.25">
      <c r="A153" s="11" t="s">
        <v>149</v>
      </c>
      <c r="B153" s="11">
        <v>6</v>
      </c>
      <c r="C153" s="11" t="s">
        <v>152</v>
      </c>
      <c r="D153" s="17" t="s">
        <v>15</v>
      </c>
      <c r="E153" s="11" t="s">
        <v>153</v>
      </c>
      <c r="F153" s="18">
        <v>163.63999999999999</v>
      </c>
      <c r="G153" s="19">
        <v>1</v>
      </c>
      <c r="H153" s="20">
        <f t="shared" si="3"/>
        <v>163.63999999999999</v>
      </c>
    </row>
    <row r="154" spans="1:8" x14ac:dyDescent="0.25">
      <c r="A154" s="11" t="s">
        <v>149</v>
      </c>
      <c r="B154" s="11">
        <v>7</v>
      </c>
      <c r="C154" s="11" t="s">
        <v>78</v>
      </c>
      <c r="D154" s="17" t="s">
        <v>15</v>
      </c>
      <c r="E154" s="11" t="s">
        <v>79</v>
      </c>
      <c r="F154" s="18">
        <v>21.03</v>
      </c>
      <c r="G154" s="19">
        <v>1</v>
      </c>
      <c r="H154" s="20">
        <f t="shared" si="3"/>
        <v>21.03</v>
      </c>
    </row>
    <row r="155" spans="1:8" x14ac:dyDescent="0.25">
      <c r="A155" s="11" t="s">
        <v>149</v>
      </c>
      <c r="B155" s="11">
        <v>8</v>
      </c>
      <c r="C155" s="11" t="s">
        <v>80</v>
      </c>
      <c r="D155" s="17" t="s">
        <v>15</v>
      </c>
      <c r="E155" s="11" t="s">
        <v>81</v>
      </c>
      <c r="F155" s="18">
        <v>3.9</v>
      </c>
      <c r="G155" s="19">
        <v>1</v>
      </c>
      <c r="H155" s="20">
        <f t="shared" si="3"/>
        <v>3.9</v>
      </c>
    </row>
    <row r="156" spans="1:8" x14ac:dyDescent="0.25">
      <c r="A156" s="11" t="s">
        <v>149</v>
      </c>
      <c r="B156" s="11">
        <v>9</v>
      </c>
      <c r="C156" s="11" t="s">
        <v>82</v>
      </c>
      <c r="D156" s="17" t="s">
        <v>15</v>
      </c>
      <c r="E156" s="11" t="s">
        <v>83</v>
      </c>
      <c r="F156" s="18">
        <v>70.12</v>
      </c>
      <c r="G156" s="19">
        <v>1</v>
      </c>
      <c r="H156" s="20">
        <f t="shared" si="3"/>
        <v>70.12</v>
      </c>
    </row>
    <row r="157" spans="1:8" x14ac:dyDescent="0.25">
      <c r="A157" s="11" t="s">
        <v>149</v>
      </c>
      <c r="B157" s="11">
        <v>10</v>
      </c>
      <c r="C157" s="11" t="s">
        <v>154</v>
      </c>
      <c r="D157" s="17" t="s">
        <v>15</v>
      </c>
      <c r="E157" s="11" t="s">
        <v>155</v>
      </c>
      <c r="F157" s="18">
        <v>35.83</v>
      </c>
      <c r="G157" s="19">
        <v>4</v>
      </c>
      <c r="H157" s="20">
        <f t="shared" si="3"/>
        <v>143.32</v>
      </c>
    </row>
    <row r="158" spans="1:8" x14ac:dyDescent="0.25">
      <c r="A158" s="11" t="s">
        <v>149</v>
      </c>
      <c r="B158" s="11">
        <v>11</v>
      </c>
      <c r="C158" s="11" t="s">
        <v>156</v>
      </c>
      <c r="D158" s="17" t="s">
        <v>15</v>
      </c>
      <c r="E158" s="11" t="s">
        <v>157</v>
      </c>
      <c r="F158" s="18">
        <v>8.9600000000000009</v>
      </c>
      <c r="G158" s="19">
        <v>4</v>
      </c>
      <c r="H158" s="20">
        <f t="shared" si="3"/>
        <v>35.840000000000003</v>
      </c>
    </row>
    <row r="159" spans="1:8" x14ac:dyDescent="0.25">
      <c r="A159" s="11" t="s">
        <v>149</v>
      </c>
      <c r="B159" s="11">
        <v>12</v>
      </c>
      <c r="C159" s="11" t="s">
        <v>158</v>
      </c>
      <c r="D159" s="17" t="s">
        <v>15</v>
      </c>
      <c r="E159" s="11" t="s">
        <v>159</v>
      </c>
      <c r="F159" s="18">
        <v>116.87</v>
      </c>
      <c r="G159" s="19">
        <v>4</v>
      </c>
      <c r="H159" s="20">
        <f t="shared" si="3"/>
        <v>467.48</v>
      </c>
    </row>
    <row r="160" spans="1:8" x14ac:dyDescent="0.25">
      <c r="A160" s="11" t="s">
        <v>149</v>
      </c>
      <c r="B160" s="11">
        <v>13</v>
      </c>
      <c r="C160" s="11" t="s">
        <v>160</v>
      </c>
      <c r="D160" s="17" t="s">
        <v>15</v>
      </c>
      <c r="E160" s="11" t="s">
        <v>161</v>
      </c>
      <c r="F160" s="18">
        <v>67.84</v>
      </c>
      <c r="G160" s="19">
        <v>1</v>
      </c>
      <c r="H160" s="20">
        <f t="shared" si="3"/>
        <v>67.84</v>
      </c>
    </row>
    <row r="161" spans="1:8" x14ac:dyDescent="0.25">
      <c r="A161" s="11" t="s">
        <v>149</v>
      </c>
      <c r="B161" s="11">
        <v>14</v>
      </c>
      <c r="C161" s="11" t="s">
        <v>162</v>
      </c>
      <c r="D161" s="17" t="s">
        <v>15</v>
      </c>
      <c r="E161" s="11" t="s">
        <v>163</v>
      </c>
      <c r="F161" s="18">
        <v>16.98</v>
      </c>
      <c r="G161" s="19">
        <v>1</v>
      </c>
      <c r="H161" s="20">
        <f t="shared" si="3"/>
        <v>16.98</v>
      </c>
    </row>
    <row r="162" spans="1:8" x14ac:dyDescent="0.25">
      <c r="A162" s="11" t="s">
        <v>149</v>
      </c>
      <c r="B162" s="11">
        <v>15</v>
      </c>
      <c r="C162" s="11" t="s">
        <v>164</v>
      </c>
      <c r="D162" s="17" t="s">
        <v>15</v>
      </c>
      <c r="E162" s="11" t="s">
        <v>165</v>
      </c>
      <c r="F162" s="18">
        <v>137.59</v>
      </c>
      <c r="G162" s="19">
        <v>1</v>
      </c>
      <c r="H162" s="20">
        <f t="shared" si="3"/>
        <v>137.59</v>
      </c>
    </row>
    <row r="163" spans="1:8" x14ac:dyDescent="0.25">
      <c r="E163" s="15" t="s">
        <v>17</v>
      </c>
      <c r="F163" s="15"/>
      <c r="G163" s="15"/>
      <c r="H163" s="21">
        <f>SUM(H148:H162)</f>
        <v>2586.6</v>
      </c>
    </row>
    <row r="165" spans="1:8" x14ac:dyDescent="0.25">
      <c r="C165" s="15" t="s">
        <v>6</v>
      </c>
      <c r="D165" s="16" t="s">
        <v>7</v>
      </c>
      <c r="E165" s="15" t="s">
        <v>8</v>
      </c>
    </row>
    <row r="166" spans="1:8" x14ac:dyDescent="0.25">
      <c r="C166" s="15" t="s">
        <v>9</v>
      </c>
      <c r="D166" s="16" t="s">
        <v>18</v>
      </c>
      <c r="E166" s="15" t="s">
        <v>135</v>
      </c>
    </row>
    <row r="167" spans="1:8" x14ac:dyDescent="0.25">
      <c r="C167" s="15" t="s">
        <v>11</v>
      </c>
      <c r="D167" s="16" t="s">
        <v>88</v>
      </c>
      <c r="E167" s="15" t="s">
        <v>89</v>
      </c>
    </row>
    <row r="169" spans="1:8" x14ac:dyDescent="0.25">
      <c r="A169" s="11" t="s">
        <v>166</v>
      </c>
      <c r="B169" s="11">
        <v>1</v>
      </c>
      <c r="C169" s="11" t="s">
        <v>91</v>
      </c>
      <c r="D169" s="17" t="s">
        <v>15</v>
      </c>
      <c r="E169" s="11" t="s">
        <v>92</v>
      </c>
      <c r="F169" s="18">
        <v>238.04</v>
      </c>
      <c r="G169" s="19">
        <v>2</v>
      </c>
      <c r="H169" s="20">
        <f>ROUND(ROUND(F169,2)*ROUND(G169,3),2)</f>
        <v>476.08</v>
      </c>
    </row>
    <row r="170" spans="1:8" x14ac:dyDescent="0.25">
      <c r="A170" s="11" t="s">
        <v>166</v>
      </c>
      <c r="B170" s="11">
        <v>2</v>
      </c>
      <c r="C170" s="11" t="s">
        <v>93</v>
      </c>
      <c r="D170" s="17" t="s">
        <v>15</v>
      </c>
      <c r="E170" s="11" t="s">
        <v>94</v>
      </c>
      <c r="F170" s="18">
        <v>131.41999999999999</v>
      </c>
      <c r="G170" s="19">
        <v>2</v>
      </c>
      <c r="H170" s="20">
        <f>ROUND(ROUND(F170,2)*ROUND(G170,3),2)</f>
        <v>262.83999999999997</v>
      </c>
    </row>
    <row r="171" spans="1:8" x14ac:dyDescent="0.25">
      <c r="E171" s="15" t="s">
        <v>17</v>
      </c>
      <c r="F171" s="15"/>
      <c r="G171" s="15"/>
      <c r="H171" s="21">
        <f>SUM(H169:H170)</f>
        <v>738.92</v>
      </c>
    </row>
    <row r="173" spans="1:8" x14ac:dyDescent="0.25">
      <c r="C173" s="15" t="s">
        <v>6</v>
      </c>
      <c r="D173" s="16" t="s">
        <v>7</v>
      </c>
      <c r="E173" s="15" t="s">
        <v>8</v>
      </c>
    </row>
    <row r="174" spans="1:8" x14ac:dyDescent="0.25">
      <c r="C174" s="15" t="s">
        <v>9</v>
      </c>
      <c r="D174" s="16" t="s">
        <v>18</v>
      </c>
      <c r="E174" s="15" t="s">
        <v>135</v>
      </c>
    </row>
    <row r="175" spans="1:8" x14ac:dyDescent="0.25">
      <c r="C175" s="15" t="s">
        <v>11</v>
      </c>
      <c r="D175" s="16" t="s">
        <v>95</v>
      </c>
      <c r="E175" s="15" t="s">
        <v>96</v>
      </c>
    </row>
    <row r="177" spans="1:8" x14ac:dyDescent="0.25">
      <c r="A177" s="11" t="s">
        <v>167</v>
      </c>
      <c r="B177" s="11">
        <v>1</v>
      </c>
      <c r="C177" s="11" t="s">
        <v>98</v>
      </c>
      <c r="D177" s="17" t="s">
        <v>28</v>
      </c>
      <c r="E177" s="11" t="s">
        <v>99</v>
      </c>
      <c r="F177" s="18">
        <v>123.23</v>
      </c>
      <c r="G177" s="19">
        <v>43.68</v>
      </c>
      <c r="H177" s="20">
        <f t="shared" ref="H177:H184" si="4">ROUND(ROUND(F177,2)*ROUND(G177,3),2)</f>
        <v>5382.69</v>
      </c>
    </row>
    <row r="178" spans="1:8" x14ac:dyDescent="0.25">
      <c r="A178" s="11" t="s">
        <v>167</v>
      </c>
      <c r="B178" s="11">
        <v>2</v>
      </c>
      <c r="C178" s="11" t="s">
        <v>168</v>
      </c>
      <c r="D178" s="17" t="s">
        <v>15</v>
      </c>
      <c r="E178" s="11" t="s">
        <v>169</v>
      </c>
      <c r="F178" s="18">
        <v>1500</v>
      </c>
      <c r="G178" s="19">
        <v>1</v>
      </c>
      <c r="H178" s="20">
        <f t="shared" si="4"/>
        <v>1500</v>
      </c>
    </row>
    <row r="179" spans="1:8" x14ac:dyDescent="0.25">
      <c r="A179" s="11" t="s">
        <v>167</v>
      </c>
      <c r="B179" s="11">
        <v>3</v>
      </c>
      <c r="C179" s="11" t="s">
        <v>170</v>
      </c>
      <c r="D179" s="17" t="s">
        <v>22</v>
      </c>
      <c r="E179" s="11" t="s">
        <v>171</v>
      </c>
      <c r="F179" s="18">
        <v>0.56999999999999995</v>
      </c>
      <c r="G179" s="19">
        <v>120</v>
      </c>
      <c r="H179" s="20">
        <f t="shared" si="4"/>
        <v>68.400000000000006</v>
      </c>
    </row>
    <row r="180" spans="1:8" x14ac:dyDescent="0.25">
      <c r="A180" s="11" t="s">
        <v>167</v>
      </c>
      <c r="B180" s="11">
        <v>4</v>
      </c>
      <c r="C180" s="11" t="s">
        <v>172</v>
      </c>
      <c r="D180" s="17" t="s">
        <v>173</v>
      </c>
      <c r="E180" s="11" t="s">
        <v>174</v>
      </c>
      <c r="F180" s="18">
        <v>92.98</v>
      </c>
      <c r="G180" s="19">
        <v>20.16</v>
      </c>
      <c r="H180" s="20">
        <f t="shared" si="4"/>
        <v>1874.48</v>
      </c>
    </row>
    <row r="181" spans="1:8" x14ac:dyDescent="0.25">
      <c r="A181" s="11" t="s">
        <v>167</v>
      </c>
      <c r="B181" s="11">
        <v>5</v>
      </c>
      <c r="C181" s="11" t="s">
        <v>100</v>
      </c>
      <c r="D181" s="17" t="s">
        <v>22</v>
      </c>
      <c r="E181" s="11" t="s">
        <v>101</v>
      </c>
      <c r="F181" s="18">
        <v>67.37</v>
      </c>
      <c r="G181" s="19">
        <v>25.2</v>
      </c>
      <c r="H181" s="20">
        <f t="shared" si="4"/>
        <v>1697.72</v>
      </c>
    </row>
    <row r="182" spans="1:8" x14ac:dyDescent="0.25">
      <c r="A182" s="11" t="s">
        <v>167</v>
      </c>
      <c r="B182" s="11">
        <v>6</v>
      </c>
      <c r="C182" s="11" t="s">
        <v>175</v>
      </c>
      <c r="D182" s="17" t="s">
        <v>22</v>
      </c>
      <c r="E182" s="11" t="s">
        <v>176</v>
      </c>
      <c r="F182" s="18">
        <v>49.2</v>
      </c>
      <c r="G182" s="19">
        <v>66</v>
      </c>
      <c r="H182" s="20">
        <f t="shared" si="4"/>
        <v>3247.2</v>
      </c>
    </row>
    <row r="183" spans="1:8" x14ac:dyDescent="0.25">
      <c r="A183" s="11" t="s">
        <v>167</v>
      </c>
      <c r="B183" s="11">
        <v>7</v>
      </c>
      <c r="C183" s="11" t="s">
        <v>104</v>
      </c>
      <c r="D183" s="17" t="s">
        <v>25</v>
      </c>
      <c r="E183" s="11" t="s">
        <v>105</v>
      </c>
      <c r="F183" s="18">
        <v>66.09</v>
      </c>
      <c r="G183" s="19">
        <v>8</v>
      </c>
      <c r="H183" s="20">
        <f t="shared" si="4"/>
        <v>528.72</v>
      </c>
    </row>
    <row r="184" spans="1:8" x14ac:dyDescent="0.25">
      <c r="A184" s="11" t="s">
        <v>167</v>
      </c>
      <c r="B184" s="11">
        <v>8</v>
      </c>
      <c r="C184" s="11" t="s">
        <v>106</v>
      </c>
      <c r="D184" s="17" t="s">
        <v>25</v>
      </c>
      <c r="E184" s="11" t="s">
        <v>107</v>
      </c>
      <c r="F184" s="18">
        <v>17.95</v>
      </c>
      <c r="G184" s="19">
        <v>8</v>
      </c>
      <c r="H184" s="20">
        <f t="shared" si="4"/>
        <v>143.6</v>
      </c>
    </row>
    <row r="185" spans="1:8" x14ac:dyDescent="0.25">
      <c r="E185" s="15" t="s">
        <v>17</v>
      </c>
      <c r="F185" s="15"/>
      <c r="G185" s="15"/>
      <c r="H185" s="21">
        <f>SUM(H177:H184)</f>
        <v>14442.809999999998</v>
      </c>
    </row>
    <row r="187" spans="1:8" x14ac:dyDescent="0.25">
      <c r="C187" s="15" t="s">
        <v>6</v>
      </c>
      <c r="D187" s="16" t="s">
        <v>7</v>
      </c>
      <c r="E187" s="15" t="s">
        <v>8</v>
      </c>
    </row>
    <row r="188" spans="1:8" x14ac:dyDescent="0.25">
      <c r="C188" s="15" t="s">
        <v>9</v>
      </c>
      <c r="D188" s="16" t="s">
        <v>18</v>
      </c>
      <c r="E188" s="15" t="s">
        <v>135</v>
      </c>
    </row>
    <row r="189" spans="1:8" x14ac:dyDescent="0.25">
      <c r="C189" s="15" t="s">
        <v>11</v>
      </c>
      <c r="D189" s="16" t="s">
        <v>108</v>
      </c>
      <c r="E189" s="15" t="s">
        <v>109</v>
      </c>
    </row>
    <row r="191" spans="1:8" x14ac:dyDescent="0.25">
      <c r="A191" s="11" t="s">
        <v>177</v>
      </c>
      <c r="B191" s="11">
        <v>1</v>
      </c>
      <c r="C191" s="11" t="s">
        <v>111</v>
      </c>
      <c r="D191" s="17" t="s">
        <v>28</v>
      </c>
      <c r="E191" s="11" t="s">
        <v>112</v>
      </c>
      <c r="F191" s="18">
        <v>9.81</v>
      </c>
      <c r="G191" s="19">
        <v>71.343999999999994</v>
      </c>
      <c r="H191" s="20">
        <f>ROUND(ROUND(F191,2)*ROUND(G191,3),2)</f>
        <v>699.88</v>
      </c>
    </row>
    <row r="192" spans="1:8" x14ac:dyDescent="0.25">
      <c r="A192" s="11" t="s">
        <v>177</v>
      </c>
      <c r="B192" s="11">
        <v>2</v>
      </c>
      <c r="C192" s="11" t="s">
        <v>113</v>
      </c>
      <c r="D192" s="17" t="s">
        <v>28</v>
      </c>
      <c r="E192" s="11" t="s">
        <v>114</v>
      </c>
      <c r="F192" s="18">
        <v>26.2</v>
      </c>
      <c r="G192" s="19">
        <v>71.343999999999994</v>
      </c>
      <c r="H192" s="20">
        <f>ROUND(ROUND(F192,2)*ROUND(G192,3),2)</f>
        <v>1869.21</v>
      </c>
    </row>
    <row r="193" spans="1:8" x14ac:dyDescent="0.25">
      <c r="A193" s="11" t="s">
        <v>177</v>
      </c>
      <c r="B193" s="11">
        <v>3</v>
      </c>
      <c r="C193" s="11" t="s">
        <v>115</v>
      </c>
      <c r="D193" s="17" t="s">
        <v>28</v>
      </c>
      <c r="E193" s="11" t="s">
        <v>116</v>
      </c>
      <c r="F193" s="18">
        <v>9.94</v>
      </c>
      <c r="G193" s="19">
        <v>65.52</v>
      </c>
      <c r="H193" s="20">
        <f>ROUND(ROUND(F193,2)*ROUND(G193,3),2)</f>
        <v>651.27</v>
      </c>
    </row>
    <row r="194" spans="1:8" x14ac:dyDescent="0.25">
      <c r="A194" s="11" t="s">
        <v>177</v>
      </c>
      <c r="B194" s="11">
        <v>4</v>
      </c>
      <c r="C194" s="11" t="s">
        <v>117</v>
      </c>
      <c r="D194" s="17" t="s">
        <v>28</v>
      </c>
      <c r="E194" s="11" t="s">
        <v>118</v>
      </c>
      <c r="F194" s="18">
        <v>7.97</v>
      </c>
      <c r="G194" s="19">
        <v>65.52</v>
      </c>
      <c r="H194" s="20">
        <f>ROUND(ROUND(F194,2)*ROUND(G194,3),2)</f>
        <v>522.19000000000005</v>
      </c>
    </row>
    <row r="195" spans="1:8" x14ac:dyDescent="0.25">
      <c r="E195" s="15" t="s">
        <v>17</v>
      </c>
      <c r="F195" s="15"/>
      <c r="G195" s="15"/>
      <c r="H195" s="21">
        <f>SUM(H191:H194)</f>
        <v>3742.55</v>
      </c>
    </row>
    <row r="197" spans="1:8" x14ac:dyDescent="0.25">
      <c r="C197" s="15" t="s">
        <v>6</v>
      </c>
      <c r="D197" s="16" t="s">
        <v>7</v>
      </c>
      <c r="E197" s="15" t="s">
        <v>8</v>
      </c>
    </row>
    <row r="198" spans="1:8" x14ac:dyDescent="0.25">
      <c r="C198" s="15" t="s">
        <v>9</v>
      </c>
      <c r="D198" s="16" t="s">
        <v>18</v>
      </c>
      <c r="E198" s="15" t="s">
        <v>135</v>
      </c>
    </row>
    <row r="199" spans="1:8" x14ac:dyDescent="0.25">
      <c r="C199" s="15" t="s">
        <v>11</v>
      </c>
      <c r="D199" s="16" t="s">
        <v>119</v>
      </c>
      <c r="E199" s="15" t="s">
        <v>120</v>
      </c>
    </row>
    <row r="201" spans="1:8" x14ac:dyDescent="0.25">
      <c r="A201" s="11" t="s">
        <v>178</v>
      </c>
      <c r="B201" s="11">
        <v>1</v>
      </c>
      <c r="C201" s="11" t="s">
        <v>122</v>
      </c>
      <c r="D201" s="17" t="s">
        <v>123</v>
      </c>
      <c r="E201" s="11" t="s">
        <v>124</v>
      </c>
      <c r="F201" s="18">
        <v>7600</v>
      </c>
      <c r="G201" s="19">
        <v>0.19</v>
      </c>
      <c r="H201" s="20">
        <f>ROUND(ROUND(F201,2)*ROUND(G201,3),2)</f>
        <v>1444</v>
      </c>
    </row>
    <row r="202" spans="1:8" x14ac:dyDescent="0.25">
      <c r="E202" s="15" t="s">
        <v>17</v>
      </c>
      <c r="F202" s="15"/>
      <c r="G202" s="15"/>
      <c r="H202" s="21">
        <f>SUM(H201:H201)</f>
        <v>1444</v>
      </c>
    </row>
    <row r="204" spans="1:8" x14ac:dyDescent="0.25">
      <c r="C204" s="15" t="s">
        <v>6</v>
      </c>
      <c r="D204" s="16" t="s">
        <v>7</v>
      </c>
      <c r="E204" s="15" t="s">
        <v>8</v>
      </c>
    </row>
    <row r="205" spans="1:8" x14ac:dyDescent="0.25">
      <c r="C205" s="15" t="s">
        <v>9</v>
      </c>
      <c r="D205" s="16" t="s">
        <v>18</v>
      </c>
      <c r="E205" s="15" t="s">
        <v>135</v>
      </c>
    </row>
    <row r="206" spans="1:8" x14ac:dyDescent="0.25">
      <c r="C206" s="15" t="s">
        <v>11</v>
      </c>
      <c r="D206" s="16" t="s">
        <v>125</v>
      </c>
      <c r="E206" s="15" t="s">
        <v>126</v>
      </c>
    </row>
    <row r="208" spans="1:8" x14ac:dyDescent="0.25">
      <c r="A208" s="11" t="s">
        <v>179</v>
      </c>
      <c r="B208" s="11">
        <v>1</v>
      </c>
      <c r="C208" s="11" t="s">
        <v>128</v>
      </c>
      <c r="D208" s="17" t="s">
        <v>15</v>
      </c>
      <c r="E208" s="11" t="s">
        <v>129</v>
      </c>
      <c r="F208" s="18">
        <v>334.65</v>
      </c>
      <c r="G208" s="19">
        <v>1</v>
      </c>
      <c r="H208" s="20">
        <f>ROUND(ROUND(F208,2)*ROUND(G208,3),2)</f>
        <v>334.65</v>
      </c>
    </row>
    <row r="209" spans="1:8" x14ac:dyDescent="0.25">
      <c r="A209" s="11" t="s">
        <v>179</v>
      </c>
      <c r="B209" s="11">
        <v>2</v>
      </c>
      <c r="C209" s="11" t="s">
        <v>130</v>
      </c>
      <c r="D209" s="17" t="s">
        <v>25</v>
      </c>
      <c r="E209" s="11" t="s">
        <v>131</v>
      </c>
      <c r="F209" s="18">
        <v>4.8</v>
      </c>
      <c r="G209" s="19">
        <v>252</v>
      </c>
      <c r="H209" s="20">
        <f>ROUND(ROUND(F209,2)*ROUND(G209,3),2)</f>
        <v>1209.5999999999999</v>
      </c>
    </row>
    <row r="210" spans="1:8" x14ac:dyDescent="0.25">
      <c r="A210" s="11" t="s">
        <v>179</v>
      </c>
      <c r="B210" s="11">
        <v>3</v>
      </c>
      <c r="C210" s="11" t="s">
        <v>132</v>
      </c>
      <c r="D210" s="17" t="s">
        <v>133</v>
      </c>
      <c r="E210" s="11" t="s">
        <v>134</v>
      </c>
      <c r="F210" s="18">
        <v>2000</v>
      </c>
      <c r="G210" s="19">
        <v>1</v>
      </c>
      <c r="H210" s="20">
        <f>ROUND(ROUND(F210,2)*ROUND(G210,3),2)</f>
        <v>2000</v>
      </c>
    </row>
    <row r="211" spans="1:8" x14ac:dyDescent="0.25">
      <c r="E211" s="15" t="s">
        <v>17</v>
      </c>
      <c r="F211" s="15"/>
      <c r="G211" s="15"/>
      <c r="H211" s="21">
        <f>SUM(H208:H210)</f>
        <v>3544.25</v>
      </c>
    </row>
    <row r="213" spans="1:8" x14ac:dyDescent="0.25">
      <c r="C213" s="15" t="s">
        <v>6</v>
      </c>
      <c r="D213" s="16" t="s">
        <v>7</v>
      </c>
      <c r="E213" s="15" t="s">
        <v>8</v>
      </c>
    </row>
    <row r="214" spans="1:8" x14ac:dyDescent="0.25">
      <c r="C214" s="15" t="s">
        <v>9</v>
      </c>
      <c r="D214" s="16" t="s">
        <v>40</v>
      </c>
      <c r="E214" s="15" t="s">
        <v>180</v>
      </c>
    </row>
    <row r="215" spans="1:8" x14ac:dyDescent="0.25">
      <c r="C215" s="15" t="s">
        <v>11</v>
      </c>
      <c r="D215" s="16" t="s">
        <v>7</v>
      </c>
      <c r="E215" s="15" t="s">
        <v>12</v>
      </c>
    </row>
    <row r="217" spans="1:8" x14ac:dyDescent="0.25">
      <c r="A217" s="11" t="s">
        <v>181</v>
      </c>
      <c r="B217" s="11">
        <v>1</v>
      </c>
      <c r="C217" s="11" t="s">
        <v>14</v>
      </c>
      <c r="D217" s="17" t="s">
        <v>15</v>
      </c>
      <c r="E217" s="11" t="s">
        <v>16</v>
      </c>
      <c r="F217" s="18">
        <v>275.23</v>
      </c>
      <c r="G217" s="19">
        <v>4</v>
      </c>
      <c r="H217" s="20">
        <f>ROUND(ROUND(F217,2)*ROUND(G217,3),2)</f>
        <v>1100.92</v>
      </c>
    </row>
    <row r="218" spans="1:8" x14ac:dyDescent="0.25">
      <c r="E218" s="15" t="s">
        <v>17</v>
      </c>
      <c r="F218" s="15"/>
      <c r="G218" s="15"/>
      <c r="H218" s="21">
        <f>SUM(H217:H217)</f>
        <v>1100.92</v>
      </c>
    </row>
    <row r="220" spans="1:8" x14ac:dyDescent="0.25">
      <c r="C220" s="15" t="s">
        <v>6</v>
      </c>
      <c r="D220" s="16" t="s">
        <v>7</v>
      </c>
      <c r="E220" s="15" t="s">
        <v>8</v>
      </c>
    </row>
    <row r="221" spans="1:8" x14ac:dyDescent="0.25">
      <c r="C221" s="15" t="s">
        <v>9</v>
      </c>
      <c r="D221" s="16" t="s">
        <v>40</v>
      </c>
      <c r="E221" s="15" t="s">
        <v>180</v>
      </c>
    </row>
    <row r="222" spans="1:8" x14ac:dyDescent="0.25">
      <c r="C222" s="15" t="s">
        <v>11</v>
      </c>
      <c r="D222" s="16" t="s">
        <v>18</v>
      </c>
      <c r="E222" s="15" t="s">
        <v>19</v>
      </c>
    </row>
    <row r="224" spans="1:8" x14ac:dyDescent="0.25">
      <c r="A224" s="11" t="s">
        <v>182</v>
      </c>
      <c r="B224" s="11">
        <v>1</v>
      </c>
      <c r="C224" s="11" t="s">
        <v>138</v>
      </c>
      <c r="D224" s="17" t="s">
        <v>25</v>
      </c>
      <c r="E224" s="11" t="s">
        <v>139</v>
      </c>
      <c r="F224" s="18">
        <v>9.5500000000000007</v>
      </c>
      <c r="G224" s="19">
        <v>10</v>
      </c>
      <c r="H224" s="20">
        <f t="shared" ref="H224:H236" si="5">ROUND(ROUND(F224,2)*ROUND(G224,3),2)</f>
        <v>95.5</v>
      </c>
    </row>
    <row r="225" spans="1:8" x14ac:dyDescent="0.25">
      <c r="A225" s="11" t="s">
        <v>182</v>
      </c>
      <c r="B225" s="11">
        <v>2</v>
      </c>
      <c r="C225" s="11" t="s">
        <v>140</v>
      </c>
      <c r="D225" s="17" t="s">
        <v>25</v>
      </c>
      <c r="E225" s="11" t="s">
        <v>141</v>
      </c>
      <c r="F225" s="18">
        <v>6.49</v>
      </c>
      <c r="G225" s="19">
        <v>110</v>
      </c>
      <c r="H225" s="20">
        <f t="shared" si="5"/>
        <v>713.9</v>
      </c>
    </row>
    <row r="226" spans="1:8" x14ac:dyDescent="0.25">
      <c r="A226" s="11" t="s">
        <v>182</v>
      </c>
      <c r="B226" s="11">
        <v>3</v>
      </c>
      <c r="C226" s="11" t="s">
        <v>142</v>
      </c>
      <c r="D226" s="17" t="s">
        <v>22</v>
      </c>
      <c r="E226" s="11" t="s">
        <v>143</v>
      </c>
      <c r="F226" s="18">
        <v>58.92</v>
      </c>
      <c r="G226" s="19">
        <v>3</v>
      </c>
      <c r="H226" s="20">
        <f t="shared" si="5"/>
        <v>176.76</v>
      </c>
    </row>
    <row r="227" spans="1:8" x14ac:dyDescent="0.25">
      <c r="A227" s="11" t="s">
        <v>182</v>
      </c>
      <c r="B227" s="11">
        <v>4</v>
      </c>
      <c r="C227" s="11" t="s">
        <v>144</v>
      </c>
      <c r="D227" s="17" t="s">
        <v>22</v>
      </c>
      <c r="E227" s="11" t="s">
        <v>145</v>
      </c>
      <c r="F227" s="18">
        <v>43.24</v>
      </c>
      <c r="G227" s="19">
        <v>66</v>
      </c>
      <c r="H227" s="20">
        <f t="shared" si="5"/>
        <v>2853.84</v>
      </c>
    </row>
    <row r="228" spans="1:8" x14ac:dyDescent="0.25">
      <c r="A228" s="11" t="s">
        <v>182</v>
      </c>
      <c r="B228" s="11">
        <v>5</v>
      </c>
      <c r="C228" s="11" t="s">
        <v>21</v>
      </c>
      <c r="D228" s="17" t="s">
        <v>22</v>
      </c>
      <c r="E228" s="11" t="s">
        <v>23</v>
      </c>
      <c r="F228" s="18">
        <v>62.85</v>
      </c>
      <c r="G228" s="19">
        <v>93</v>
      </c>
      <c r="H228" s="20">
        <f t="shared" si="5"/>
        <v>5845.05</v>
      </c>
    </row>
    <row r="229" spans="1:8" x14ac:dyDescent="0.25">
      <c r="A229" s="11" t="s">
        <v>182</v>
      </c>
      <c r="B229" s="11">
        <v>6</v>
      </c>
      <c r="C229" s="11" t="s">
        <v>24</v>
      </c>
      <c r="D229" s="17" t="s">
        <v>25</v>
      </c>
      <c r="E229" s="11" t="s">
        <v>26</v>
      </c>
      <c r="F229" s="18">
        <v>20.02</v>
      </c>
      <c r="G229" s="19">
        <v>8</v>
      </c>
      <c r="H229" s="20">
        <f t="shared" si="5"/>
        <v>160.16</v>
      </c>
    </row>
    <row r="230" spans="1:8" x14ac:dyDescent="0.25">
      <c r="A230" s="11" t="s">
        <v>182</v>
      </c>
      <c r="B230" s="11">
        <v>7</v>
      </c>
      <c r="C230" s="11" t="s">
        <v>27</v>
      </c>
      <c r="D230" s="17" t="s">
        <v>28</v>
      </c>
      <c r="E230" s="11" t="s">
        <v>29</v>
      </c>
      <c r="F230" s="18">
        <v>34.4</v>
      </c>
      <c r="G230" s="19">
        <v>76.924999999999997</v>
      </c>
      <c r="H230" s="20">
        <f t="shared" si="5"/>
        <v>2646.22</v>
      </c>
    </row>
    <row r="231" spans="1:8" x14ac:dyDescent="0.25">
      <c r="A231" s="11" t="s">
        <v>182</v>
      </c>
      <c r="B231" s="11">
        <v>8</v>
      </c>
      <c r="C231" s="11" t="s">
        <v>30</v>
      </c>
      <c r="D231" s="17" t="s">
        <v>28</v>
      </c>
      <c r="E231" s="11" t="s">
        <v>31</v>
      </c>
      <c r="F231" s="18">
        <v>96.9</v>
      </c>
      <c r="G231" s="19">
        <v>13.574999999999999</v>
      </c>
      <c r="H231" s="20">
        <f t="shared" si="5"/>
        <v>1315.42</v>
      </c>
    </row>
    <row r="232" spans="1:8" x14ac:dyDescent="0.25">
      <c r="A232" s="11" t="s">
        <v>182</v>
      </c>
      <c r="B232" s="11">
        <v>9</v>
      </c>
      <c r="C232" s="11" t="s">
        <v>32</v>
      </c>
      <c r="D232" s="17" t="s">
        <v>22</v>
      </c>
      <c r="E232" s="11" t="s">
        <v>33</v>
      </c>
      <c r="F232" s="18">
        <v>10.37</v>
      </c>
      <c r="G232" s="19">
        <v>90.5</v>
      </c>
      <c r="H232" s="20">
        <f t="shared" si="5"/>
        <v>938.49</v>
      </c>
    </row>
    <row r="233" spans="1:8" x14ac:dyDescent="0.25">
      <c r="A233" s="11" t="s">
        <v>182</v>
      </c>
      <c r="B233" s="11">
        <v>10</v>
      </c>
      <c r="C233" s="11" t="s">
        <v>34</v>
      </c>
      <c r="D233" s="17" t="s">
        <v>22</v>
      </c>
      <c r="E233" s="11" t="s">
        <v>35</v>
      </c>
      <c r="F233" s="18">
        <v>20.6</v>
      </c>
      <c r="G233" s="19">
        <v>50.4</v>
      </c>
      <c r="H233" s="20">
        <f t="shared" si="5"/>
        <v>1038.24</v>
      </c>
    </row>
    <row r="234" spans="1:8" x14ac:dyDescent="0.25">
      <c r="A234" s="11" t="s">
        <v>182</v>
      </c>
      <c r="B234" s="11">
        <v>11</v>
      </c>
      <c r="C234" s="11" t="s">
        <v>36</v>
      </c>
      <c r="D234" s="17" t="s">
        <v>28</v>
      </c>
      <c r="E234" s="11" t="s">
        <v>37</v>
      </c>
      <c r="F234" s="18">
        <v>36.200000000000003</v>
      </c>
      <c r="G234" s="19">
        <v>35.18</v>
      </c>
      <c r="H234" s="20">
        <f t="shared" si="5"/>
        <v>1273.52</v>
      </c>
    </row>
    <row r="235" spans="1:8" x14ac:dyDescent="0.25">
      <c r="A235" s="11" t="s">
        <v>182</v>
      </c>
      <c r="B235" s="11">
        <v>12</v>
      </c>
      <c r="C235" s="11" t="s">
        <v>38</v>
      </c>
      <c r="D235" s="17" t="s">
        <v>28</v>
      </c>
      <c r="E235" s="11" t="s">
        <v>39</v>
      </c>
      <c r="F235" s="18">
        <v>26.37</v>
      </c>
      <c r="G235" s="19">
        <v>54.3</v>
      </c>
      <c r="H235" s="20">
        <f t="shared" si="5"/>
        <v>1431.89</v>
      </c>
    </row>
    <row r="236" spans="1:8" x14ac:dyDescent="0.25">
      <c r="A236" s="11" t="s">
        <v>182</v>
      </c>
      <c r="B236" s="11">
        <v>13</v>
      </c>
      <c r="C236" s="11" t="s">
        <v>183</v>
      </c>
      <c r="D236" s="17" t="s">
        <v>28</v>
      </c>
      <c r="E236" s="11" t="s">
        <v>184</v>
      </c>
      <c r="F236" s="18">
        <v>113.02</v>
      </c>
      <c r="G236" s="19">
        <v>9.625</v>
      </c>
      <c r="H236" s="20">
        <f t="shared" si="5"/>
        <v>1087.82</v>
      </c>
    </row>
    <row r="237" spans="1:8" x14ac:dyDescent="0.25">
      <c r="E237" s="15" t="s">
        <v>17</v>
      </c>
      <c r="F237" s="15"/>
      <c r="G237" s="15"/>
      <c r="H237" s="21">
        <f>SUM(H224:H236)</f>
        <v>19576.809999999998</v>
      </c>
    </row>
    <row r="239" spans="1:8" x14ac:dyDescent="0.25">
      <c r="C239" s="15" t="s">
        <v>6</v>
      </c>
      <c r="D239" s="16" t="s">
        <v>7</v>
      </c>
      <c r="E239" s="15" t="s">
        <v>8</v>
      </c>
    </row>
    <row r="240" spans="1:8" x14ac:dyDescent="0.25">
      <c r="C240" s="15" t="s">
        <v>9</v>
      </c>
      <c r="D240" s="16" t="s">
        <v>40</v>
      </c>
      <c r="E240" s="15" t="s">
        <v>180</v>
      </c>
    </row>
    <row r="241" spans="1:8" x14ac:dyDescent="0.25">
      <c r="C241" s="15" t="s">
        <v>11</v>
      </c>
      <c r="D241" s="16" t="s">
        <v>40</v>
      </c>
      <c r="E241" s="15" t="s">
        <v>41</v>
      </c>
    </row>
    <row r="243" spans="1:8" x14ac:dyDescent="0.25">
      <c r="A243" s="11" t="s">
        <v>185</v>
      </c>
      <c r="B243" s="11">
        <v>1</v>
      </c>
      <c r="C243" s="11" t="s">
        <v>43</v>
      </c>
      <c r="D243" s="17" t="s">
        <v>25</v>
      </c>
      <c r="E243" s="11" t="s">
        <v>44</v>
      </c>
      <c r="F243" s="18">
        <v>8.44</v>
      </c>
      <c r="G243" s="19">
        <v>145</v>
      </c>
      <c r="H243" s="20">
        <f t="shared" ref="H243:H248" si="6">ROUND(ROUND(F243,2)*ROUND(G243,3),2)</f>
        <v>1223.8</v>
      </c>
    </row>
    <row r="244" spans="1:8" x14ac:dyDescent="0.25">
      <c r="A244" s="11" t="s">
        <v>185</v>
      </c>
      <c r="B244" s="11">
        <v>2</v>
      </c>
      <c r="C244" s="11" t="s">
        <v>147</v>
      </c>
      <c r="D244" s="17" t="s">
        <v>25</v>
      </c>
      <c r="E244" s="11" t="s">
        <v>148</v>
      </c>
      <c r="F244" s="18">
        <v>22.75</v>
      </c>
      <c r="G244" s="19">
        <v>65</v>
      </c>
      <c r="H244" s="20">
        <f t="shared" si="6"/>
        <v>1478.75</v>
      </c>
    </row>
    <row r="245" spans="1:8" x14ac:dyDescent="0.25">
      <c r="A245" s="11" t="s">
        <v>185</v>
      </c>
      <c r="B245" s="11">
        <v>3</v>
      </c>
      <c r="C245" s="11" t="s">
        <v>45</v>
      </c>
      <c r="D245" s="17" t="s">
        <v>25</v>
      </c>
      <c r="E245" s="11" t="s">
        <v>46</v>
      </c>
      <c r="F245" s="18">
        <v>0.61</v>
      </c>
      <c r="G245" s="19">
        <v>210</v>
      </c>
      <c r="H245" s="20">
        <f t="shared" si="6"/>
        <v>128.1</v>
      </c>
    </row>
    <row r="246" spans="1:8" x14ac:dyDescent="0.25">
      <c r="A246" s="11" t="s">
        <v>185</v>
      </c>
      <c r="B246" s="11">
        <v>4</v>
      </c>
      <c r="C246" s="11" t="s">
        <v>47</v>
      </c>
      <c r="D246" s="17" t="s">
        <v>15</v>
      </c>
      <c r="E246" s="11" t="s">
        <v>48</v>
      </c>
      <c r="F246" s="18">
        <v>293.08999999999997</v>
      </c>
      <c r="G246" s="19">
        <v>6</v>
      </c>
      <c r="H246" s="20">
        <f t="shared" si="6"/>
        <v>1758.54</v>
      </c>
    </row>
    <row r="247" spans="1:8" x14ac:dyDescent="0.25">
      <c r="A247" s="11" t="s">
        <v>185</v>
      </c>
      <c r="B247" s="11">
        <v>5</v>
      </c>
      <c r="C247" s="11" t="s">
        <v>49</v>
      </c>
      <c r="D247" s="17" t="s">
        <v>25</v>
      </c>
      <c r="E247" s="11" t="s">
        <v>50</v>
      </c>
      <c r="F247" s="18">
        <v>22.8</v>
      </c>
      <c r="G247" s="19">
        <v>210</v>
      </c>
      <c r="H247" s="20">
        <f t="shared" si="6"/>
        <v>4788</v>
      </c>
    </row>
    <row r="248" spans="1:8" x14ac:dyDescent="0.25">
      <c r="A248" s="11" t="s">
        <v>185</v>
      </c>
      <c r="B248" s="11">
        <v>6</v>
      </c>
      <c r="C248" s="11" t="s">
        <v>186</v>
      </c>
      <c r="D248" s="17" t="s">
        <v>25</v>
      </c>
      <c r="E248" s="11" t="s">
        <v>187</v>
      </c>
      <c r="F248" s="18">
        <v>31.58</v>
      </c>
      <c r="G248" s="19">
        <v>50</v>
      </c>
      <c r="H248" s="20">
        <f t="shared" si="6"/>
        <v>1579</v>
      </c>
    </row>
    <row r="249" spans="1:8" x14ac:dyDescent="0.25">
      <c r="E249" s="15" t="s">
        <v>17</v>
      </c>
      <c r="F249" s="15"/>
      <c r="G249" s="15"/>
      <c r="H249" s="21">
        <f>SUM(H243:H248)</f>
        <v>10956.19</v>
      </c>
    </row>
    <row r="251" spans="1:8" x14ac:dyDescent="0.25">
      <c r="C251" s="15" t="s">
        <v>6</v>
      </c>
      <c r="D251" s="16" t="s">
        <v>7</v>
      </c>
      <c r="E251" s="15" t="s">
        <v>8</v>
      </c>
    </row>
    <row r="252" spans="1:8" x14ac:dyDescent="0.25">
      <c r="C252" s="15" t="s">
        <v>9</v>
      </c>
      <c r="D252" s="16" t="s">
        <v>40</v>
      </c>
      <c r="E252" s="15" t="s">
        <v>180</v>
      </c>
    </row>
    <row r="253" spans="1:8" x14ac:dyDescent="0.25">
      <c r="C253" s="15" t="s">
        <v>11</v>
      </c>
      <c r="D253" s="16" t="s">
        <v>51</v>
      </c>
      <c r="E253" s="15" t="s">
        <v>52</v>
      </c>
    </row>
    <row r="255" spans="1:8" x14ac:dyDescent="0.25">
      <c r="A255" s="11" t="s">
        <v>188</v>
      </c>
      <c r="B255" s="11">
        <v>1</v>
      </c>
      <c r="C255" s="11" t="s">
        <v>58</v>
      </c>
      <c r="D255" s="17" t="s">
        <v>15</v>
      </c>
      <c r="E255" s="11" t="s">
        <v>59</v>
      </c>
      <c r="F255" s="18">
        <v>196.19</v>
      </c>
      <c r="G255" s="19">
        <v>1</v>
      </c>
      <c r="H255" s="20">
        <f t="shared" ref="H255:H271" si="7">ROUND(ROUND(F255,2)*ROUND(G255,3),2)</f>
        <v>196.19</v>
      </c>
    </row>
    <row r="256" spans="1:8" x14ac:dyDescent="0.25">
      <c r="A256" s="11" t="s">
        <v>188</v>
      </c>
      <c r="B256" s="11">
        <v>2</v>
      </c>
      <c r="C256" s="11" t="s">
        <v>189</v>
      </c>
      <c r="D256" s="17" t="s">
        <v>15</v>
      </c>
      <c r="E256" s="11" t="s">
        <v>190</v>
      </c>
      <c r="F256" s="18">
        <v>242.4</v>
      </c>
      <c r="G256" s="19">
        <v>2</v>
      </c>
      <c r="H256" s="20">
        <f t="shared" si="7"/>
        <v>484.8</v>
      </c>
    </row>
    <row r="257" spans="1:8" x14ac:dyDescent="0.25">
      <c r="A257" s="11" t="s">
        <v>188</v>
      </c>
      <c r="B257" s="11">
        <v>3</v>
      </c>
      <c r="C257" s="11" t="s">
        <v>72</v>
      </c>
      <c r="D257" s="17" t="s">
        <v>15</v>
      </c>
      <c r="E257" s="11" t="s">
        <v>73</v>
      </c>
      <c r="F257" s="18">
        <v>687.54</v>
      </c>
      <c r="G257" s="19">
        <v>1</v>
      </c>
      <c r="H257" s="20">
        <f t="shared" si="7"/>
        <v>687.54</v>
      </c>
    </row>
    <row r="258" spans="1:8" x14ac:dyDescent="0.25">
      <c r="A258" s="11" t="s">
        <v>188</v>
      </c>
      <c r="B258" s="11">
        <v>4</v>
      </c>
      <c r="C258" s="11" t="s">
        <v>64</v>
      </c>
      <c r="D258" s="17" t="s">
        <v>15</v>
      </c>
      <c r="E258" s="11" t="s">
        <v>65</v>
      </c>
      <c r="F258" s="18">
        <v>210.84</v>
      </c>
      <c r="G258" s="19">
        <v>1</v>
      </c>
      <c r="H258" s="20">
        <f t="shared" si="7"/>
        <v>210.84</v>
      </c>
    </row>
    <row r="259" spans="1:8" x14ac:dyDescent="0.25">
      <c r="A259" s="11" t="s">
        <v>188</v>
      </c>
      <c r="B259" s="11">
        <v>5</v>
      </c>
      <c r="C259" s="11" t="s">
        <v>191</v>
      </c>
      <c r="D259" s="17" t="s">
        <v>15</v>
      </c>
      <c r="E259" s="11" t="s">
        <v>192</v>
      </c>
      <c r="F259" s="18">
        <v>175.41</v>
      </c>
      <c r="G259" s="19">
        <v>1</v>
      </c>
      <c r="H259" s="20">
        <f t="shared" si="7"/>
        <v>175.41</v>
      </c>
    </row>
    <row r="260" spans="1:8" x14ac:dyDescent="0.25">
      <c r="A260" s="11" t="s">
        <v>188</v>
      </c>
      <c r="B260" s="11">
        <v>6</v>
      </c>
      <c r="C260" s="11" t="s">
        <v>66</v>
      </c>
      <c r="D260" s="17" t="s">
        <v>15</v>
      </c>
      <c r="E260" s="11" t="s">
        <v>67</v>
      </c>
      <c r="F260" s="18">
        <v>125.32</v>
      </c>
      <c r="G260" s="19">
        <v>4</v>
      </c>
      <c r="H260" s="20">
        <f t="shared" si="7"/>
        <v>501.28</v>
      </c>
    </row>
    <row r="261" spans="1:8" x14ac:dyDescent="0.25">
      <c r="A261" s="11" t="s">
        <v>188</v>
      </c>
      <c r="B261" s="11">
        <v>7</v>
      </c>
      <c r="C261" s="11" t="s">
        <v>70</v>
      </c>
      <c r="D261" s="17" t="s">
        <v>15</v>
      </c>
      <c r="E261" s="11" t="s">
        <v>71</v>
      </c>
      <c r="F261" s="18">
        <v>83.79</v>
      </c>
      <c r="G261" s="19">
        <v>4</v>
      </c>
      <c r="H261" s="20">
        <f t="shared" si="7"/>
        <v>335.16</v>
      </c>
    </row>
    <row r="262" spans="1:8" x14ac:dyDescent="0.25">
      <c r="A262" s="11" t="s">
        <v>188</v>
      </c>
      <c r="B262" s="11">
        <v>8</v>
      </c>
      <c r="C262" s="11" t="s">
        <v>56</v>
      </c>
      <c r="D262" s="17" t="s">
        <v>15</v>
      </c>
      <c r="E262" s="11" t="s">
        <v>57</v>
      </c>
      <c r="F262" s="18">
        <v>98</v>
      </c>
      <c r="G262" s="19">
        <v>1</v>
      </c>
      <c r="H262" s="20">
        <f t="shared" si="7"/>
        <v>98</v>
      </c>
    </row>
    <row r="263" spans="1:8" x14ac:dyDescent="0.25">
      <c r="A263" s="11" t="s">
        <v>188</v>
      </c>
      <c r="B263" s="11">
        <v>9</v>
      </c>
      <c r="C263" s="11" t="s">
        <v>152</v>
      </c>
      <c r="D263" s="17" t="s">
        <v>15</v>
      </c>
      <c r="E263" s="11" t="s">
        <v>153</v>
      </c>
      <c r="F263" s="18">
        <v>163.63999999999999</v>
      </c>
      <c r="G263" s="19">
        <v>2</v>
      </c>
      <c r="H263" s="20">
        <f t="shared" si="7"/>
        <v>327.27999999999997</v>
      </c>
    </row>
    <row r="264" spans="1:8" x14ac:dyDescent="0.25">
      <c r="A264" s="11" t="s">
        <v>188</v>
      </c>
      <c r="B264" s="11">
        <v>10</v>
      </c>
      <c r="C264" s="11" t="s">
        <v>78</v>
      </c>
      <c r="D264" s="17" t="s">
        <v>15</v>
      </c>
      <c r="E264" s="11" t="s">
        <v>79</v>
      </c>
      <c r="F264" s="18">
        <v>21.03</v>
      </c>
      <c r="G264" s="19">
        <v>5</v>
      </c>
      <c r="H264" s="20">
        <f t="shared" si="7"/>
        <v>105.15</v>
      </c>
    </row>
    <row r="265" spans="1:8" x14ac:dyDescent="0.25">
      <c r="A265" s="11" t="s">
        <v>188</v>
      </c>
      <c r="B265" s="11">
        <v>11</v>
      </c>
      <c r="C265" s="11" t="s">
        <v>80</v>
      </c>
      <c r="D265" s="17" t="s">
        <v>15</v>
      </c>
      <c r="E265" s="11" t="s">
        <v>81</v>
      </c>
      <c r="F265" s="18">
        <v>3.9</v>
      </c>
      <c r="G265" s="19">
        <v>5</v>
      </c>
      <c r="H265" s="20">
        <f t="shared" si="7"/>
        <v>19.5</v>
      </c>
    </row>
    <row r="266" spans="1:8" x14ac:dyDescent="0.25">
      <c r="A266" s="11" t="s">
        <v>188</v>
      </c>
      <c r="B266" s="11">
        <v>12</v>
      </c>
      <c r="C266" s="11" t="s">
        <v>154</v>
      </c>
      <c r="D266" s="17" t="s">
        <v>15</v>
      </c>
      <c r="E266" s="11" t="s">
        <v>155</v>
      </c>
      <c r="F266" s="18">
        <v>35.83</v>
      </c>
      <c r="G266" s="19">
        <v>5</v>
      </c>
      <c r="H266" s="20">
        <f t="shared" si="7"/>
        <v>179.15</v>
      </c>
    </row>
    <row r="267" spans="1:8" x14ac:dyDescent="0.25">
      <c r="A267" s="11" t="s">
        <v>188</v>
      </c>
      <c r="B267" s="11">
        <v>13</v>
      </c>
      <c r="C267" s="11" t="s">
        <v>156</v>
      </c>
      <c r="D267" s="17" t="s">
        <v>15</v>
      </c>
      <c r="E267" s="11" t="s">
        <v>157</v>
      </c>
      <c r="F267" s="18">
        <v>8.9600000000000009</v>
      </c>
      <c r="G267" s="19">
        <v>5</v>
      </c>
      <c r="H267" s="20">
        <f t="shared" si="7"/>
        <v>44.8</v>
      </c>
    </row>
    <row r="268" spans="1:8" x14ac:dyDescent="0.25">
      <c r="A268" s="11" t="s">
        <v>188</v>
      </c>
      <c r="B268" s="11">
        <v>14</v>
      </c>
      <c r="C268" s="11" t="s">
        <v>82</v>
      </c>
      <c r="D268" s="17" t="s">
        <v>15</v>
      </c>
      <c r="E268" s="11" t="s">
        <v>83</v>
      </c>
      <c r="F268" s="18">
        <v>70.12</v>
      </c>
      <c r="G268" s="19">
        <v>5</v>
      </c>
      <c r="H268" s="20">
        <f t="shared" si="7"/>
        <v>350.6</v>
      </c>
    </row>
    <row r="269" spans="1:8" x14ac:dyDescent="0.25">
      <c r="A269" s="11" t="s">
        <v>188</v>
      </c>
      <c r="B269" s="11">
        <v>15</v>
      </c>
      <c r="C269" s="11" t="s">
        <v>158</v>
      </c>
      <c r="D269" s="17" t="s">
        <v>15</v>
      </c>
      <c r="E269" s="11" t="s">
        <v>159</v>
      </c>
      <c r="F269" s="18">
        <v>116.87</v>
      </c>
      <c r="G269" s="19">
        <v>5</v>
      </c>
      <c r="H269" s="20">
        <f t="shared" si="7"/>
        <v>584.35</v>
      </c>
    </row>
    <row r="270" spans="1:8" x14ac:dyDescent="0.25">
      <c r="A270" s="11" t="s">
        <v>188</v>
      </c>
      <c r="B270" s="11">
        <v>16</v>
      </c>
      <c r="C270" s="11" t="s">
        <v>193</v>
      </c>
      <c r="D270" s="17" t="s">
        <v>15</v>
      </c>
      <c r="E270" s="11" t="s">
        <v>194</v>
      </c>
      <c r="F270" s="18">
        <v>17.84</v>
      </c>
      <c r="G270" s="19">
        <v>1</v>
      </c>
      <c r="H270" s="20">
        <f t="shared" si="7"/>
        <v>17.84</v>
      </c>
    </row>
    <row r="271" spans="1:8" x14ac:dyDescent="0.25">
      <c r="A271" s="11" t="s">
        <v>188</v>
      </c>
      <c r="B271" s="11">
        <v>17</v>
      </c>
      <c r="C271" s="11" t="s">
        <v>195</v>
      </c>
      <c r="D271" s="17" t="s">
        <v>15</v>
      </c>
      <c r="E271" s="11" t="s">
        <v>196</v>
      </c>
      <c r="F271" s="18">
        <v>64.14</v>
      </c>
      <c r="G271" s="19">
        <v>1</v>
      </c>
      <c r="H271" s="20">
        <f t="shared" si="7"/>
        <v>64.14</v>
      </c>
    </row>
    <row r="272" spans="1:8" x14ac:dyDescent="0.25">
      <c r="E272" s="15" t="s">
        <v>17</v>
      </c>
      <c r="F272" s="15"/>
      <c r="G272" s="15"/>
      <c r="H272" s="21">
        <f>SUM(H255:H271)</f>
        <v>4382.0300000000007</v>
      </c>
    </row>
    <row r="274" spans="1:8" x14ac:dyDescent="0.25">
      <c r="C274" s="15" t="s">
        <v>6</v>
      </c>
      <c r="D274" s="16" t="s">
        <v>7</v>
      </c>
      <c r="E274" s="15" t="s">
        <v>8</v>
      </c>
    </row>
    <row r="275" spans="1:8" x14ac:dyDescent="0.25">
      <c r="C275" s="15" t="s">
        <v>9</v>
      </c>
      <c r="D275" s="16" t="s">
        <v>40</v>
      </c>
      <c r="E275" s="15" t="s">
        <v>180</v>
      </c>
    </row>
    <row r="276" spans="1:8" x14ac:dyDescent="0.25">
      <c r="C276" s="15" t="s">
        <v>11</v>
      </c>
      <c r="D276" s="16" t="s">
        <v>88</v>
      </c>
      <c r="E276" s="15" t="s">
        <v>89</v>
      </c>
    </row>
    <row r="278" spans="1:8" x14ac:dyDescent="0.25">
      <c r="A278" s="11" t="s">
        <v>197</v>
      </c>
      <c r="B278" s="11">
        <v>1</v>
      </c>
      <c r="C278" s="11" t="s">
        <v>91</v>
      </c>
      <c r="D278" s="17" t="s">
        <v>15</v>
      </c>
      <c r="E278" s="11" t="s">
        <v>92</v>
      </c>
      <c r="F278" s="18">
        <v>238.04</v>
      </c>
      <c r="G278" s="19">
        <v>4</v>
      </c>
      <c r="H278" s="20">
        <f>ROUND(ROUND(F278,2)*ROUND(G278,3),2)</f>
        <v>952.16</v>
      </c>
    </row>
    <row r="279" spans="1:8" x14ac:dyDescent="0.25">
      <c r="A279" s="11" t="s">
        <v>197</v>
      </c>
      <c r="B279" s="11">
        <v>2</v>
      </c>
      <c r="C279" s="11" t="s">
        <v>93</v>
      </c>
      <c r="D279" s="17" t="s">
        <v>15</v>
      </c>
      <c r="E279" s="11" t="s">
        <v>94</v>
      </c>
      <c r="F279" s="18">
        <v>131.41999999999999</v>
      </c>
      <c r="G279" s="19">
        <v>4</v>
      </c>
      <c r="H279" s="20">
        <f>ROUND(ROUND(F279,2)*ROUND(G279,3),2)</f>
        <v>525.67999999999995</v>
      </c>
    </row>
    <row r="280" spans="1:8" x14ac:dyDescent="0.25">
      <c r="E280" s="15" t="s">
        <v>17</v>
      </c>
      <c r="F280" s="15"/>
      <c r="G280" s="15"/>
      <c r="H280" s="21">
        <f>SUM(H278:H279)</f>
        <v>1477.84</v>
      </c>
    </row>
    <row r="282" spans="1:8" x14ac:dyDescent="0.25">
      <c r="C282" s="15" t="s">
        <v>6</v>
      </c>
      <c r="D282" s="16" t="s">
        <v>7</v>
      </c>
      <c r="E282" s="15" t="s">
        <v>8</v>
      </c>
    </row>
    <row r="283" spans="1:8" x14ac:dyDescent="0.25">
      <c r="C283" s="15" t="s">
        <v>9</v>
      </c>
      <c r="D283" s="16" t="s">
        <v>40</v>
      </c>
      <c r="E283" s="15" t="s">
        <v>180</v>
      </c>
    </row>
    <row r="284" spans="1:8" x14ac:dyDescent="0.25">
      <c r="C284" s="15" t="s">
        <v>11</v>
      </c>
      <c r="D284" s="16" t="s">
        <v>95</v>
      </c>
      <c r="E284" s="15" t="s">
        <v>96</v>
      </c>
    </row>
    <row r="286" spans="1:8" x14ac:dyDescent="0.25">
      <c r="A286" s="11" t="s">
        <v>198</v>
      </c>
      <c r="B286" s="11">
        <v>1</v>
      </c>
      <c r="C286" s="11" t="s">
        <v>98</v>
      </c>
      <c r="D286" s="17" t="s">
        <v>28</v>
      </c>
      <c r="E286" s="11" t="s">
        <v>99</v>
      </c>
      <c r="F286" s="18">
        <v>123.23</v>
      </c>
      <c r="G286" s="19">
        <v>30.9</v>
      </c>
      <c r="H286" s="20">
        <f t="shared" ref="H286:H293" si="8">ROUND(ROUND(F286,2)*ROUND(G286,3),2)</f>
        <v>3807.81</v>
      </c>
    </row>
    <row r="287" spans="1:8" x14ac:dyDescent="0.25">
      <c r="A287" s="11" t="s">
        <v>198</v>
      </c>
      <c r="B287" s="11">
        <v>2</v>
      </c>
      <c r="C287" s="11" t="s">
        <v>168</v>
      </c>
      <c r="D287" s="17" t="s">
        <v>15</v>
      </c>
      <c r="E287" s="11" t="s">
        <v>169</v>
      </c>
      <c r="F287" s="18">
        <v>1500</v>
      </c>
      <c r="G287" s="19">
        <v>1</v>
      </c>
      <c r="H287" s="20">
        <f t="shared" si="8"/>
        <v>1500</v>
      </c>
    </row>
    <row r="288" spans="1:8" x14ac:dyDescent="0.25">
      <c r="A288" s="11" t="s">
        <v>198</v>
      </c>
      <c r="B288" s="11">
        <v>3</v>
      </c>
      <c r="C288" s="11" t="s">
        <v>170</v>
      </c>
      <c r="D288" s="17" t="s">
        <v>22</v>
      </c>
      <c r="E288" s="11" t="s">
        <v>171</v>
      </c>
      <c r="F288" s="18">
        <v>0.56999999999999995</v>
      </c>
      <c r="G288" s="19">
        <v>66</v>
      </c>
      <c r="H288" s="20">
        <f t="shared" si="8"/>
        <v>37.619999999999997</v>
      </c>
    </row>
    <row r="289" spans="1:8" x14ac:dyDescent="0.25">
      <c r="A289" s="11" t="s">
        <v>198</v>
      </c>
      <c r="B289" s="11">
        <v>4</v>
      </c>
      <c r="C289" s="11" t="s">
        <v>172</v>
      </c>
      <c r="D289" s="17" t="s">
        <v>173</v>
      </c>
      <c r="E289" s="11" t="s">
        <v>174</v>
      </c>
      <c r="F289" s="18">
        <v>92.98</v>
      </c>
      <c r="G289" s="19">
        <v>11.087999999999999</v>
      </c>
      <c r="H289" s="20">
        <f t="shared" si="8"/>
        <v>1030.96</v>
      </c>
    </row>
    <row r="290" spans="1:8" x14ac:dyDescent="0.25">
      <c r="A290" s="11" t="s">
        <v>198</v>
      </c>
      <c r="B290" s="11">
        <v>5</v>
      </c>
      <c r="C290" s="11" t="s">
        <v>100</v>
      </c>
      <c r="D290" s="17" t="s">
        <v>22</v>
      </c>
      <c r="E290" s="11" t="s">
        <v>101</v>
      </c>
      <c r="F290" s="18">
        <v>67.37</v>
      </c>
      <c r="G290" s="19">
        <v>93</v>
      </c>
      <c r="H290" s="20">
        <f t="shared" si="8"/>
        <v>6265.41</v>
      </c>
    </row>
    <row r="291" spans="1:8" x14ac:dyDescent="0.25">
      <c r="A291" s="11" t="s">
        <v>198</v>
      </c>
      <c r="B291" s="11">
        <v>6</v>
      </c>
      <c r="C291" s="11" t="s">
        <v>175</v>
      </c>
      <c r="D291" s="17" t="s">
        <v>22</v>
      </c>
      <c r="E291" s="11" t="s">
        <v>176</v>
      </c>
      <c r="F291" s="18">
        <v>49.2</v>
      </c>
      <c r="G291" s="19">
        <v>3</v>
      </c>
      <c r="H291" s="20">
        <f t="shared" si="8"/>
        <v>147.6</v>
      </c>
    </row>
    <row r="292" spans="1:8" x14ac:dyDescent="0.25">
      <c r="A292" s="11" t="s">
        <v>198</v>
      </c>
      <c r="B292" s="11">
        <v>7</v>
      </c>
      <c r="C292" s="11" t="s">
        <v>104</v>
      </c>
      <c r="D292" s="17" t="s">
        <v>25</v>
      </c>
      <c r="E292" s="11" t="s">
        <v>105</v>
      </c>
      <c r="F292" s="18">
        <v>66.09</v>
      </c>
      <c r="G292" s="19">
        <v>8</v>
      </c>
      <c r="H292" s="20">
        <f t="shared" si="8"/>
        <v>528.72</v>
      </c>
    </row>
    <row r="293" spans="1:8" x14ac:dyDescent="0.25">
      <c r="A293" s="11" t="s">
        <v>198</v>
      </c>
      <c r="B293" s="11">
        <v>8</v>
      </c>
      <c r="C293" s="11" t="s">
        <v>106</v>
      </c>
      <c r="D293" s="17" t="s">
        <v>25</v>
      </c>
      <c r="E293" s="11" t="s">
        <v>107</v>
      </c>
      <c r="F293" s="18">
        <v>17.95</v>
      </c>
      <c r="G293" s="19">
        <v>8</v>
      </c>
      <c r="H293" s="20">
        <f t="shared" si="8"/>
        <v>143.6</v>
      </c>
    </row>
    <row r="294" spans="1:8" x14ac:dyDescent="0.25">
      <c r="E294" s="15" t="s">
        <v>17</v>
      </c>
      <c r="F294" s="15"/>
      <c r="G294" s="15"/>
      <c r="H294" s="21">
        <f>SUM(H286:H293)</f>
        <v>13461.72</v>
      </c>
    </row>
    <row r="296" spans="1:8" x14ac:dyDescent="0.25">
      <c r="C296" s="15" t="s">
        <v>6</v>
      </c>
      <c r="D296" s="16" t="s">
        <v>7</v>
      </c>
      <c r="E296" s="15" t="s">
        <v>8</v>
      </c>
    </row>
    <row r="297" spans="1:8" x14ac:dyDescent="0.25">
      <c r="C297" s="15" t="s">
        <v>9</v>
      </c>
      <c r="D297" s="16" t="s">
        <v>40</v>
      </c>
      <c r="E297" s="15" t="s">
        <v>180</v>
      </c>
    </row>
    <row r="298" spans="1:8" x14ac:dyDescent="0.25">
      <c r="C298" s="15" t="s">
        <v>11</v>
      </c>
      <c r="D298" s="16" t="s">
        <v>108</v>
      </c>
      <c r="E298" s="15" t="s">
        <v>109</v>
      </c>
    </row>
    <row r="300" spans="1:8" x14ac:dyDescent="0.25">
      <c r="A300" s="11" t="s">
        <v>199</v>
      </c>
      <c r="B300" s="11">
        <v>1</v>
      </c>
      <c r="C300" s="11" t="s">
        <v>111</v>
      </c>
      <c r="D300" s="17" t="s">
        <v>28</v>
      </c>
      <c r="E300" s="11" t="s">
        <v>112</v>
      </c>
      <c r="F300" s="18">
        <v>9.81</v>
      </c>
      <c r="G300" s="19">
        <v>51.531999999999996</v>
      </c>
      <c r="H300" s="20">
        <f>ROUND(ROUND(F300,2)*ROUND(G300,3),2)</f>
        <v>505.53</v>
      </c>
    </row>
    <row r="301" spans="1:8" x14ac:dyDescent="0.25">
      <c r="A301" s="11" t="s">
        <v>199</v>
      </c>
      <c r="B301" s="11">
        <v>2</v>
      </c>
      <c r="C301" s="11" t="s">
        <v>113</v>
      </c>
      <c r="D301" s="17" t="s">
        <v>28</v>
      </c>
      <c r="E301" s="11" t="s">
        <v>114</v>
      </c>
      <c r="F301" s="18">
        <v>26.2</v>
      </c>
      <c r="G301" s="19">
        <v>51.531999999999996</v>
      </c>
      <c r="H301" s="20">
        <f>ROUND(ROUND(F301,2)*ROUND(G301,3),2)</f>
        <v>1350.14</v>
      </c>
    </row>
    <row r="302" spans="1:8" x14ac:dyDescent="0.25">
      <c r="A302" s="11" t="s">
        <v>199</v>
      </c>
      <c r="B302" s="11">
        <v>3</v>
      </c>
      <c r="C302" s="11" t="s">
        <v>115</v>
      </c>
      <c r="D302" s="17" t="s">
        <v>28</v>
      </c>
      <c r="E302" s="11" t="s">
        <v>116</v>
      </c>
      <c r="F302" s="18">
        <v>9.94</v>
      </c>
      <c r="G302" s="19">
        <v>47.061</v>
      </c>
      <c r="H302" s="20">
        <f>ROUND(ROUND(F302,2)*ROUND(G302,3),2)</f>
        <v>467.79</v>
      </c>
    </row>
    <row r="303" spans="1:8" x14ac:dyDescent="0.25">
      <c r="A303" s="11" t="s">
        <v>199</v>
      </c>
      <c r="B303" s="11">
        <v>4</v>
      </c>
      <c r="C303" s="11" t="s">
        <v>117</v>
      </c>
      <c r="D303" s="17" t="s">
        <v>28</v>
      </c>
      <c r="E303" s="11" t="s">
        <v>118</v>
      </c>
      <c r="F303" s="18">
        <v>7.97</v>
      </c>
      <c r="G303" s="19">
        <v>47.061</v>
      </c>
      <c r="H303" s="20">
        <f>ROUND(ROUND(F303,2)*ROUND(G303,3),2)</f>
        <v>375.08</v>
      </c>
    </row>
    <row r="304" spans="1:8" x14ac:dyDescent="0.25">
      <c r="E304" s="15" t="s">
        <v>17</v>
      </c>
      <c r="F304" s="15"/>
      <c r="G304" s="15"/>
      <c r="H304" s="21">
        <f>SUM(H300:H303)</f>
        <v>2698.54</v>
      </c>
    </row>
    <row r="306" spans="1:8" x14ac:dyDescent="0.25">
      <c r="C306" s="15" t="s">
        <v>6</v>
      </c>
      <c r="D306" s="16" t="s">
        <v>7</v>
      </c>
      <c r="E306" s="15" t="s">
        <v>8</v>
      </c>
    </row>
    <row r="307" spans="1:8" x14ac:dyDescent="0.25">
      <c r="C307" s="15" t="s">
        <v>9</v>
      </c>
      <c r="D307" s="16" t="s">
        <v>40</v>
      </c>
      <c r="E307" s="15" t="s">
        <v>180</v>
      </c>
    </row>
    <row r="308" spans="1:8" x14ac:dyDescent="0.25">
      <c r="C308" s="15" t="s">
        <v>11</v>
      </c>
      <c r="D308" s="16" t="s">
        <v>119</v>
      </c>
      <c r="E308" s="15" t="s">
        <v>120</v>
      </c>
    </row>
    <row r="310" spans="1:8" x14ac:dyDescent="0.25">
      <c r="A310" s="11" t="s">
        <v>200</v>
      </c>
      <c r="B310" s="11">
        <v>1</v>
      </c>
      <c r="C310" s="11" t="s">
        <v>122</v>
      </c>
      <c r="D310" s="17" t="s">
        <v>123</v>
      </c>
      <c r="E310" s="11" t="s">
        <v>124</v>
      </c>
      <c r="F310" s="18">
        <v>7600</v>
      </c>
      <c r="G310" s="19">
        <v>0.16</v>
      </c>
      <c r="H310" s="20">
        <f>ROUND(ROUND(F310,2)*ROUND(G310,3),2)</f>
        <v>1216</v>
      </c>
    </row>
    <row r="311" spans="1:8" x14ac:dyDescent="0.25">
      <c r="E311" s="15" t="s">
        <v>17</v>
      </c>
      <c r="F311" s="15"/>
      <c r="G311" s="15"/>
      <c r="H311" s="21">
        <f>SUM(H310:H310)</f>
        <v>1216</v>
      </c>
    </row>
    <row r="313" spans="1:8" x14ac:dyDescent="0.25">
      <c r="C313" s="15" t="s">
        <v>6</v>
      </c>
      <c r="D313" s="16" t="s">
        <v>7</v>
      </c>
      <c r="E313" s="15" t="s">
        <v>8</v>
      </c>
    </row>
    <row r="314" spans="1:8" x14ac:dyDescent="0.25">
      <c r="C314" s="15" t="s">
        <v>9</v>
      </c>
      <c r="D314" s="16" t="s">
        <v>40</v>
      </c>
      <c r="E314" s="15" t="s">
        <v>180</v>
      </c>
    </row>
    <row r="315" spans="1:8" x14ac:dyDescent="0.25">
      <c r="C315" s="15" t="s">
        <v>11</v>
      </c>
      <c r="D315" s="16" t="s">
        <v>125</v>
      </c>
      <c r="E315" s="15" t="s">
        <v>126</v>
      </c>
    </row>
    <row r="317" spans="1:8" x14ac:dyDescent="0.25">
      <c r="A317" s="11" t="s">
        <v>201</v>
      </c>
      <c r="B317" s="11">
        <v>1</v>
      </c>
      <c r="C317" s="11" t="s">
        <v>128</v>
      </c>
      <c r="D317" s="17" t="s">
        <v>15</v>
      </c>
      <c r="E317" s="11" t="s">
        <v>129</v>
      </c>
      <c r="F317" s="18">
        <v>334.65</v>
      </c>
      <c r="G317" s="19">
        <v>2</v>
      </c>
      <c r="H317" s="20">
        <f>ROUND(ROUND(F317,2)*ROUND(G317,3),2)</f>
        <v>669.3</v>
      </c>
    </row>
    <row r="318" spans="1:8" x14ac:dyDescent="0.25">
      <c r="A318" s="11" t="s">
        <v>201</v>
      </c>
      <c r="B318" s="11">
        <v>2</v>
      </c>
      <c r="C318" s="11" t="s">
        <v>130</v>
      </c>
      <c r="D318" s="17" t="s">
        <v>25</v>
      </c>
      <c r="E318" s="11" t="s">
        <v>131</v>
      </c>
      <c r="F318" s="18">
        <v>4.8</v>
      </c>
      <c r="G318" s="19">
        <v>210</v>
      </c>
      <c r="H318" s="20">
        <f>ROUND(ROUND(F318,2)*ROUND(G318,3),2)</f>
        <v>1008</v>
      </c>
    </row>
    <row r="319" spans="1:8" x14ac:dyDescent="0.25">
      <c r="A319" s="11" t="s">
        <v>201</v>
      </c>
      <c r="B319" s="11">
        <v>3</v>
      </c>
      <c r="C319" s="11" t="s">
        <v>132</v>
      </c>
      <c r="D319" s="17" t="s">
        <v>133</v>
      </c>
      <c r="E319" s="11" t="s">
        <v>134</v>
      </c>
      <c r="F319" s="18">
        <v>2000</v>
      </c>
      <c r="G319" s="19">
        <v>1</v>
      </c>
      <c r="H319" s="20">
        <f>ROUND(ROUND(F319,2)*ROUND(G319,3),2)</f>
        <v>2000</v>
      </c>
    </row>
    <row r="320" spans="1:8" x14ac:dyDescent="0.25">
      <c r="E320" s="15" t="s">
        <v>17</v>
      </c>
      <c r="F320" s="15"/>
      <c r="G320" s="15"/>
      <c r="H320" s="21">
        <f>SUM(H317:H319)</f>
        <v>3677.3</v>
      </c>
    </row>
    <row r="322" spans="1:8" x14ac:dyDescent="0.25">
      <c r="C322" s="15" t="s">
        <v>6</v>
      </c>
      <c r="D322" s="16" t="s">
        <v>7</v>
      </c>
      <c r="E322" s="15" t="s">
        <v>8</v>
      </c>
    </row>
    <row r="323" spans="1:8" x14ac:dyDescent="0.25">
      <c r="C323" s="15" t="s">
        <v>9</v>
      </c>
      <c r="D323" s="16" t="s">
        <v>51</v>
      </c>
      <c r="E323" s="15" t="s">
        <v>202</v>
      </c>
    </row>
    <row r="324" spans="1:8" x14ac:dyDescent="0.25">
      <c r="C324" s="15" t="s">
        <v>11</v>
      </c>
      <c r="D324" s="16" t="s">
        <v>7</v>
      </c>
      <c r="E324" s="15" t="s">
        <v>12</v>
      </c>
    </row>
    <row r="326" spans="1:8" x14ac:dyDescent="0.25">
      <c r="A326" s="11" t="s">
        <v>203</v>
      </c>
      <c r="B326" s="11">
        <v>1</v>
      </c>
      <c r="C326" s="11" t="s">
        <v>14</v>
      </c>
      <c r="D326" s="17" t="s">
        <v>15</v>
      </c>
      <c r="E326" s="11" t="s">
        <v>16</v>
      </c>
      <c r="F326" s="18">
        <v>275.23</v>
      </c>
      <c r="G326" s="19">
        <v>3</v>
      </c>
      <c r="H326" s="20">
        <f>ROUND(ROUND(F326,2)*ROUND(G326,3),2)</f>
        <v>825.69</v>
      </c>
    </row>
    <row r="327" spans="1:8" x14ac:dyDescent="0.25">
      <c r="E327" s="15" t="s">
        <v>17</v>
      </c>
      <c r="F327" s="15"/>
      <c r="G327" s="15"/>
      <c r="H327" s="21">
        <f>SUM(H326:H326)</f>
        <v>825.69</v>
      </c>
    </row>
    <row r="329" spans="1:8" x14ac:dyDescent="0.25">
      <c r="C329" s="15" t="s">
        <v>6</v>
      </c>
      <c r="D329" s="16" t="s">
        <v>7</v>
      </c>
      <c r="E329" s="15" t="s">
        <v>8</v>
      </c>
    </row>
    <row r="330" spans="1:8" x14ac:dyDescent="0.25">
      <c r="C330" s="15" t="s">
        <v>9</v>
      </c>
      <c r="D330" s="16" t="s">
        <v>51</v>
      </c>
      <c r="E330" s="15" t="s">
        <v>202</v>
      </c>
    </row>
    <row r="331" spans="1:8" x14ac:dyDescent="0.25">
      <c r="C331" s="15" t="s">
        <v>11</v>
      </c>
      <c r="D331" s="16" t="s">
        <v>18</v>
      </c>
      <c r="E331" s="15" t="s">
        <v>19</v>
      </c>
    </row>
    <row r="333" spans="1:8" x14ac:dyDescent="0.25">
      <c r="A333" s="11" t="s">
        <v>204</v>
      </c>
      <c r="B333" s="11">
        <v>1</v>
      </c>
      <c r="C333" s="11" t="s">
        <v>138</v>
      </c>
      <c r="D333" s="17" t="s">
        <v>25</v>
      </c>
      <c r="E333" s="11" t="s">
        <v>139</v>
      </c>
      <c r="F333" s="18">
        <v>9.5500000000000007</v>
      </c>
      <c r="G333" s="19">
        <v>180</v>
      </c>
      <c r="H333" s="20">
        <f t="shared" ref="H333:H344" si="9">ROUND(ROUND(F333,2)*ROUND(G333,3),2)</f>
        <v>1719</v>
      </c>
    </row>
    <row r="334" spans="1:8" x14ac:dyDescent="0.25">
      <c r="A334" s="11" t="s">
        <v>204</v>
      </c>
      <c r="B334" s="11">
        <v>2</v>
      </c>
      <c r="C334" s="11" t="s">
        <v>140</v>
      </c>
      <c r="D334" s="17" t="s">
        <v>25</v>
      </c>
      <c r="E334" s="11" t="s">
        <v>141</v>
      </c>
      <c r="F334" s="18">
        <v>6.49</v>
      </c>
      <c r="G334" s="19">
        <v>30</v>
      </c>
      <c r="H334" s="20">
        <f t="shared" si="9"/>
        <v>194.7</v>
      </c>
    </row>
    <row r="335" spans="1:8" x14ac:dyDescent="0.25">
      <c r="A335" s="11" t="s">
        <v>204</v>
      </c>
      <c r="B335" s="11">
        <v>3</v>
      </c>
      <c r="C335" s="11" t="s">
        <v>142</v>
      </c>
      <c r="D335" s="17" t="s">
        <v>22</v>
      </c>
      <c r="E335" s="11" t="s">
        <v>143</v>
      </c>
      <c r="F335" s="18">
        <v>58.92</v>
      </c>
      <c r="G335" s="19">
        <v>54</v>
      </c>
      <c r="H335" s="20">
        <f t="shared" si="9"/>
        <v>3181.68</v>
      </c>
    </row>
    <row r="336" spans="1:8" x14ac:dyDescent="0.25">
      <c r="A336" s="11" t="s">
        <v>204</v>
      </c>
      <c r="B336" s="11">
        <v>4</v>
      </c>
      <c r="C336" s="11" t="s">
        <v>144</v>
      </c>
      <c r="D336" s="17" t="s">
        <v>22</v>
      </c>
      <c r="E336" s="11" t="s">
        <v>145</v>
      </c>
      <c r="F336" s="18">
        <v>43.24</v>
      </c>
      <c r="G336" s="19">
        <v>18</v>
      </c>
      <c r="H336" s="20">
        <f t="shared" si="9"/>
        <v>778.32</v>
      </c>
    </row>
    <row r="337" spans="1:8" x14ac:dyDescent="0.25">
      <c r="A337" s="11" t="s">
        <v>204</v>
      </c>
      <c r="B337" s="11">
        <v>5</v>
      </c>
      <c r="C337" s="11" t="s">
        <v>24</v>
      </c>
      <c r="D337" s="17" t="s">
        <v>25</v>
      </c>
      <c r="E337" s="11" t="s">
        <v>26</v>
      </c>
      <c r="F337" s="18">
        <v>20.02</v>
      </c>
      <c r="G337" s="19">
        <v>8</v>
      </c>
      <c r="H337" s="20">
        <f t="shared" si="9"/>
        <v>160.16</v>
      </c>
    </row>
    <row r="338" spans="1:8" x14ac:dyDescent="0.25">
      <c r="A338" s="11" t="s">
        <v>204</v>
      </c>
      <c r="B338" s="11">
        <v>6</v>
      </c>
      <c r="C338" s="11" t="s">
        <v>27</v>
      </c>
      <c r="D338" s="17" t="s">
        <v>28</v>
      </c>
      <c r="E338" s="11" t="s">
        <v>29</v>
      </c>
      <c r="F338" s="18">
        <v>34.4</v>
      </c>
      <c r="G338" s="19">
        <v>35.700000000000003</v>
      </c>
      <c r="H338" s="20">
        <f t="shared" si="9"/>
        <v>1228.08</v>
      </c>
    </row>
    <row r="339" spans="1:8" x14ac:dyDescent="0.25">
      <c r="A339" s="11" t="s">
        <v>204</v>
      </c>
      <c r="B339" s="11">
        <v>7</v>
      </c>
      <c r="C339" s="11" t="s">
        <v>30</v>
      </c>
      <c r="D339" s="17" t="s">
        <v>28</v>
      </c>
      <c r="E339" s="11" t="s">
        <v>31</v>
      </c>
      <c r="F339" s="18">
        <v>96.9</v>
      </c>
      <c r="G339" s="19">
        <v>6.3</v>
      </c>
      <c r="H339" s="20">
        <f t="shared" si="9"/>
        <v>610.47</v>
      </c>
    </row>
    <row r="340" spans="1:8" x14ac:dyDescent="0.25">
      <c r="A340" s="11" t="s">
        <v>204</v>
      </c>
      <c r="B340" s="11">
        <v>8</v>
      </c>
      <c r="C340" s="11" t="s">
        <v>32</v>
      </c>
      <c r="D340" s="17" t="s">
        <v>22</v>
      </c>
      <c r="E340" s="11" t="s">
        <v>33</v>
      </c>
      <c r="F340" s="18">
        <v>10.37</v>
      </c>
      <c r="G340" s="19">
        <v>42</v>
      </c>
      <c r="H340" s="20">
        <f t="shared" si="9"/>
        <v>435.54</v>
      </c>
    </row>
    <row r="341" spans="1:8" x14ac:dyDescent="0.25">
      <c r="A341" s="11" t="s">
        <v>204</v>
      </c>
      <c r="B341" s="11">
        <v>9</v>
      </c>
      <c r="C341" s="11" t="s">
        <v>34</v>
      </c>
      <c r="D341" s="17" t="s">
        <v>22</v>
      </c>
      <c r="E341" s="11" t="s">
        <v>35</v>
      </c>
      <c r="F341" s="18">
        <v>20.6</v>
      </c>
      <c r="G341" s="19">
        <v>25.2</v>
      </c>
      <c r="H341" s="20">
        <f t="shared" si="9"/>
        <v>519.12</v>
      </c>
    </row>
    <row r="342" spans="1:8" x14ac:dyDescent="0.25">
      <c r="A342" s="11" t="s">
        <v>204</v>
      </c>
      <c r="B342" s="11">
        <v>10</v>
      </c>
      <c r="C342" s="11" t="s">
        <v>36</v>
      </c>
      <c r="D342" s="17" t="s">
        <v>28</v>
      </c>
      <c r="E342" s="11" t="s">
        <v>37</v>
      </c>
      <c r="F342" s="18">
        <v>36.200000000000003</v>
      </c>
      <c r="G342" s="19">
        <v>16.484999999999999</v>
      </c>
      <c r="H342" s="20">
        <f t="shared" si="9"/>
        <v>596.76</v>
      </c>
    </row>
    <row r="343" spans="1:8" x14ac:dyDescent="0.25">
      <c r="A343" s="11" t="s">
        <v>204</v>
      </c>
      <c r="B343" s="11">
        <v>11</v>
      </c>
      <c r="C343" s="11" t="s">
        <v>38</v>
      </c>
      <c r="D343" s="17" t="s">
        <v>28</v>
      </c>
      <c r="E343" s="11" t="s">
        <v>39</v>
      </c>
      <c r="F343" s="18">
        <v>26.37</v>
      </c>
      <c r="G343" s="19">
        <v>25.2</v>
      </c>
      <c r="H343" s="20">
        <f t="shared" si="9"/>
        <v>664.52</v>
      </c>
    </row>
    <row r="344" spans="1:8" x14ac:dyDescent="0.25">
      <c r="A344" s="11" t="s">
        <v>204</v>
      </c>
      <c r="B344" s="11">
        <v>12</v>
      </c>
      <c r="C344" s="11" t="s">
        <v>183</v>
      </c>
      <c r="D344" s="17" t="s">
        <v>28</v>
      </c>
      <c r="E344" s="11" t="s">
        <v>184</v>
      </c>
      <c r="F344" s="18">
        <v>113.02</v>
      </c>
      <c r="G344" s="19">
        <v>1.2250000000000001</v>
      </c>
      <c r="H344" s="20">
        <f t="shared" si="9"/>
        <v>138.44999999999999</v>
      </c>
    </row>
    <row r="345" spans="1:8" x14ac:dyDescent="0.25">
      <c r="E345" s="15" t="s">
        <v>17</v>
      </c>
      <c r="F345" s="15"/>
      <c r="G345" s="15"/>
      <c r="H345" s="21">
        <f>SUM(H333:H344)</f>
        <v>10226.800000000003</v>
      </c>
    </row>
    <row r="347" spans="1:8" x14ac:dyDescent="0.25">
      <c r="C347" s="15" t="s">
        <v>6</v>
      </c>
      <c r="D347" s="16" t="s">
        <v>7</v>
      </c>
      <c r="E347" s="15" t="s">
        <v>8</v>
      </c>
    </row>
    <row r="348" spans="1:8" x14ac:dyDescent="0.25">
      <c r="C348" s="15" t="s">
        <v>9</v>
      </c>
      <c r="D348" s="16" t="s">
        <v>51</v>
      </c>
      <c r="E348" s="15" t="s">
        <v>202</v>
      </c>
    </row>
    <row r="349" spans="1:8" x14ac:dyDescent="0.25">
      <c r="C349" s="15" t="s">
        <v>11</v>
      </c>
      <c r="D349" s="16" t="s">
        <v>40</v>
      </c>
      <c r="E349" s="15" t="s">
        <v>41</v>
      </c>
    </row>
    <row r="351" spans="1:8" x14ac:dyDescent="0.25">
      <c r="A351" s="11" t="s">
        <v>205</v>
      </c>
      <c r="B351" s="11">
        <v>1</v>
      </c>
      <c r="C351" s="11" t="s">
        <v>43</v>
      </c>
      <c r="D351" s="17" t="s">
        <v>25</v>
      </c>
      <c r="E351" s="11" t="s">
        <v>44</v>
      </c>
      <c r="F351" s="18">
        <v>8.44</v>
      </c>
      <c r="G351" s="19">
        <v>105</v>
      </c>
      <c r="H351" s="20">
        <f>ROUND(ROUND(F351,2)*ROUND(G351,3),2)</f>
        <v>886.2</v>
      </c>
    </row>
    <row r="352" spans="1:8" x14ac:dyDescent="0.25">
      <c r="A352" s="11" t="s">
        <v>205</v>
      </c>
      <c r="B352" s="11">
        <v>2</v>
      </c>
      <c r="C352" s="11" t="s">
        <v>45</v>
      </c>
      <c r="D352" s="17" t="s">
        <v>25</v>
      </c>
      <c r="E352" s="11" t="s">
        <v>46</v>
      </c>
      <c r="F352" s="18">
        <v>0.61</v>
      </c>
      <c r="G352" s="19">
        <v>105</v>
      </c>
      <c r="H352" s="20">
        <f>ROUND(ROUND(F352,2)*ROUND(G352,3),2)</f>
        <v>64.05</v>
      </c>
    </row>
    <row r="353" spans="1:8" x14ac:dyDescent="0.25">
      <c r="A353" s="11" t="s">
        <v>205</v>
      </c>
      <c r="B353" s="11">
        <v>3</v>
      </c>
      <c r="C353" s="11" t="s">
        <v>47</v>
      </c>
      <c r="D353" s="17" t="s">
        <v>15</v>
      </c>
      <c r="E353" s="11" t="s">
        <v>48</v>
      </c>
      <c r="F353" s="18">
        <v>293.08999999999997</v>
      </c>
      <c r="G353" s="19">
        <v>3</v>
      </c>
      <c r="H353" s="20">
        <f>ROUND(ROUND(F353,2)*ROUND(G353,3),2)</f>
        <v>879.27</v>
      </c>
    </row>
    <row r="354" spans="1:8" x14ac:dyDescent="0.25">
      <c r="A354" s="11" t="s">
        <v>205</v>
      </c>
      <c r="B354" s="11">
        <v>4</v>
      </c>
      <c r="C354" s="11" t="s">
        <v>49</v>
      </c>
      <c r="D354" s="17" t="s">
        <v>25</v>
      </c>
      <c r="E354" s="11" t="s">
        <v>50</v>
      </c>
      <c r="F354" s="18">
        <v>22.8</v>
      </c>
      <c r="G354" s="19">
        <v>105</v>
      </c>
      <c r="H354" s="20">
        <f>ROUND(ROUND(F354,2)*ROUND(G354,3),2)</f>
        <v>2394</v>
      </c>
    </row>
    <row r="355" spans="1:8" x14ac:dyDescent="0.25">
      <c r="A355" s="11" t="s">
        <v>205</v>
      </c>
      <c r="B355" s="11">
        <v>5</v>
      </c>
      <c r="C355" s="11" t="s">
        <v>186</v>
      </c>
      <c r="D355" s="17" t="s">
        <v>25</v>
      </c>
      <c r="E355" s="11" t="s">
        <v>187</v>
      </c>
      <c r="F355" s="18">
        <v>31.58</v>
      </c>
      <c r="G355" s="19">
        <v>7</v>
      </c>
      <c r="H355" s="20">
        <f>ROUND(ROUND(F355,2)*ROUND(G355,3),2)</f>
        <v>221.06</v>
      </c>
    </row>
    <row r="356" spans="1:8" x14ac:dyDescent="0.25">
      <c r="E356" s="15" t="s">
        <v>17</v>
      </c>
      <c r="F356" s="15"/>
      <c r="G356" s="15"/>
      <c r="H356" s="21">
        <f>SUM(H351:H355)</f>
        <v>4444.5800000000008</v>
      </c>
    </row>
    <row r="358" spans="1:8" x14ac:dyDescent="0.25">
      <c r="C358" s="15" t="s">
        <v>6</v>
      </c>
      <c r="D358" s="16" t="s">
        <v>7</v>
      </c>
      <c r="E358" s="15" t="s">
        <v>8</v>
      </c>
    </row>
    <row r="359" spans="1:8" x14ac:dyDescent="0.25">
      <c r="C359" s="15" t="s">
        <v>9</v>
      </c>
      <c r="D359" s="16" t="s">
        <v>51</v>
      </c>
      <c r="E359" s="15" t="s">
        <v>202</v>
      </c>
    </row>
    <row r="360" spans="1:8" x14ac:dyDescent="0.25">
      <c r="C360" s="15" t="s">
        <v>11</v>
      </c>
      <c r="D360" s="16" t="s">
        <v>51</v>
      </c>
      <c r="E360" s="15" t="s">
        <v>52</v>
      </c>
    </row>
    <row r="362" spans="1:8" x14ac:dyDescent="0.25">
      <c r="A362" s="11" t="s">
        <v>206</v>
      </c>
      <c r="B362" s="11">
        <v>1</v>
      </c>
      <c r="C362" s="11" t="s">
        <v>207</v>
      </c>
      <c r="D362" s="17" t="s">
        <v>15</v>
      </c>
      <c r="E362" s="11" t="s">
        <v>208</v>
      </c>
      <c r="F362" s="18">
        <v>274.7</v>
      </c>
      <c r="G362" s="19">
        <v>1</v>
      </c>
      <c r="H362" s="20">
        <f t="shared" ref="H362:H374" si="10">ROUND(ROUND(F362,2)*ROUND(G362,3),2)</f>
        <v>274.7</v>
      </c>
    </row>
    <row r="363" spans="1:8" x14ac:dyDescent="0.25">
      <c r="A363" s="11" t="s">
        <v>206</v>
      </c>
      <c r="B363" s="11">
        <v>2</v>
      </c>
      <c r="C363" s="11" t="s">
        <v>66</v>
      </c>
      <c r="D363" s="17" t="s">
        <v>15</v>
      </c>
      <c r="E363" s="11" t="s">
        <v>67</v>
      </c>
      <c r="F363" s="18">
        <v>125.32</v>
      </c>
      <c r="G363" s="19">
        <v>4</v>
      </c>
      <c r="H363" s="20">
        <f t="shared" si="10"/>
        <v>501.28</v>
      </c>
    </row>
    <row r="364" spans="1:8" x14ac:dyDescent="0.25">
      <c r="A364" s="11" t="s">
        <v>206</v>
      </c>
      <c r="B364" s="11">
        <v>3</v>
      </c>
      <c r="C364" s="11" t="s">
        <v>70</v>
      </c>
      <c r="D364" s="17" t="s">
        <v>15</v>
      </c>
      <c r="E364" s="11" t="s">
        <v>71</v>
      </c>
      <c r="F364" s="18">
        <v>83.79</v>
      </c>
      <c r="G364" s="19">
        <v>4</v>
      </c>
      <c r="H364" s="20">
        <f t="shared" si="10"/>
        <v>335.16</v>
      </c>
    </row>
    <row r="365" spans="1:8" x14ac:dyDescent="0.25">
      <c r="A365" s="11" t="s">
        <v>206</v>
      </c>
      <c r="B365" s="11">
        <v>4</v>
      </c>
      <c r="C365" s="11" t="s">
        <v>56</v>
      </c>
      <c r="D365" s="17" t="s">
        <v>15</v>
      </c>
      <c r="E365" s="11" t="s">
        <v>57</v>
      </c>
      <c r="F365" s="18">
        <v>98</v>
      </c>
      <c r="G365" s="19">
        <v>3</v>
      </c>
      <c r="H365" s="20">
        <f t="shared" si="10"/>
        <v>294</v>
      </c>
    </row>
    <row r="366" spans="1:8" x14ac:dyDescent="0.25">
      <c r="A366" s="11" t="s">
        <v>206</v>
      </c>
      <c r="B366" s="11">
        <v>5</v>
      </c>
      <c r="C366" s="11" t="s">
        <v>191</v>
      </c>
      <c r="D366" s="17" t="s">
        <v>15</v>
      </c>
      <c r="E366" s="11" t="s">
        <v>192</v>
      </c>
      <c r="F366" s="18">
        <v>175.41</v>
      </c>
      <c r="G366" s="19">
        <v>1</v>
      </c>
      <c r="H366" s="20">
        <f t="shared" si="10"/>
        <v>175.41</v>
      </c>
    </row>
    <row r="367" spans="1:8" x14ac:dyDescent="0.25">
      <c r="A367" s="11" t="s">
        <v>206</v>
      </c>
      <c r="B367" s="11">
        <v>6</v>
      </c>
      <c r="C367" s="11" t="s">
        <v>78</v>
      </c>
      <c r="D367" s="17" t="s">
        <v>15</v>
      </c>
      <c r="E367" s="11" t="s">
        <v>79</v>
      </c>
      <c r="F367" s="18">
        <v>21.03</v>
      </c>
      <c r="G367" s="19">
        <v>5</v>
      </c>
      <c r="H367" s="20">
        <f t="shared" si="10"/>
        <v>105.15</v>
      </c>
    </row>
    <row r="368" spans="1:8" x14ac:dyDescent="0.25">
      <c r="A368" s="11" t="s">
        <v>206</v>
      </c>
      <c r="B368" s="11">
        <v>7</v>
      </c>
      <c r="C368" s="11" t="s">
        <v>80</v>
      </c>
      <c r="D368" s="17" t="s">
        <v>15</v>
      </c>
      <c r="E368" s="11" t="s">
        <v>81</v>
      </c>
      <c r="F368" s="18">
        <v>3.9</v>
      </c>
      <c r="G368" s="19">
        <v>5</v>
      </c>
      <c r="H368" s="20">
        <f t="shared" si="10"/>
        <v>19.5</v>
      </c>
    </row>
    <row r="369" spans="1:8" x14ac:dyDescent="0.25">
      <c r="A369" s="11" t="s">
        <v>206</v>
      </c>
      <c r="B369" s="11">
        <v>8</v>
      </c>
      <c r="C369" s="11" t="s">
        <v>209</v>
      </c>
      <c r="D369" s="17" t="s">
        <v>15</v>
      </c>
      <c r="E369" s="11" t="s">
        <v>210</v>
      </c>
      <c r="F369" s="18">
        <v>18.18</v>
      </c>
      <c r="G369" s="19">
        <v>1</v>
      </c>
      <c r="H369" s="20">
        <f t="shared" si="10"/>
        <v>18.18</v>
      </c>
    </row>
    <row r="370" spans="1:8" x14ac:dyDescent="0.25">
      <c r="A370" s="11" t="s">
        <v>206</v>
      </c>
      <c r="B370" s="11">
        <v>9</v>
      </c>
      <c r="C370" s="11" t="s">
        <v>211</v>
      </c>
      <c r="D370" s="17" t="s">
        <v>15</v>
      </c>
      <c r="E370" s="11" t="s">
        <v>212</v>
      </c>
      <c r="F370" s="18">
        <v>3.97</v>
      </c>
      <c r="G370" s="19">
        <v>1</v>
      </c>
      <c r="H370" s="20">
        <f t="shared" si="10"/>
        <v>3.97</v>
      </c>
    </row>
    <row r="371" spans="1:8" x14ac:dyDescent="0.25">
      <c r="A371" s="11" t="s">
        <v>206</v>
      </c>
      <c r="B371" s="11">
        <v>10</v>
      </c>
      <c r="C371" s="11" t="s">
        <v>154</v>
      </c>
      <c r="D371" s="17" t="s">
        <v>15</v>
      </c>
      <c r="E371" s="11" t="s">
        <v>155</v>
      </c>
      <c r="F371" s="18">
        <v>35.83</v>
      </c>
      <c r="G371" s="19">
        <v>2</v>
      </c>
      <c r="H371" s="20">
        <f t="shared" si="10"/>
        <v>71.66</v>
      </c>
    </row>
    <row r="372" spans="1:8" x14ac:dyDescent="0.25">
      <c r="A372" s="11" t="s">
        <v>206</v>
      </c>
      <c r="B372" s="11">
        <v>11</v>
      </c>
      <c r="C372" s="11" t="s">
        <v>156</v>
      </c>
      <c r="D372" s="17" t="s">
        <v>15</v>
      </c>
      <c r="E372" s="11" t="s">
        <v>157</v>
      </c>
      <c r="F372" s="18">
        <v>8.9600000000000009</v>
      </c>
      <c r="G372" s="19">
        <v>2</v>
      </c>
      <c r="H372" s="20">
        <f t="shared" si="10"/>
        <v>17.920000000000002</v>
      </c>
    </row>
    <row r="373" spans="1:8" x14ac:dyDescent="0.25">
      <c r="A373" s="11" t="s">
        <v>206</v>
      </c>
      <c r="B373" s="11">
        <v>12</v>
      </c>
      <c r="C373" s="11" t="s">
        <v>82</v>
      </c>
      <c r="D373" s="17" t="s">
        <v>15</v>
      </c>
      <c r="E373" s="11" t="s">
        <v>83</v>
      </c>
      <c r="F373" s="18">
        <v>70.12</v>
      </c>
      <c r="G373" s="19">
        <v>6</v>
      </c>
      <c r="H373" s="20">
        <f t="shared" si="10"/>
        <v>420.72</v>
      </c>
    </row>
    <row r="374" spans="1:8" x14ac:dyDescent="0.25">
      <c r="A374" s="11" t="s">
        <v>206</v>
      </c>
      <c r="B374" s="11">
        <v>13</v>
      </c>
      <c r="C374" s="11" t="s">
        <v>158</v>
      </c>
      <c r="D374" s="17" t="s">
        <v>15</v>
      </c>
      <c r="E374" s="11" t="s">
        <v>159</v>
      </c>
      <c r="F374" s="18">
        <v>116.87</v>
      </c>
      <c r="G374" s="19">
        <v>2</v>
      </c>
      <c r="H374" s="20">
        <f t="shared" si="10"/>
        <v>233.74</v>
      </c>
    </row>
    <row r="375" spans="1:8" x14ac:dyDescent="0.25">
      <c r="E375" s="15" t="s">
        <v>17</v>
      </c>
      <c r="F375" s="15"/>
      <c r="G375" s="15"/>
      <c r="H375" s="21">
        <f>SUM(H362:H374)</f>
        <v>2471.3900000000003</v>
      </c>
    </row>
    <row r="377" spans="1:8" x14ac:dyDescent="0.25">
      <c r="C377" s="15" t="s">
        <v>6</v>
      </c>
      <c r="D377" s="16" t="s">
        <v>7</v>
      </c>
      <c r="E377" s="15" t="s">
        <v>8</v>
      </c>
    </row>
    <row r="378" spans="1:8" x14ac:dyDescent="0.25">
      <c r="C378" s="15" t="s">
        <v>9</v>
      </c>
      <c r="D378" s="16" t="s">
        <v>51</v>
      </c>
      <c r="E378" s="15" t="s">
        <v>202</v>
      </c>
    </row>
    <row r="379" spans="1:8" x14ac:dyDescent="0.25">
      <c r="C379" s="15" t="s">
        <v>11</v>
      </c>
      <c r="D379" s="16" t="s">
        <v>88</v>
      </c>
      <c r="E379" s="15" t="s">
        <v>89</v>
      </c>
    </row>
    <row r="381" spans="1:8" x14ac:dyDescent="0.25">
      <c r="A381" s="11" t="s">
        <v>213</v>
      </c>
      <c r="B381" s="11">
        <v>1</v>
      </c>
      <c r="C381" s="11" t="s">
        <v>91</v>
      </c>
      <c r="D381" s="17" t="s">
        <v>15</v>
      </c>
      <c r="E381" s="11" t="s">
        <v>92</v>
      </c>
      <c r="F381" s="18">
        <v>238.04</v>
      </c>
      <c r="G381" s="19">
        <v>5</v>
      </c>
      <c r="H381" s="20">
        <f>ROUND(ROUND(F381,2)*ROUND(G381,3),2)</f>
        <v>1190.2</v>
      </c>
    </row>
    <row r="382" spans="1:8" x14ac:dyDescent="0.25">
      <c r="A382" s="11" t="s">
        <v>213</v>
      </c>
      <c r="B382" s="11">
        <v>2</v>
      </c>
      <c r="C382" s="11" t="s">
        <v>93</v>
      </c>
      <c r="D382" s="17" t="s">
        <v>15</v>
      </c>
      <c r="E382" s="11" t="s">
        <v>94</v>
      </c>
      <c r="F382" s="18">
        <v>131.41999999999999</v>
      </c>
      <c r="G382" s="19">
        <v>5</v>
      </c>
      <c r="H382" s="20">
        <f>ROUND(ROUND(F382,2)*ROUND(G382,3),2)</f>
        <v>657.1</v>
      </c>
    </row>
    <row r="383" spans="1:8" x14ac:dyDescent="0.25">
      <c r="E383" s="15" t="s">
        <v>17</v>
      </c>
      <c r="F383" s="15"/>
      <c r="G383" s="15"/>
      <c r="H383" s="21">
        <f>SUM(H381:H382)</f>
        <v>1847.3000000000002</v>
      </c>
    </row>
    <row r="385" spans="1:8" x14ac:dyDescent="0.25">
      <c r="C385" s="15" t="s">
        <v>6</v>
      </c>
      <c r="D385" s="16" t="s">
        <v>7</v>
      </c>
      <c r="E385" s="15" t="s">
        <v>8</v>
      </c>
    </row>
    <row r="386" spans="1:8" x14ac:dyDescent="0.25">
      <c r="C386" s="15" t="s">
        <v>9</v>
      </c>
      <c r="D386" s="16" t="s">
        <v>51</v>
      </c>
      <c r="E386" s="15" t="s">
        <v>202</v>
      </c>
    </row>
    <row r="387" spans="1:8" x14ac:dyDescent="0.25">
      <c r="C387" s="15" t="s">
        <v>11</v>
      </c>
      <c r="D387" s="16" t="s">
        <v>95</v>
      </c>
      <c r="E387" s="15" t="s">
        <v>96</v>
      </c>
    </row>
    <row r="389" spans="1:8" x14ac:dyDescent="0.25">
      <c r="A389" s="11" t="s">
        <v>214</v>
      </c>
      <c r="B389" s="11">
        <v>1</v>
      </c>
      <c r="C389" s="11" t="s">
        <v>98</v>
      </c>
      <c r="D389" s="17" t="s">
        <v>28</v>
      </c>
      <c r="E389" s="11" t="s">
        <v>99</v>
      </c>
      <c r="F389" s="18">
        <v>123.23</v>
      </c>
      <c r="G389" s="19">
        <v>12.6</v>
      </c>
      <c r="H389" s="20">
        <f t="shared" ref="H389:H395" si="11">ROUND(ROUND(F389,2)*ROUND(G389,3),2)</f>
        <v>1552.7</v>
      </c>
    </row>
    <row r="390" spans="1:8" x14ac:dyDescent="0.25">
      <c r="A390" s="11" t="s">
        <v>214</v>
      </c>
      <c r="B390" s="11">
        <v>2</v>
      </c>
      <c r="C390" s="11" t="s">
        <v>168</v>
      </c>
      <c r="D390" s="17" t="s">
        <v>15</v>
      </c>
      <c r="E390" s="11" t="s">
        <v>169</v>
      </c>
      <c r="F390" s="18">
        <v>1500</v>
      </c>
      <c r="G390" s="19">
        <v>1</v>
      </c>
      <c r="H390" s="20">
        <f t="shared" si="11"/>
        <v>1500</v>
      </c>
    </row>
    <row r="391" spans="1:8" x14ac:dyDescent="0.25">
      <c r="A391" s="11" t="s">
        <v>214</v>
      </c>
      <c r="B391" s="11">
        <v>3</v>
      </c>
      <c r="C391" s="11" t="s">
        <v>170</v>
      </c>
      <c r="D391" s="17" t="s">
        <v>22</v>
      </c>
      <c r="E391" s="11" t="s">
        <v>171</v>
      </c>
      <c r="F391" s="18">
        <v>0.56999999999999995</v>
      </c>
      <c r="G391" s="19">
        <v>18</v>
      </c>
      <c r="H391" s="20">
        <f t="shared" si="11"/>
        <v>10.26</v>
      </c>
    </row>
    <row r="392" spans="1:8" x14ac:dyDescent="0.25">
      <c r="A392" s="11" t="s">
        <v>214</v>
      </c>
      <c r="B392" s="11">
        <v>4</v>
      </c>
      <c r="C392" s="11" t="s">
        <v>172</v>
      </c>
      <c r="D392" s="17" t="s">
        <v>173</v>
      </c>
      <c r="E392" s="11" t="s">
        <v>174</v>
      </c>
      <c r="F392" s="18">
        <v>92.98</v>
      </c>
      <c r="G392" s="19">
        <v>3.024</v>
      </c>
      <c r="H392" s="20">
        <f t="shared" si="11"/>
        <v>281.17</v>
      </c>
    </row>
    <row r="393" spans="1:8" x14ac:dyDescent="0.25">
      <c r="A393" s="11" t="s">
        <v>214</v>
      </c>
      <c r="B393" s="11">
        <v>5</v>
      </c>
      <c r="C393" s="11" t="s">
        <v>175</v>
      </c>
      <c r="D393" s="17" t="s">
        <v>22</v>
      </c>
      <c r="E393" s="11" t="s">
        <v>176</v>
      </c>
      <c r="F393" s="18">
        <v>49.2</v>
      </c>
      <c r="G393" s="19">
        <v>54</v>
      </c>
      <c r="H393" s="20">
        <f t="shared" si="11"/>
        <v>2656.8</v>
      </c>
    </row>
    <row r="394" spans="1:8" x14ac:dyDescent="0.25">
      <c r="A394" s="11" t="s">
        <v>214</v>
      </c>
      <c r="B394" s="11">
        <v>6</v>
      </c>
      <c r="C394" s="11" t="s">
        <v>104</v>
      </c>
      <c r="D394" s="17" t="s">
        <v>25</v>
      </c>
      <c r="E394" s="11" t="s">
        <v>105</v>
      </c>
      <c r="F394" s="18">
        <v>66.09</v>
      </c>
      <c r="G394" s="19">
        <v>8</v>
      </c>
      <c r="H394" s="20">
        <f t="shared" si="11"/>
        <v>528.72</v>
      </c>
    </row>
    <row r="395" spans="1:8" x14ac:dyDescent="0.25">
      <c r="A395" s="11" t="s">
        <v>214</v>
      </c>
      <c r="B395" s="11">
        <v>7</v>
      </c>
      <c r="C395" s="11" t="s">
        <v>106</v>
      </c>
      <c r="D395" s="17" t="s">
        <v>25</v>
      </c>
      <c r="E395" s="11" t="s">
        <v>107</v>
      </c>
      <c r="F395" s="18">
        <v>17.95</v>
      </c>
      <c r="G395" s="19">
        <v>8</v>
      </c>
      <c r="H395" s="20">
        <f t="shared" si="11"/>
        <v>143.6</v>
      </c>
    </row>
    <row r="396" spans="1:8" x14ac:dyDescent="0.25">
      <c r="E396" s="15" t="s">
        <v>17</v>
      </c>
      <c r="F396" s="15"/>
      <c r="G396" s="15"/>
      <c r="H396" s="21">
        <f>SUM(H389:H395)</f>
        <v>6673.2500000000009</v>
      </c>
    </row>
    <row r="398" spans="1:8" x14ac:dyDescent="0.25">
      <c r="C398" s="15" t="s">
        <v>6</v>
      </c>
      <c r="D398" s="16" t="s">
        <v>7</v>
      </c>
      <c r="E398" s="15" t="s">
        <v>8</v>
      </c>
    </row>
    <row r="399" spans="1:8" x14ac:dyDescent="0.25">
      <c r="C399" s="15" t="s">
        <v>9</v>
      </c>
      <c r="D399" s="16" t="s">
        <v>51</v>
      </c>
      <c r="E399" s="15" t="s">
        <v>202</v>
      </c>
    </row>
    <row r="400" spans="1:8" x14ac:dyDescent="0.25">
      <c r="C400" s="15" t="s">
        <v>11</v>
      </c>
      <c r="D400" s="16" t="s">
        <v>108</v>
      </c>
      <c r="E400" s="15" t="s">
        <v>109</v>
      </c>
    </row>
    <row r="402" spans="1:8" x14ac:dyDescent="0.25">
      <c r="A402" s="11" t="s">
        <v>215</v>
      </c>
      <c r="B402" s="11">
        <v>1</v>
      </c>
      <c r="C402" s="11" t="s">
        <v>111</v>
      </c>
      <c r="D402" s="17" t="s">
        <v>28</v>
      </c>
      <c r="E402" s="11" t="s">
        <v>112</v>
      </c>
      <c r="F402" s="18">
        <v>9.81</v>
      </c>
      <c r="G402" s="19">
        <v>21.891999999999999</v>
      </c>
      <c r="H402" s="20">
        <f>ROUND(ROUND(F402,2)*ROUND(G402,3),2)</f>
        <v>214.76</v>
      </c>
    </row>
    <row r="403" spans="1:8" x14ac:dyDescent="0.25">
      <c r="A403" s="11" t="s">
        <v>215</v>
      </c>
      <c r="B403" s="11">
        <v>2</v>
      </c>
      <c r="C403" s="11" t="s">
        <v>113</v>
      </c>
      <c r="D403" s="17" t="s">
        <v>28</v>
      </c>
      <c r="E403" s="11" t="s">
        <v>114</v>
      </c>
      <c r="F403" s="18">
        <v>26.2</v>
      </c>
      <c r="G403" s="19">
        <v>21.891999999999999</v>
      </c>
      <c r="H403" s="20">
        <f>ROUND(ROUND(F403,2)*ROUND(G403,3),2)</f>
        <v>573.57000000000005</v>
      </c>
    </row>
    <row r="404" spans="1:8" x14ac:dyDescent="0.25">
      <c r="A404" s="11" t="s">
        <v>215</v>
      </c>
      <c r="B404" s="11">
        <v>3</v>
      </c>
      <c r="C404" s="11" t="s">
        <v>115</v>
      </c>
      <c r="D404" s="17" t="s">
        <v>28</v>
      </c>
      <c r="E404" s="11" t="s">
        <v>116</v>
      </c>
      <c r="F404" s="18">
        <v>9.94</v>
      </c>
      <c r="G404" s="19">
        <v>21.84</v>
      </c>
      <c r="H404" s="20">
        <f>ROUND(ROUND(F404,2)*ROUND(G404,3),2)</f>
        <v>217.09</v>
      </c>
    </row>
    <row r="405" spans="1:8" x14ac:dyDescent="0.25">
      <c r="A405" s="11" t="s">
        <v>215</v>
      </c>
      <c r="B405" s="11">
        <v>4</v>
      </c>
      <c r="C405" s="11" t="s">
        <v>117</v>
      </c>
      <c r="D405" s="17" t="s">
        <v>28</v>
      </c>
      <c r="E405" s="11" t="s">
        <v>118</v>
      </c>
      <c r="F405" s="18">
        <v>7.97</v>
      </c>
      <c r="G405" s="19">
        <v>21.84</v>
      </c>
      <c r="H405" s="20">
        <f>ROUND(ROUND(F405,2)*ROUND(G405,3),2)</f>
        <v>174.06</v>
      </c>
    </row>
    <row r="406" spans="1:8" x14ac:dyDescent="0.25">
      <c r="E406" s="15" t="s">
        <v>17</v>
      </c>
      <c r="F406" s="15"/>
      <c r="G406" s="15"/>
      <c r="H406" s="21">
        <f>SUM(H402:H405)</f>
        <v>1179.48</v>
      </c>
    </row>
    <row r="408" spans="1:8" x14ac:dyDescent="0.25">
      <c r="C408" s="15" t="s">
        <v>6</v>
      </c>
      <c r="D408" s="16" t="s">
        <v>7</v>
      </c>
      <c r="E408" s="15" t="s">
        <v>8</v>
      </c>
    </row>
    <row r="409" spans="1:8" x14ac:dyDescent="0.25">
      <c r="C409" s="15" t="s">
        <v>9</v>
      </c>
      <c r="D409" s="16" t="s">
        <v>51</v>
      </c>
      <c r="E409" s="15" t="s">
        <v>202</v>
      </c>
    </row>
    <row r="410" spans="1:8" x14ac:dyDescent="0.25">
      <c r="C410" s="15" t="s">
        <v>11</v>
      </c>
      <c r="D410" s="16" t="s">
        <v>119</v>
      </c>
      <c r="E410" s="15" t="s">
        <v>120</v>
      </c>
    </row>
    <row r="412" spans="1:8" x14ac:dyDescent="0.25">
      <c r="A412" s="11" t="s">
        <v>216</v>
      </c>
      <c r="B412" s="11">
        <v>1</v>
      </c>
      <c r="C412" s="11" t="s">
        <v>122</v>
      </c>
      <c r="D412" s="17" t="s">
        <v>123</v>
      </c>
      <c r="E412" s="11" t="s">
        <v>124</v>
      </c>
      <c r="F412" s="18">
        <v>7600</v>
      </c>
      <c r="G412" s="19">
        <v>0.1</v>
      </c>
      <c r="H412" s="20">
        <f>ROUND(ROUND(F412,2)*ROUND(G412,3),2)</f>
        <v>760</v>
      </c>
    </row>
    <row r="413" spans="1:8" x14ac:dyDescent="0.25">
      <c r="E413" s="15" t="s">
        <v>17</v>
      </c>
      <c r="F413" s="15"/>
      <c r="G413" s="15"/>
      <c r="H413" s="21">
        <f>SUM(H412:H412)</f>
        <v>760</v>
      </c>
    </row>
    <row r="415" spans="1:8" x14ac:dyDescent="0.25">
      <c r="C415" s="15" t="s">
        <v>6</v>
      </c>
      <c r="D415" s="16" t="s">
        <v>7</v>
      </c>
      <c r="E415" s="15" t="s">
        <v>8</v>
      </c>
    </row>
    <row r="416" spans="1:8" x14ac:dyDescent="0.25">
      <c r="C416" s="15" t="s">
        <v>9</v>
      </c>
      <c r="D416" s="16" t="s">
        <v>51</v>
      </c>
      <c r="E416" s="15" t="s">
        <v>202</v>
      </c>
    </row>
    <row r="417" spans="1:8" x14ac:dyDescent="0.25">
      <c r="C417" s="15" t="s">
        <v>11</v>
      </c>
      <c r="D417" s="16" t="s">
        <v>125</v>
      </c>
      <c r="E417" s="15" t="s">
        <v>126</v>
      </c>
    </row>
    <row r="419" spans="1:8" x14ac:dyDescent="0.25">
      <c r="A419" s="11" t="s">
        <v>217</v>
      </c>
      <c r="B419" s="11">
        <v>1</v>
      </c>
      <c r="C419" s="11" t="s">
        <v>128</v>
      </c>
      <c r="D419" s="17" t="s">
        <v>15</v>
      </c>
      <c r="E419" s="11" t="s">
        <v>129</v>
      </c>
      <c r="F419" s="18">
        <v>334.65</v>
      </c>
      <c r="G419" s="19">
        <v>1</v>
      </c>
      <c r="H419" s="20">
        <f>ROUND(ROUND(F419,2)*ROUND(G419,3),2)</f>
        <v>334.65</v>
      </c>
    </row>
    <row r="420" spans="1:8" x14ac:dyDescent="0.25">
      <c r="A420" s="11" t="s">
        <v>217</v>
      </c>
      <c r="B420" s="11">
        <v>2</v>
      </c>
      <c r="C420" s="11" t="s">
        <v>130</v>
      </c>
      <c r="D420" s="17" t="s">
        <v>25</v>
      </c>
      <c r="E420" s="11" t="s">
        <v>131</v>
      </c>
      <c r="F420" s="18">
        <v>4.8</v>
      </c>
      <c r="G420" s="19">
        <v>105</v>
      </c>
      <c r="H420" s="20">
        <f>ROUND(ROUND(F420,2)*ROUND(G420,3),2)</f>
        <v>504</v>
      </c>
    </row>
    <row r="421" spans="1:8" x14ac:dyDescent="0.25">
      <c r="A421" s="11" t="s">
        <v>217</v>
      </c>
      <c r="B421" s="11">
        <v>3</v>
      </c>
      <c r="C421" s="11" t="s">
        <v>132</v>
      </c>
      <c r="D421" s="17" t="s">
        <v>133</v>
      </c>
      <c r="E421" s="11" t="s">
        <v>134</v>
      </c>
      <c r="F421" s="18">
        <v>2000</v>
      </c>
      <c r="G421" s="19">
        <v>1</v>
      </c>
      <c r="H421" s="20">
        <f>ROUND(ROUND(F421,2)*ROUND(G421,3),2)</f>
        <v>2000</v>
      </c>
    </row>
    <row r="422" spans="1:8" x14ac:dyDescent="0.25">
      <c r="E422" s="15" t="s">
        <v>17</v>
      </c>
      <c r="F422" s="15"/>
      <c r="G422" s="15"/>
      <c r="H422" s="21">
        <f>SUM(H419:H421)</f>
        <v>2838.65</v>
      </c>
    </row>
    <row r="424" spans="1:8" x14ac:dyDescent="0.25">
      <c r="C424" s="15" t="s">
        <v>6</v>
      </c>
      <c r="D424" s="16" t="s">
        <v>7</v>
      </c>
      <c r="E424" s="15" t="s">
        <v>8</v>
      </c>
    </row>
    <row r="425" spans="1:8" x14ac:dyDescent="0.25">
      <c r="C425" s="15" t="s">
        <v>9</v>
      </c>
      <c r="D425" s="16" t="s">
        <v>88</v>
      </c>
      <c r="E425" s="15" t="s">
        <v>218</v>
      </c>
    </row>
    <row r="426" spans="1:8" x14ac:dyDescent="0.25">
      <c r="C426" s="15" t="s">
        <v>11</v>
      </c>
      <c r="D426" s="16" t="s">
        <v>7</v>
      </c>
      <c r="E426" s="15" t="s">
        <v>12</v>
      </c>
    </row>
    <row r="428" spans="1:8" x14ac:dyDescent="0.25">
      <c r="A428" s="11" t="s">
        <v>219</v>
      </c>
      <c r="B428" s="11">
        <v>1</v>
      </c>
      <c r="C428" s="11" t="s">
        <v>14</v>
      </c>
      <c r="D428" s="17" t="s">
        <v>15</v>
      </c>
      <c r="E428" s="11" t="s">
        <v>16</v>
      </c>
      <c r="F428" s="18">
        <v>275.23</v>
      </c>
      <c r="G428" s="19">
        <v>3</v>
      </c>
      <c r="H428" s="20">
        <f>ROUND(ROUND(F428,2)*ROUND(G428,3),2)</f>
        <v>825.69</v>
      </c>
    </row>
    <row r="429" spans="1:8" x14ac:dyDescent="0.25">
      <c r="E429" s="15" t="s">
        <v>17</v>
      </c>
      <c r="F429" s="15"/>
      <c r="G429" s="15"/>
      <c r="H429" s="21">
        <f>SUM(H428:H428)</f>
        <v>825.69</v>
      </c>
    </row>
    <row r="431" spans="1:8" x14ac:dyDescent="0.25">
      <c r="C431" s="15" t="s">
        <v>6</v>
      </c>
      <c r="D431" s="16" t="s">
        <v>7</v>
      </c>
      <c r="E431" s="15" t="s">
        <v>8</v>
      </c>
    </row>
    <row r="432" spans="1:8" x14ac:dyDescent="0.25">
      <c r="C432" s="15" t="s">
        <v>9</v>
      </c>
      <c r="D432" s="16" t="s">
        <v>88</v>
      </c>
      <c r="E432" s="15" t="s">
        <v>218</v>
      </c>
    </row>
    <row r="433" spans="1:8" x14ac:dyDescent="0.25">
      <c r="C433" s="15" t="s">
        <v>11</v>
      </c>
      <c r="D433" s="16" t="s">
        <v>18</v>
      </c>
      <c r="E433" s="15" t="s">
        <v>19</v>
      </c>
    </row>
    <row r="435" spans="1:8" x14ac:dyDescent="0.25">
      <c r="A435" s="11" t="s">
        <v>220</v>
      </c>
      <c r="B435" s="11">
        <v>1</v>
      </c>
      <c r="C435" s="11" t="s">
        <v>138</v>
      </c>
      <c r="D435" s="17" t="s">
        <v>25</v>
      </c>
      <c r="E435" s="11" t="s">
        <v>139</v>
      </c>
      <c r="F435" s="18">
        <v>9.5500000000000007</v>
      </c>
      <c r="G435" s="19">
        <v>112</v>
      </c>
      <c r="H435" s="20">
        <f t="shared" ref="H435:H446" si="12">ROUND(ROUND(F435,2)*ROUND(G435,3),2)</f>
        <v>1069.5999999999999</v>
      </c>
    </row>
    <row r="436" spans="1:8" x14ac:dyDescent="0.25">
      <c r="A436" s="11" t="s">
        <v>220</v>
      </c>
      <c r="B436" s="11">
        <v>2</v>
      </c>
      <c r="C436" s="11" t="s">
        <v>140</v>
      </c>
      <c r="D436" s="17" t="s">
        <v>25</v>
      </c>
      <c r="E436" s="11" t="s">
        <v>141</v>
      </c>
      <c r="F436" s="18">
        <v>6.49</v>
      </c>
      <c r="G436" s="19">
        <v>20</v>
      </c>
      <c r="H436" s="20">
        <f t="shared" si="12"/>
        <v>129.80000000000001</v>
      </c>
    </row>
    <row r="437" spans="1:8" x14ac:dyDescent="0.25">
      <c r="A437" s="11" t="s">
        <v>220</v>
      </c>
      <c r="B437" s="11">
        <v>3</v>
      </c>
      <c r="C437" s="11" t="s">
        <v>142</v>
      </c>
      <c r="D437" s="17" t="s">
        <v>22</v>
      </c>
      <c r="E437" s="11" t="s">
        <v>143</v>
      </c>
      <c r="F437" s="18">
        <v>58.92</v>
      </c>
      <c r="G437" s="19">
        <v>33.6</v>
      </c>
      <c r="H437" s="20">
        <f t="shared" si="12"/>
        <v>1979.71</v>
      </c>
    </row>
    <row r="438" spans="1:8" x14ac:dyDescent="0.25">
      <c r="A438" s="11" t="s">
        <v>220</v>
      </c>
      <c r="B438" s="11">
        <v>4</v>
      </c>
      <c r="C438" s="11" t="s">
        <v>144</v>
      </c>
      <c r="D438" s="17" t="s">
        <v>22</v>
      </c>
      <c r="E438" s="11" t="s">
        <v>145</v>
      </c>
      <c r="F438" s="18">
        <v>43.24</v>
      </c>
      <c r="G438" s="19">
        <v>12</v>
      </c>
      <c r="H438" s="20">
        <f t="shared" si="12"/>
        <v>518.88</v>
      </c>
    </row>
    <row r="439" spans="1:8" x14ac:dyDescent="0.25">
      <c r="A439" s="11" t="s">
        <v>220</v>
      </c>
      <c r="B439" s="11">
        <v>5</v>
      </c>
      <c r="C439" s="11" t="s">
        <v>24</v>
      </c>
      <c r="D439" s="17" t="s">
        <v>25</v>
      </c>
      <c r="E439" s="11" t="s">
        <v>26</v>
      </c>
      <c r="F439" s="18">
        <v>20.02</v>
      </c>
      <c r="G439" s="19">
        <v>4</v>
      </c>
      <c r="H439" s="20">
        <f t="shared" si="12"/>
        <v>80.08</v>
      </c>
    </row>
    <row r="440" spans="1:8" x14ac:dyDescent="0.25">
      <c r="A440" s="11" t="s">
        <v>220</v>
      </c>
      <c r="B440" s="11">
        <v>6</v>
      </c>
      <c r="C440" s="11" t="s">
        <v>27</v>
      </c>
      <c r="D440" s="17" t="s">
        <v>28</v>
      </c>
      <c r="E440" s="11" t="s">
        <v>29</v>
      </c>
      <c r="F440" s="18">
        <v>34.4</v>
      </c>
      <c r="G440" s="19">
        <v>22.44</v>
      </c>
      <c r="H440" s="20">
        <f t="shared" si="12"/>
        <v>771.94</v>
      </c>
    </row>
    <row r="441" spans="1:8" x14ac:dyDescent="0.25">
      <c r="A441" s="11" t="s">
        <v>220</v>
      </c>
      <c r="B441" s="11">
        <v>7</v>
      </c>
      <c r="C441" s="11" t="s">
        <v>30</v>
      </c>
      <c r="D441" s="17" t="s">
        <v>28</v>
      </c>
      <c r="E441" s="11" t="s">
        <v>31</v>
      </c>
      <c r="F441" s="18">
        <v>96.9</v>
      </c>
      <c r="G441" s="19">
        <v>3.96</v>
      </c>
      <c r="H441" s="20">
        <f t="shared" si="12"/>
        <v>383.72</v>
      </c>
    </row>
    <row r="442" spans="1:8" x14ac:dyDescent="0.25">
      <c r="A442" s="11" t="s">
        <v>220</v>
      </c>
      <c r="B442" s="11">
        <v>8</v>
      </c>
      <c r="C442" s="11" t="s">
        <v>32</v>
      </c>
      <c r="D442" s="17" t="s">
        <v>22</v>
      </c>
      <c r="E442" s="11" t="s">
        <v>33</v>
      </c>
      <c r="F442" s="18">
        <v>10.37</v>
      </c>
      <c r="G442" s="19">
        <v>26.4</v>
      </c>
      <c r="H442" s="20">
        <f t="shared" si="12"/>
        <v>273.77</v>
      </c>
    </row>
    <row r="443" spans="1:8" x14ac:dyDescent="0.25">
      <c r="A443" s="11" t="s">
        <v>220</v>
      </c>
      <c r="B443" s="11">
        <v>9</v>
      </c>
      <c r="C443" s="11" t="s">
        <v>34</v>
      </c>
      <c r="D443" s="17" t="s">
        <v>22</v>
      </c>
      <c r="E443" s="11" t="s">
        <v>35</v>
      </c>
      <c r="F443" s="18">
        <v>20.6</v>
      </c>
      <c r="G443" s="19">
        <v>15.84</v>
      </c>
      <c r="H443" s="20">
        <f t="shared" si="12"/>
        <v>326.3</v>
      </c>
    </row>
    <row r="444" spans="1:8" x14ac:dyDescent="0.25">
      <c r="A444" s="11" t="s">
        <v>220</v>
      </c>
      <c r="B444" s="11">
        <v>10</v>
      </c>
      <c r="C444" s="11" t="s">
        <v>36</v>
      </c>
      <c r="D444" s="17" t="s">
        <v>28</v>
      </c>
      <c r="E444" s="11" t="s">
        <v>37</v>
      </c>
      <c r="F444" s="18">
        <v>36.200000000000003</v>
      </c>
      <c r="G444" s="19">
        <v>10.362</v>
      </c>
      <c r="H444" s="20">
        <f t="shared" si="12"/>
        <v>375.1</v>
      </c>
    </row>
    <row r="445" spans="1:8" x14ac:dyDescent="0.25">
      <c r="A445" s="11" t="s">
        <v>220</v>
      </c>
      <c r="B445" s="11">
        <v>11</v>
      </c>
      <c r="C445" s="11" t="s">
        <v>38</v>
      </c>
      <c r="D445" s="17" t="s">
        <v>28</v>
      </c>
      <c r="E445" s="11" t="s">
        <v>39</v>
      </c>
      <c r="F445" s="18">
        <v>26.37</v>
      </c>
      <c r="G445" s="19">
        <v>15.84</v>
      </c>
      <c r="H445" s="20">
        <f t="shared" si="12"/>
        <v>417.7</v>
      </c>
    </row>
    <row r="446" spans="1:8" x14ac:dyDescent="0.25">
      <c r="A446" s="11" t="s">
        <v>220</v>
      </c>
      <c r="B446" s="11">
        <v>12</v>
      </c>
      <c r="C446" s="11" t="s">
        <v>183</v>
      </c>
      <c r="D446" s="17" t="s">
        <v>28</v>
      </c>
      <c r="E446" s="11" t="s">
        <v>184</v>
      </c>
      <c r="F446" s="18">
        <v>113.02</v>
      </c>
      <c r="G446" s="19">
        <v>1.75</v>
      </c>
      <c r="H446" s="20">
        <f t="shared" si="12"/>
        <v>197.79</v>
      </c>
    </row>
    <row r="447" spans="1:8" x14ac:dyDescent="0.25">
      <c r="E447" s="15" t="s">
        <v>17</v>
      </c>
      <c r="F447" s="15"/>
      <c r="G447" s="15"/>
      <c r="H447" s="21">
        <f>SUM(H435:H446)</f>
        <v>6524.39</v>
      </c>
    </row>
    <row r="449" spans="1:8" x14ac:dyDescent="0.25">
      <c r="C449" s="15" t="s">
        <v>6</v>
      </c>
      <c r="D449" s="16" t="s">
        <v>7</v>
      </c>
      <c r="E449" s="15" t="s">
        <v>8</v>
      </c>
    </row>
    <row r="450" spans="1:8" x14ac:dyDescent="0.25">
      <c r="C450" s="15" t="s">
        <v>9</v>
      </c>
      <c r="D450" s="16" t="s">
        <v>88</v>
      </c>
      <c r="E450" s="15" t="s">
        <v>218</v>
      </c>
    </row>
    <row r="451" spans="1:8" x14ac:dyDescent="0.25">
      <c r="C451" s="15" t="s">
        <v>11</v>
      </c>
      <c r="D451" s="16" t="s">
        <v>40</v>
      </c>
      <c r="E451" s="15" t="s">
        <v>41</v>
      </c>
    </row>
    <row r="453" spans="1:8" x14ac:dyDescent="0.25">
      <c r="A453" s="11" t="s">
        <v>221</v>
      </c>
      <c r="B453" s="11">
        <v>1</v>
      </c>
      <c r="C453" s="11" t="s">
        <v>43</v>
      </c>
      <c r="D453" s="17" t="s">
        <v>25</v>
      </c>
      <c r="E453" s="11" t="s">
        <v>44</v>
      </c>
      <c r="F453" s="18">
        <v>8.44</v>
      </c>
      <c r="G453" s="19">
        <v>65</v>
      </c>
      <c r="H453" s="20">
        <f>ROUND(ROUND(F453,2)*ROUND(G453,3),2)</f>
        <v>548.6</v>
      </c>
    </row>
    <row r="454" spans="1:8" x14ac:dyDescent="0.25">
      <c r="A454" s="11" t="s">
        <v>221</v>
      </c>
      <c r="B454" s="11">
        <v>2</v>
      </c>
      <c r="C454" s="11" t="s">
        <v>45</v>
      </c>
      <c r="D454" s="17" t="s">
        <v>25</v>
      </c>
      <c r="E454" s="11" t="s">
        <v>46</v>
      </c>
      <c r="F454" s="18">
        <v>0.61</v>
      </c>
      <c r="G454" s="19">
        <v>65</v>
      </c>
      <c r="H454" s="20">
        <f>ROUND(ROUND(F454,2)*ROUND(G454,3),2)</f>
        <v>39.65</v>
      </c>
    </row>
    <row r="455" spans="1:8" x14ac:dyDescent="0.25">
      <c r="A455" s="11" t="s">
        <v>221</v>
      </c>
      <c r="B455" s="11">
        <v>3</v>
      </c>
      <c r="C455" s="11" t="s">
        <v>47</v>
      </c>
      <c r="D455" s="17" t="s">
        <v>15</v>
      </c>
      <c r="E455" s="11" t="s">
        <v>48</v>
      </c>
      <c r="F455" s="18">
        <v>293.08999999999997</v>
      </c>
      <c r="G455" s="19">
        <v>2</v>
      </c>
      <c r="H455" s="20">
        <f>ROUND(ROUND(F455,2)*ROUND(G455,3),2)</f>
        <v>586.17999999999995</v>
      </c>
    </row>
    <row r="456" spans="1:8" x14ac:dyDescent="0.25">
      <c r="A456" s="11" t="s">
        <v>221</v>
      </c>
      <c r="B456" s="11">
        <v>4</v>
      </c>
      <c r="C456" s="11" t="s">
        <v>49</v>
      </c>
      <c r="D456" s="17" t="s">
        <v>25</v>
      </c>
      <c r="E456" s="11" t="s">
        <v>50</v>
      </c>
      <c r="F456" s="18">
        <v>22.8</v>
      </c>
      <c r="G456" s="19">
        <v>65</v>
      </c>
      <c r="H456" s="20">
        <f>ROUND(ROUND(F456,2)*ROUND(G456,3),2)</f>
        <v>1482</v>
      </c>
    </row>
    <row r="457" spans="1:8" x14ac:dyDescent="0.25">
      <c r="A457" s="11" t="s">
        <v>221</v>
      </c>
      <c r="B457" s="11">
        <v>5</v>
      </c>
      <c r="C457" s="11" t="s">
        <v>186</v>
      </c>
      <c r="D457" s="17" t="s">
        <v>25</v>
      </c>
      <c r="E457" s="11" t="s">
        <v>187</v>
      </c>
      <c r="F457" s="18">
        <v>31.58</v>
      </c>
      <c r="G457" s="19">
        <v>10</v>
      </c>
      <c r="H457" s="20">
        <f>ROUND(ROUND(F457,2)*ROUND(G457,3),2)</f>
        <v>315.8</v>
      </c>
    </row>
    <row r="458" spans="1:8" x14ac:dyDescent="0.25">
      <c r="E458" s="15" t="s">
        <v>17</v>
      </c>
      <c r="F458" s="15"/>
      <c r="G458" s="15"/>
      <c r="H458" s="21">
        <f>SUM(H453:H457)</f>
        <v>2972.23</v>
      </c>
    </row>
    <row r="460" spans="1:8" x14ac:dyDescent="0.25">
      <c r="C460" s="15" t="s">
        <v>6</v>
      </c>
      <c r="D460" s="16" t="s">
        <v>7</v>
      </c>
      <c r="E460" s="15" t="s">
        <v>8</v>
      </c>
    </row>
    <row r="461" spans="1:8" x14ac:dyDescent="0.25">
      <c r="C461" s="15" t="s">
        <v>9</v>
      </c>
      <c r="D461" s="16" t="s">
        <v>88</v>
      </c>
      <c r="E461" s="15" t="s">
        <v>218</v>
      </c>
    </row>
    <row r="462" spans="1:8" x14ac:dyDescent="0.25">
      <c r="C462" s="15" t="s">
        <v>11</v>
      </c>
      <c r="D462" s="16" t="s">
        <v>51</v>
      </c>
      <c r="E462" s="15" t="s">
        <v>52</v>
      </c>
    </row>
    <row r="464" spans="1:8" x14ac:dyDescent="0.25">
      <c r="A464" s="11" t="s">
        <v>222</v>
      </c>
      <c r="B464" s="11">
        <v>1</v>
      </c>
      <c r="C464" s="11" t="s">
        <v>66</v>
      </c>
      <c r="D464" s="17" t="s">
        <v>15</v>
      </c>
      <c r="E464" s="11" t="s">
        <v>67</v>
      </c>
      <c r="F464" s="18">
        <v>125.32</v>
      </c>
      <c r="G464" s="19">
        <v>3</v>
      </c>
      <c r="H464" s="20">
        <f t="shared" ref="H464:H474" si="13">ROUND(ROUND(F464,2)*ROUND(G464,3),2)</f>
        <v>375.96</v>
      </c>
    </row>
    <row r="465" spans="1:8" x14ac:dyDescent="0.25">
      <c r="A465" s="11" t="s">
        <v>222</v>
      </c>
      <c r="B465" s="11">
        <v>2</v>
      </c>
      <c r="C465" s="11" t="s">
        <v>70</v>
      </c>
      <c r="D465" s="17" t="s">
        <v>15</v>
      </c>
      <c r="E465" s="11" t="s">
        <v>71</v>
      </c>
      <c r="F465" s="18">
        <v>83.79</v>
      </c>
      <c r="G465" s="19">
        <v>3</v>
      </c>
      <c r="H465" s="20">
        <f t="shared" si="13"/>
        <v>251.37</v>
      </c>
    </row>
    <row r="466" spans="1:8" x14ac:dyDescent="0.25">
      <c r="A466" s="11" t="s">
        <v>222</v>
      </c>
      <c r="B466" s="11">
        <v>3</v>
      </c>
      <c r="C466" s="11" t="s">
        <v>56</v>
      </c>
      <c r="D466" s="17" t="s">
        <v>15</v>
      </c>
      <c r="E466" s="11" t="s">
        <v>57</v>
      </c>
      <c r="F466" s="18">
        <v>98</v>
      </c>
      <c r="G466" s="19">
        <v>1</v>
      </c>
      <c r="H466" s="20">
        <f t="shared" si="13"/>
        <v>98</v>
      </c>
    </row>
    <row r="467" spans="1:8" x14ac:dyDescent="0.25">
      <c r="A467" s="11" t="s">
        <v>222</v>
      </c>
      <c r="B467" s="11">
        <v>4</v>
      </c>
      <c r="C467" s="11" t="s">
        <v>191</v>
      </c>
      <c r="D467" s="17" t="s">
        <v>15</v>
      </c>
      <c r="E467" s="11" t="s">
        <v>192</v>
      </c>
      <c r="F467" s="18">
        <v>175.41</v>
      </c>
      <c r="G467" s="19">
        <v>1</v>
      </c>
      <c r="H467" s="20">
        <f t="shared" si="13"/>
        <v>175.41</v>
      </c>
    </row>
    <row r="468" spans="1:8" x14ac:dyDescent="0.25">
      <c r="A468" s="11" t="s">
        <v>222</v>
      </c>
      <c r="B468" s="11">
        <v>5</v>
      </c>
      <c r="C468" s="11" t="s">
        <v>78</v>
      </c>
      <c r="D468" s="17" t="s">
        <v>15</v>
      </c>
      <c r="E468" s="11" t="s">
        <v>79</v>
      </c>
      <c r="F468" s="18">
        <v>21.03</v>
      </c>
      <c r="G468" s="19">
        <v>1</v>
      </c>
      <c r="H468" s="20">
        <f t="shared" si="13"/>
        <v>21.03</v>
      </c>
    </row>
    <row r="469" spans="1:8" x14ac:dyDescent="0.25">
      <c r="A469" s="11" t="s">
        <v>222</v>
      </c>
      <c r="B469" s="11">
        <v>6</v>
      </c>
      <c r="C469" s="11" t="s">
        <v>80</v>
      </c>
      <c r="D469" s="17" t="s">
        <v>15</v>
      </c>
      <c r="E469" s="11" t="s">
        <v>81</v>
      </c>
      <c r="F469" s="18">
        <v>3.9</v>
      </c>
      <c r="G469" s="19">
        <v>1</v>
      </c>
      <c r="H469" s="20">
        <f t="shared" si="13"/>
        <v>3.9</v>
      </c>
    </row>
    <row r="470" spans="1:8" x14ac:dyDescent="0.25">
      <c r="A470" s="11" t="s">
        <v>222</v>
      </c>
      <c r="B470" s="11">
        <v>7</v>
      </c>
      <c r="C470" s="11" t="s">
        <v>82</v>
      </c>
      <c r="D470" s="17" t="s">
        <v>15</v>
      </c>
      <c r="E470" s="11" t="s">
        <v>83</v>
      </c>
      <c r="F470" s="18">
        <v>70.12</v>
      </c>
      <c r="G470" s="19">
        <v>3</v>
      </c>
      <c r="H470" s="20">
        <f t="shared" si="13"/>
        <v>210.36</v>
      </c>
    </row>
    <row r="471" spans="1:8" x14ac:dyDescent="0.25">
      <c r="A471" s="11" t="s">
        <v>222</v>
      </c>
      <c r="B471" s="11">
        <v>8</v>
      </c>
      <c r="C471" s="11" t="s">
        <v>193</v>
      </c>
      <c r="D471" s="17" t="s">
        <v>15</v>
      </c>
      <c r="E471" s="11" t="s">
        <v>194</v>
      </c>
      <c r="F471" s="18">
        <v>17.84</v>
      </c>
      <c r="G471" s="19">
        <v>1</v>
      </c>
      <c r="H471" s="20">
        <f t="shared" si="13"/>
        <v>17.84</v>
      </c>
    </row>
    <row r="472" spans="1:8" x14ac:dyDescent="0.25">
      <c r="A472" s="11" t="s">
        <v>222</v>
      </c>
      <c r="B472" s="11">
        <v>9</v>
      </c>
      <c r="C472" s="11" t="s">
        <v>195</v>
      </c>
      <c r="D472" s="17" t="s">
        <v>15</v>
      </c>
      <c r="E472" s="11" t="s">
        <v>196</v>
      </c>
      <c r="F472" s="18">
        <v>64.14</v>
      </c>
      <c r="G472" s="19">
        <v>1</v>
      </c>
      <c r="H472" s="20">
        <f t="shared" si="13"/>
        <v>64.14</v>
      </c>
    </row>
    <row r="473" spans="1:8" x14ac:dyDescent="0.25">
      <c r="A473" s="11" t="s">
        <v>222</v>
      </c>
      <c r="B473" s="11">
        <v>10</v>
      </c>
      <c r="C473" s="11" t="s">
        <v>211</v>
      </c>
      <c r="D473" s="17" t="s">
        <v>15</v>
      </c>
      <c r="E473" s="11" t="s">
        <v>212</v>
      </c>
      <c r="F473" s="18">
        <v>3.97</v>
      </c>
      <c r="G473" s="19">
        <v>2</v>
      </c>
      <c r="H473" s="20">
        <f t="shared" si="13"/>
        <v>7.94</v>
      </c>
    </row>
    <row r="474" spans="1:8" x14ac:dyDescent="0.25">
      <c r="A474" s="11" t="s">
        <v>222</v>
      </c>
      <c r="B474" s="11">
        <v>11</v>
      </c>
      <c r="C474" s="11" t="s">
        <v>209</v>
      </c>
      <c r="D474" s="17" t="s">
        <v>15</v>
      </c>
      <c r="E474" s="11" t="s">
        <v>210</v>
      </c>
      <c r="F474" s="18">
        <v>18.18</v>
      </c>
      <c r="G474" s="19">
        <v>2</v>
      </c>
      <c r="H474" s="20">
        <f t="shared" si="13"/>
        <v>36.36</v>
      </c>
    </row>
    <row r="475" spans="1:8" x14ac:dyDescent="0.25">
      <c r="E475" s="15" t="s">
        <v>17</v>
      </c>
      <c r="F475" s="15"/>
      <c r="G475" s="15"/>
      <c r="H475" s="21">
        <f>SUM(H464:H474)</f>
        <v>1262.3099999999997</v>
      </c>
    </row>
    <row r="477" spans="1:8" x14ac:dyDescent="0.25">
      <c r="C477" s="15" t="s">
        <v>6</v>
      </c>
      <c r="D477" s="16" t="s">
        <v>7</v>
      </c>
      <c r="E477" s="15" t="s">
        <v>8</v>
      </c>
    </row>
    <row r="478" spans="1:8" x14ac:dyDescent="0.25">
      <c r="C478" s="15" t="s">
        <v>9</v>
      </c>
      <c r="D478" s="16" t="s">
        <v>88</v>
      </c>
      <c r="E478" s="15" t="s">
        <v>218</v>
      </c>
    </row>
    <row r="479" spans="1:8" x14ac:dyDescent="0.25">
      <c r="C479" s="15" t="s">
        <v>11</v>
      </c>
      <c r="D479" s="16" t="s">
        <v>88</v>
      </c>
      <c r="E479" s="15" t="s">
        <v>89</v>
      </c>
    </row>
    <row r="481" spans="1:8" x14ac:dyDescent="0.25">
      <c r="A481" s="11" t="s">
        <v>223</v>
      </c>
      <c r="B481" s="11">
        <v>1</v>
      </c>
      <c r="C481" s="11" t="s">
        <v>91</v>
      </c>
      <c r="D481" s="17" t="s">
        <v>15</v>
      </c>
      <c r="E481" s="11" t="s">
        <v>92</v>
      </c>
      <c r="F481" s="18">
        <v>238.04</v>
      </c>
      <c r="G481" s="19">
        <v>2</v>
      </c>
      <c r="H481" s="20">
        <f>ROUND(ROUND(F481,2)*ROUND(G481,3),2)</f>
        <v>476.08</v>
      </c>
    </row>
    <row r="482" spans="1:8" x14ac:dyDescent="0.25">
      <c r="A482" s="11" t="s">
        <v>223</v>
      </c>
      <c r="B482" s="11">
        <v>2</v>
      </c>
      <c r="C482" s="11" t="s">
        <v>93</v>
      </c>
      <c r="D482" s="17" t="s">
        <v>15</v>
      </c>
      <c r="E482" s="11" t="s">
        <v>94</v>
      </c>
      <c r="F482" s="18">
        <v>131.41999999999999</v>
      </c>
      <c r="G482" s="19">
        <v>2</v>
      </c>
      <c r="H482" s="20">
        <f>ROUND(ROUND(F482,2)*ROUND(G482,3),2)</f>
        <v>262.83999999999997</v>
      </c>
    </row>
    <row r="483" spans="1:8" x14ac:dyDescent="0.25">
      <c r="E483" s="15" t="s">
        <v>17</v>
      </c>
      <c r="F483" s="15"/>
      <c r="G483" s="15"/>
      <c r="H483" s="21">
        <f>SUM(H481:H482)</f>
        <v>738.92</v>
      </c>
    </row>
    <row r="485" spans="1:8" x14ac:dyDescent="0.25">
      <c r="C485" s="15" t="s">
        <v>6</v>
      </c>
      <c r="D485" s="16" t="s">
        <v>7</v>
      </c>
      <c r="E485" s="15" t="s">
        <v>8</v>
      </c>
    </row>
    <row r="486" spans="1:8" x14ac:dyDescent="0.25">
      <c r="C486" s="15" t="s">
        <v>9</v>
      </c>
      <c r="D486" s="16" t="s">
        <v>88</v>
      </c>
      <c r="E486" s="15" t="s">
        <v>218</v>
      </c>
    </row>
    <row r="487" spans="1:8" x14ac:dyDescent="0.25">
      <c r="C487" s="15" t="s">
        <v>11</v>
      </c>
      <c r="D487" s="16" t="s">
        <v>95</v>
      </c>
      <c r="E487" s="15" t="s">
        <v>96</v>
      </c>
    </row>
    <row r="489" spans="1:8" x14ac:dyDescent="0.25">
      <c r="A489" s="11" t="s">
        <v>224</v>
      </c>
      <c r="B489" s="11">
        <v>1</v>
      </c>
      <c r="C489" s="11" t="s">
        <v>98</v>
      </c>
      <c r="D489" s="17" t="s">
        <v>28</v>
      </c>
      <c r="E489" s="11" t="s">
        <v>99</v>
      </c>
      <c r="F489" s="18">
        <v>123.23</v>
      </c>
      <c r="G489" s="19">
        <v>8.0399999999999991</v>
      </c>
      <c r="H489" s="20">
        <f t="shared" ref="H489:H495" si="14">ROUND(ROUND(F489,2)*ROUND(G489,3),2)</f>
        <v>990.77</v>
      </c>
    </row>
    <row r="490" spans="1:8" x14ac:dyDescent="0.25">
      <c r="A490" s="11" t="s">
        <v>224</v>
      </c>
      <c r="B490" s="11">
        <v>2</v>
      </c>
      <c r="C490" s="11" t="s">
        <v>168</v>
      </c>
      <c r="D490" s="17" t="s">
        <v>15</v>
      </c>
      <c r="E490" s="11" t="s">
        <v>169</v>
      </c>
      <c r="F490" s="18">
        <v>1500</v>
      </c>
      <c r="G490" s="19">
        <v>1</v>
      </c>
      <c r="H490" s="20">
        <f t="shared" si="14"/>
        <v>1500</v>
      </c>
    </row>
    <row r="491" spans="1:8" x14ac:dyDescent="0.25">
      <c r="A491" s="11" t="s">
        <v>224</v>
      </c>
      <c r="B491" s="11">
        <v>3</v>
      </c>
      <c r="C491" s="11" t="s">
        <v>170</v>
      </c>
      <c r="D491" s="17" t="s">
        <v>22</v>
      </c>
      <c r="E491" s="11" t="s">
        <v>171</v>
      </c>
      <c r="F491" s="18">
        <v>0.56999999999999995</v>
      </c>
      <c r="G491" s="19">
        <v>12</v>
      </c>
      <c r="H491" s="20">
        <f t="shared" si="14"/>
        <v>6.84</v>
      </c>
    </row>
    <row r="492" spans="1:8" x14ac:dyDescent="0.25">
      <c r="A492" s="11" t="s">
        <v>224</v>
      </c>
      <c r="B492" s="11">
        <v>4</v>
      </c>
      <c r="C492" s="11" t="s">
        <v>172</v>
      </c>
      <c r="D492" s="17" t="s">
        <v>173</v>
      </c>
      <c r="E492" s="11" t="s">
        <v>174</v>
      </c>
      <c r="F492" s="18">
        <v>92.98</v>
      </c>
      <c r="G492" s="19">
        <v>2.016</v>
      </c>
      <c r="H492" s="20">
        <f t="shared" si="14"/>
        <v>187.45</v>
      </c>
    </row>
    <row r="493" spans="1:8" x14ac:dyDescent="0.25">
      <c r="A493" s="11" t="s">
        <v>224</v>
      </c>
      <c r="B493" s="11">
        <v>5</v>
      </c>
      <c r="C493" s="11" t="s">
        <v>175</v>
      </c>
      <c r="D493" s="17" t="s">
        <v>22</v>
      </c>
      <c r="E493" s="11" t="s">
        <v>176</v>
      </c>
      <c r="F493" s="18">
        <v>49.2</v>
      </c>
      <c r="G493" s="19">
        <v>33.6</v>
      </c>
      <c r="H493" s="20">
        <f t="shared" si="14"/>
        <v>1653.12</v>
      </c>
    </row>
    <row r="494" spans="1:8" x14ac:dyDescent="0.25">
      <c r="A494" s="11" t="s">
        <v>224</v>
      </c>
      <c r="B494" s="11">
        <v>6</v>
      </c>
      <c r="C494" s="11" t="s">
        <v>104</v>
      </c>
      <c r="D494" s="17" t="s">
        <v>25</v>
      </c>
      <c r="E494" s="11" t="s">
        <v>105</v>
      </c>
      <c r="F494" s="18">
        <v>66.09</v>
      </c>
      <c r="G494" s="19">
        <v>4</v>
      </c>
      <c r="H494" s="20">
        <f t="shared" si="14"/>
        <v>264.36</v>
      </c>
    </row>
    <row r="495" spans="1:8" x14ac:dyDescent="0.25">
      <c r="A495" s="11" t="s">
        <v>224</v>
      </c>
      <c r="B495" s="11">
        <v>7</v>
      </c>
      <c r="C495" s="11" t="s">
        <v>106</v>
      </c>
      <c r="D495" s="17" t="s">
        <v>25</v>
      </c>
      <c r="E495" s="11" t="s">
        <v>107</v>
      </c>
      <c r="F495" s="18">
        <v>17.95</v>
      </c>
      <c r="G495" s="19">
        <v>4</v>
      </c>
      <c r="H495" s="20">
        <f t="shared" si="14"/>
        <v>71.8</v>
      </c>
    </row>
    <row r="496" spans="1:8" x14ac:dyDescent="0.25">
      <c r="E496" s="15" t="s">
        <v>17</v>
      </c>
      <c r="F496" s="15"/>
      <c r="G496" s="15"/>
      <c r="H496" s="21">
        <f>SUM(H489:H495)</f>
        <v>4674.34</v>
      </c>
    </row>
    <row r="498" spans="1:8" x14ac:dyDescent="0.25">
      <c r="C498" s="15" t="s">
        <v>6</v>
      </c>
      <c r="D498" s="16" t="s">
        <v>7</v>
      </c>
      <c r="E498" s="15" t="s">
        <v>8</v>
      </c>
    </row>
    <row r="499" spans="1:8" x14ac:dyDescent="0.25">
      <c r="C499" s="15" t="s">
        <v>9</v>
      </c>
      <c r="D499" s="16" t="s">
        <v>88</v>
      </c>
      <c r="E499" s="15" t="s">
        <v>218</v>
      </c>
    </row>
    <row r="500" spans="1:8" x14ac:dyDescent="0.25">
      <c r="C500" s="15" t="s">
        <v>11</v>
      </c>
      <c r="D500" s="16" t="s">
        <v>108</v>
      </c>
      <c r="E500" s="15" t="s">
        <v>109</v>
      </c>
    </row>
    <row r="502" spans="1:8" x14ac:dyDescent="0.25">
      <c r="A502" s="11" t="s">
        <v>225</v>
      </c>
      <c r="B502" s="11">
        <v>1</v>
      </c>
      <c r="C502" s="11" t="s">
        <v>111</v>
      </c>
      <c r="D502" s="17" t="s">
        <v>28</v>
      </c>
      <c r="E502" s="11" t="s">
        <v>112</v>
      </c>
      <c r="F502" s="18">
        <v>9.81</v>
      </c>
      <c r="G502" s="19">
        <v>13.832000000000001</v>
      </c>
      <c r="H502" s="20">
        <f>ROUND(ROUND(F502,2)*ROUND(G502,3),2)</f>
        <v>135.69</v>
      </c>
    </row>
    <row r="503" spans="1:8" x14ac:dyDescent="0.25">
      <c r="A503" s="11" t="s">
        <v>225</v>
      </c>
      <c r="B503" s="11">
        <v>2</v>
      </c>
      <c r="C503" s="11" t="s">
        <v>113</v>
      </c>
      <c r="D503" s="17" t="s">
        <v>28</v>
      </c>
      <c r="E503" s="11" t="s">
        <v>114</v>
      </c>
      <c r="F503" s="18">
        <v>26.2</v>
      </c>
      <c r="G503" s="19">
        <v>13.832000000000001</v>
      </c>
      <c r="H503" s="20">
        <f>ROUND(ROUND(F503,2)*ROUND(G503,3),2)</f>
        <v>362.4</v>
      </c>
    </row>
    <row r="504" spans="1:8" x14ac:dyDescent="0.25">
      <c r="A504" s="11" t="s">
        <v>225</v>
      </c>
      <c r="B504" s="11">
        <v>3</v>
      </c>
      <c r="C504" s="11" t="s">
        <v>115</v>
      </c>
      <c r="D504" s="17" t="s">
        <v>28</v>
      </c>
      <c r="E504" s="11" t="s">
        <v>116</v>
      </c>
      <c r="F504" s="18">
        <v>9.94</v>
      </c>
      <c r="G504" s="19">
        <v>13.728</v>
      </c>
      <c r="H504" s="20">
        <f>ROUND(ROUND(F504,2)*ROUND(G504,3),2)</f>
        <v>136.46</v>
      </c>
    </row>
    <row r="505" spans="1:8" x14ac:dyDescent="0.25">
      <c r="A505" s="11" t="s">
        <v>225</v>
      </c>
      <c r="B505" s="11">
        <v>4</v>
      </c>
      <c r="C505" s="11" t="s">
        <v>117</v>
      </c>
      <c r="D505" s="17" t="s">
        <v>28</v>
      </c>
      <c r="E505" s="11" t="s">
        <v>118</v>
      </c>
      <c r="F505" s="18">
        <v>7.97</v>
      </c>
      <c r="G505" s="19">
        <v>13.728</v>
      </c>
      <c r="H505" s="20">
        <f>ROUND(ROUND(F505,2)*ROUND(G505,3),2)</f>
        <v>109.41</v>
      </c>
    </row>
    <row r="506" spans="1:8" x14ac:dyDescent="0.25">
      <c r="E506" s="15" t="s">
        <v>17</v>
      </c>
      <c r="F506" s="15"/>
      <c r="G506" s="15"/>
      <c r="H506" s="21">
        <f>SUM(H502:H505)</f>
        <v>743.95999999999992</v>
      </c>
    </row>
    <row r="508" spans="1:8" x14ac:dyDescent="0.25">
      <c r="C508" s="15" t="s">
        <v>6</v>
      </c>
      <c r="D508" s="16" t="s">
        <v>7</v>
      </c>
      <c r="E508" s="15" t="s">
        <v>8</v>
      </c>
    </row>
    <row r="509" spans="1:8" x14ac:dyDescent="0.25">
      <c r="C509" s="15" t="s">
        <v>9</v>
      </c>
      <c r="D509" s="16" t="s">
        <v>88</v>
      </c>
      <c r="E509" s="15" t="s">
        <v>218</v>
      </c>
    </row>
    <row r="510" spans="1:8" x14ac:dyDescent="0.25">
      <c r="C510" s="15" t="s">
        <v>11</v>
      </c>
      <c r="D510" s="16" t="s">
        <v>119</v>
      </c>
      <c r="E510" s="15" t="s">
        <v>120</v>
      </c>
    </row>
    <row r="512" spans="1:8" x14ac:dyDescent="0.25">
      <c r="A512" s="11" t="s">
        <v>226</v>
      </c>
      <c r="B512" s="11">
        <v>1</v>
      </c>
      <c r="C512" s="11" t="s">
        <v>122</v>
      </c>
      <c r="D512" s="17" t="s">
        <v>123</v>
      </c>
      <c r="E512" s="11" t="s">
        <v>124</v>
      </c>
      <c r="F512" s="18">
        <v>7600</v>
      </c>
      <c r="G512" s="19">
        <v>0.1</v>
      </c>
      <c r="H512" s="20">
        <f>ROUND(ROUND(F512,2)*ROUND(G512,3),2)</f>
        <v>760</v>
      </c>
    </row>
    <row r="513" spans="1:8" x14ac:dyDescent="0.25">
      <c r="E513" s="15" t="s">
        <v>17</v>
      </c>
      <c r="F513" s="15"/>
      <c r="G513" s="15"/>
      <c r="H513" s="21">
        <f>SUM(H512:H512)</f>
        <v>760</v>
      </c>
    </row>
    <row r="515" spans="1:8" x14ac:dyDescent="0.25">
      <c r="C515" s="15" t="s">
        <v>6</v>
      </c>
      <c r="D515" s="16" t="s">
        <v>7</v>
      </c>
      <c r="E515" s="15" t="s">
        <v>8</v>
      </c>
    </row>
    <row r="516" spans="1:8" x14ac:dyDescent="0.25">
      <c r="C516" s="15" t="s">
        <v>9</v>
      </c>
      <c r="D516" s="16" t="s">
        <v>88</v>
      </c>
      <c r="E516" s="15" t="s">
        <v>218</v>
      </c>
    </row>
    <row r="517" spans="1:8" x14ac:dyDescent="0.25">
      <c r="C517" s="15" t="s">
        <v>11</v>
      </c>
      <c r="D517" s="16" t="s">
        <v>125</v>
      </c>
      <c r="E517" s="15" t="s">
        <v>126</v>
      </c>
    </row>
    <row r="519" spans="1:8" x14ac:dyDescent="0.25">
      <c r="A519" s="11" t="s">
        <v>227</v>
      </c>
      <c r="B519" s="11">
        <v>1</v>
      </c>
      <c r="C519" s="11" t="s">
        <v>128</v>
      </c>
      <c r="D519" s="17" t="s">
        <v>15</v>
      </c>
      <c r="E519" s="11" t="s">
        <v>129</v>
      </c>
      <c r="F519" s="18">
        <v>334.65</v>
      </c>
      <c r="G519" s="19">
        <v>1</v>
      </c>
      <c r="H519" s="20">
        <f>ROUND(ROUND(F519,2)*ROUND(G519,3),2)</f>
        <v>334.65</v>
      </c>
    </row>
    <row r="520" spans="1:8" x14ac:dyDescent="0.25">
      <c r="A520" s="11" t="s">
        <v>227</v>
      </c>
      <c r="B520" s="11">
        <v>2</v>
      </c>
      <c r="C520" s="11" t="s">
        <v>130</v>
      </c>
      <c r="D520" s="17" t="s">
        <v>25</v>
      </c>
      <c r="E520" s="11" t="s">
        <v>131</v>
      </c>
      <c r="F520" s="18">
        <v>4.8</v>
      </c>
      <c r="G520" s="19">
        <v>65</v>
      </c>
      <c r="H520" s="20">
        <f>ROUND(ROUND(F520,2)*ROUND(G520,3),2)</f>
        <v>312</v>
      </c>
    </row>
    <row r="521" spans="1:8" x14ac:dyDescent="0.25">
      <c r="A521" s="11" t="s">
        <v>227</v>
      </c>
      <c r="B521" s="11">
        <v>3</v>
      </c>
      <c r="C521" s="11" t="s">
        <v>132</v>
      </c>
      <c r="D521" s="17" t="s">
        <v>133</v>
      </c>
      <c r="E521" s="11" t="s">
        <v>134</v>
      </c>
      <c r="F521" s="18">
        <v>2000</v>
      </c>
      <c r="G521" s="19">
        <v>1</v>
      </c>
      <c r="H521" s="20">
        <f>ROUND(ROUND(F521,2)*ROUND(G521,3),2)</f>
        <v>2000</v>
      </c>
    </row>
    <row r="522" spans="1:8" x14ac:dyDescent="0.25">
      <c r="E522" s="15" t="s">
        <v>17</v>
      </c>
      <c r="F522" s="15"/>
      <c r="G522" s="15"/>
      <c r="H522" s="21">
        <f>SUM(H519:H521)</f>
        <v>2646.65</v>
      </c>
    </row>
    <row r="524" spans="1:8" x14ac:dyDescent="0.25">
      <c r="C524" s="15" t="s">
        <v>6</v>
      </c>
      <c r="D524" s="16" t="s">
        <v>7</v>
      </c>
      <c r="E524" s="15" t="s">
        <v>8</v>
      </c>
    </row>
    <row r="525" spans="1:8" x14ac:dyDescent="0.25">
      <c r="C525" s="15" t="s">
        <v>9</v>
      </c>
      <c r="D525" s="16" t="s">
        <v>95</v>
      </c>
      <c r="E525" s="15" t="s">
        <v>228</v>
      </c>
    </row>
    <row r="526" spans="1:8" x14ac:dyDescent="0.25">
      <c r="C526" s="15" t="s">
        <v>11</v>
      </c>
      <c r="D526" s="16" t="s">
        <v>7</v>
      </c>
      <c r="E526" s="15" t="s">
        <v>12</v>
      </c>
    </row>
    <row r="528" spans="1:8" x14ac:dyDescent="0.25">
      <c r="A528" s="11" t="s">
        <v>229</v>
      </c>
      <c r="B528" s="11">
        <v>1</v>
      </c>
      <c r="C528" s="11" t="s">
        <v>14</v>
      </c>
      <c r="D528" s="17" t="s">
        <v>15</v>
      </c>
      <c r="E528" s="11" t="s">
        <v>16</v>
      </c>
      <c r="F528" s="18">
        <v>275.23</v>
      </c>
      <c r="G528" s="19">
        <v>4</v>
      </c>
      <c r="H528" s="20">
        <f>ROUND(ROUND(F528,2)*ROUND(G528,3),2)</f>
        <v>1100.92</v>
      </c>
    </row>
    <row r="529" spans="1:8" x14ac:dyDescent="0.25">
      <c r="E529" s="15" t="s">
        <v>17</v>
      </c>
      <c r="F529" s="15"/>
      <c r="G529" s="15"/>
      <c r="H529" s="21">
        <f>SUM(H528:H528)</f>
        <v>1100.92</v>
      </c>
    </row>
    <row r="531" spans="1:8" x14ac:dyDescent="0.25">
      <c r="C531" s="15" t="s">
        <v>6</v>
      </c>
      <c r="D531" s="16" t="s">
        <v>7</v>
      </c>
      <c r="E531" s="15" t="s">
        <v>8</v>
      </c>
    </row>
    <row r="532" spans="1:8" x14ac:dyDescent="0.25">
      <c r="C532" s="15" t="s">
        <v>9</v>
      </c>
      <c r="D532" s="16" t="s">
        <v>95</v>
      </c>
      <c r="E532" s="15" t="s">
        <v>228</v>
      </c>
    </row>
    <row r="533" spans="1:8" x14ac:dyDescent="0.25">
      <c r="C533" s="15" t="s">
        <v>11</v>
      </c>
      <c r="D533" s="16" t="s">
        <v>18</v>
      </c>
      <c r="E533" s="15" t="s">
        <v>19</v>
      </c>
    </row>
    <row r="535" spans="1:8" x14ac:dyDescent="0.25">
      <c r="A535" s="11" t="s">
        <v>230</v>
      </c>
      <c r="B535" s="11">
        <v>1</v>
      </c>
      <c r="C535" s="11" t="s">
        <v>140</v>
      </c>
      <c r="D535" s="17" t="s">
        <v>25</v>
      </c>
      <c r="E535" s="11" t="s">
        <v>141</v>
      </c>
      <c r="F535" s="18">
        <v>6.49</v>
      </c>
      <c r="G535" s="19">
        <v>16</v>
      </c>
      <c r="H535" s="20">
        <f t="shared" ref="H535:H545" si="15">ROUND(ROUND(F535,2)*ROUND(G535,3),2)</f>
        <v>103.84</v>
      </c>
    </row>
    <row r="536" spans="1:8" x14ac:dyDescent="0.25">
      <c r="A536" s="11" t="s">
        <v>230</v>
      </c>
      <c r="B536" s="11">
        <v>2</v>
      </c>
      <c r="C536" s="11" t="s">
        <v>144</v>
      </c>
      <c r="D536" s="17" t="s">
        <v>22</v>
      </c>
      <c r="E536" s="11" t="s">
        <v>145</v>
      </c>
      <c r="F536" s="18">
        <v>43.24</v>
      </c>
      <c r="G536" s="19">
        <v>9.6</v>
      </c>
      <c r="H536" s="20">
        <f t="shared" si="15"/>
        <v>415.1</v>
      </c>
    </row>
    <row r="537" spans="1:8" x14ac:dyDescent="0.25">
      <c r="A537" s="11" t="s">
        <v>230</v>
      </c>
      <c r="B537" s="11">
        <v>3</v>
      </c>
      <c r="C537" s="11" t="s">
        <v>21</v>
      </c>
      <c r="D537" s="17" t="s">
        <v>22</v>
      </c>
      <c r="E537" s="11" t="s">
        <v>23</v>
      </c>
      <c r="F537" s="18">
        <v>62.85</v>
      </c>
      <c r="G537" s="19">
        <v>72</v>
      </c>
      <c r="H537" s="20">
        <f t="shared" si="15"/>
        <v>4525.2</v>
      </c>
    </row>
    <row r="538" spans="1:8" x14ac:dyDescent="0.25">
      <c r="A538" s="11" t="s">
        <v>230</v>
      </c>
      <c r="B538" s="11">
        <v>4</v>
      </c>
      <c r="C538" s="11" t="s">
        <v>24</v>
      </c>
      <c r="D538" s="17" t="s">
        <v>25</v>
      </c>
      <c r="E538" s="11" t="s">
        <v>26</v>
      </c>
      <c r="F538" s="18">
        <v>20.02</v>
      </c>
      <c r="G538" s="19">
        <v>8</v>
      </c>
      <c r="H538" s="20">
        <f t="shared" si="15"/>
        <v>160.16</v>
      </c>
    </row>
    <row r="539" spans="1:8" x14ac:dyDescent="0.25">
      <c r="A539" s="11" t="s">
        <v>230</v>
      </c>
      <c r="B539" s="11">
        <v>5</v>
      </c>
      <c r="C539" s="11" t="s">
        <v>27</v>
      </c>
      <c r="D539" s="17" t="s">
        <v>28</v>
      </c>
      <c r="E539" s="11" t="s">
        <v>29</v>
      </c>
      <c r="F539" s="18">
        <v>34.4</v>
      </c>
      <c r="G539" s="19">
        <v>41.65</v>
      </c>
      <c r="H539" s="20">
        <f t="shared" si="15"/>
        <v>1432.76</v>
      </c>
    </row>
    <row r="540" spans="1:8" x14ac:dyDescent="0.25">
      <c r="A540" s="11" t="s">
        <v>230</v>
      </c>
      <c r="B540" s="11">
        <v>6</v>
      </c>
      <c r="C540" s="11" t="s">
        <v>30</v>
      </c>
      <c r="D540" s="17" t="s">
        <v>28</v>
      </c>
      <c r="E540" s="11" t="s">
        <v>31</v>
      </c>
      <c r="F540" s="18">
        <v>96.9</v>
      </c>
      <c r="G540" s="19">
        <v>7.35</v>
      </c>
      <c r="H540" s="20">
        <f t="shared" si="15"/>
        <v>712.22</v>
      </c>
    </row>
    <row r="541" spans="1:8" x14ac:dyDescent="0.25">
      <c r="A541" s="11" t="s">
        <v>230</v>
      </c>
      <c r="B541" s="11">
        <v>7</v>
      </c>
      <c r="C541" s="11" t="s">
        <v>32</v>
      </c>
      <c r="D541" s="17" t="s">
        <v>22</v>
      </c>
      <c r="E541" s="11" t="s">
        <v>33</v>
      </c>
      <c r="F541" s="18">
        <v>10.37</v>
      </c>
      <c r="G541" s="19">
        <v>49</v>
      </c>
      <c r="H541" s="20">
        <f t="shared" si="15"/>
        <v>508.13</v>
      </c>
    </row>
    <row r="542" spans="1:8" x14ac:dyDescent="0.25">
      <c r="A542" s="11" t="s">
        <v>230</v>
      </c>
      <c r="B542" s="11">
        <v>8</v>
      </c>
      <c r="C542" s="11" t="s">
        <v>34</v>
      </c>
      <c r="D542" s="17" t="s">
        <v>22</v>
      </c>
      <c r="E542" s="11" t="s">
        <v>35</v>
      </c>
      <c r="F542" s="18">
        <v>20.6</v>
      </c>
      <c r="G542" s="19">
        <v>23.52</v>
      </c>
      <c r="H542" s="20">
        <f t="shared" si="15"/>
        <v>484.51</v>
      </c>
    </row>
    <row r="543" spans="1:8" x14ac:dyDescent="0.25">
      <c r="A543" s="11" t="s">
        <v>230</v>
      </c>
      <c r="B543" s="11">
        <v>9</v>
      </c>
      <c r="C543" s="11" t="s">
        <v>36</v>
      </c>
      <c r="D543" s="17" t="s">
        <v>28</v>
      </c>
      <c r="E543" s="11" t="s">
        <v>37</v>
      </c>
      <c r="F543" s="18">
        <v>36.200000000000003</v>
      </c>
      <c r="G543" s="19">
        <v>19.012</v>
      </c>
      <c r="H543" s="20">
        <f t="shared" si="15"/>
        <v>688.23</v>
      </c>
    </row>
    <row r="544" spans="1:8" x14ac:dyDescent="0.25">
      <c r="A544" s="11" t="s">
        <v>230</v>
      </c>
      <c r="B544" s="11">
        <v>10</v>
      </c>
      <c r="C544" s="11" t="s">
        <v>38</v>
      </c>
      <c r="D544" s="17" t="s">
        <v>28</v>
      </c>
      <c r="E544" s="11" t="s">
        <v>39</v>
      </c>
      <c r="F544" s="18">
        <v>26.37</v>
      </c>
      <c r="G544" s="19">
        <v>29.4</v>
      </c>
      <c r="H544" s="20">
        <f t="shared" si="15"/>
        <v>775.28</v>
      </c>
    </row>
    <row r="545" spans="1:8" x14ac:dyDescent="0.25">
      <c r="A545" s="11" t="s">
        <v>230</v>
      </c>
      <c r="B545" s="11">
        <v>11</v>
      </c>
      <c r="C545" s="11" t="s">
        <v>183</v>
      </c>
      <c r="D545" s="17" t="s">
        <v>28</v>
      </c>
      <c r="E545" s="11" t="s">
        <v>184</v>
      </c>
      <c r="F545" s="18">
        <v>113.02</v>
      </c>
      <c r="G545" s="19">
        <v>1.4</v>
      </c>
      <c r="H545" s="20">
        <f t="shared" si="15"/>
        <v>158.22999999999999</v>
      </c>
    </row>
    <row r="546" spans="1:8" x14ac:dyDescent="0.25">
      <c r="E546" s="15" t="s">
        <v>17</v>
      </c>
      <c r="F546" s="15"/>
      <c r="G546" s="15"/>
      <c r="H546" s="21">
        <f>SUM(H535:H545)</f>
        <v>9963.66</v>
      </c>
    </row>
    <row r="548" spans="1:8" x14ac:dyDescent="0.25">
      <c r="C548" s="15" t="s">
        <v>6</v>
      </c>
      <c r="D548" s="16" t="s">
        <v>7</v>
      </c>
      <c r="E548" s="15" t="s">
        <v>8</v>
      </c>
    </row>
    <row r="549" spans="1:8" x14ac:dyDescent="0.25">
      <c r="C549" s="15" t="s">
        <v>9</v>
      </c>
      <c r="D549" s="16" t="s">
        <v>95</v>
      </c>
      <c r="E549" s="15" t="s">
        <v>228</v>
      </c>
    </row>
    <row r="550" spans="1:8" x14ac:dyDescent="0.25">
      <c r="C550" s="15" t="s">
        <v>11</v>
      </c>
      <c r="D550" s="16" t="s">
        <v>40</v>
      </c>
      <c r="E550" s="15" t="s">
        <v>41</v>
      </c>
    </row>
    <row r="552" spans="1:8" x14ac:dyDescent="0.25">
      <c r="A552" s="11" t="s">
        <v>231</v>
      </c>
      <c r="B552" s="11">
        <v>1</v>
      </c>
      <c r="C552" s="11" t="s">
        <v>232</v>
      </c>
      <c r="D552" s="17" t="s">
        <v>25</v>
      </c>
      <c r="E552" s="11" t="s">
        <v>233</v>
      </c>
      <c r="F552" s="18">
        <v>16.02</v>
      </c>
      <c r="G552" s="19">
        <v>98</v>
      </c>
      <c r="H552" s="20">
        <f>ROUND(ROUND(F552,2)*ROUND(G552,3),2)</f>
        <v>1569.96</v>
      </c>
    </row>
    <row r="553" spans="1:8" x14ac:dyDescent="0.25">
      <c r="A553" s="11" t="s">
        <v>231</v>
      </c>
      <c r="B553" s="11">
        <v>2</v>
      </c>
      <c r="C553" s="11" t="s">
        <v>45</v>
      </c>
      <c r="D553" s="17" t="s">
        <v>25</v>
      </c>
      <c r="E553" s="11" t="s">
        <v>46</v>
      </c>
      <c r="F553" s="18">
        <v>0.61</v>
      </c>
      <c r="G553" s="19">
        <v>98</v>
      </c>
      <c r="H553" s="20">
        <f>ROUND(ROUND(F553,2)*ROUND(G553,3),2)</f>
        <v>59.78</v>
      </c>
    </row>
    <row r="554" spans="1:8" x14ac:dyDescent="0.25">
      <c r="A554" s="11" t="s">
        <v>231</v>
      </c>
      <c r="B554" s="11">
        <v>3</v>
      </c>
      <c r="C554" s="11" t="s">
        <v>47</v>
      </c>
      <c r="D554" s="17" t="s">
        <v>15</v>
      </c>
      <c r="E554" s="11" t="s">
        <v>48</v>
      </c>
      <c r="F554" s="18">
        <v>293.08999999999997</v>
      </c>
      <c r="G554" s="19">
        <v>18</v>
      </c>
      <c r="H554" s="20">
        <f>ROUND(ROUND(F554,2)*ROUND(G554,3),2)</f>
        <v>5275.62</v>
      </c>
    </row>
    <row r="555" spans="1:8" x14ac:dyDescent="0.25">
      <c r="A555" s="11" t="s">
        <v>231</v>
      </c>
      <c r="B555" s="11">
        <v>4</v>
      </c>
      <c r="C555" s="11" t="s">
        <v>49</v>
      </c>
      <c r="D555" s="17" t="s">
        <v>25</v>
      </c>
      <c r="E555" s="11" t="s">
        <v>50</v>
      </c>
      <c r="F555" s="18">
        <v>22.8</v>
      </c>
      <c r="G555" s="19">
        <v>98</v>
      </c>
      <c r="H555" s="20">
        <f>ROUND(ROUND(F555,2)*ROUND(G555,3),2)</f>
        <v>2234.4</v>
      </c>
    </row>
    <row r="556" spans="1:8" x14ac:dyDescent="0.25">
      <c r="A556" s="11" t="s">
        <v>231</v>
      </c>
      <c r="B556" s="11">
        <v>5</v>
      </c>
      <c r="C556" s="11" t="s">
        <v>186</v>
      </c>
      <c r="D556" s="17" t="s">
        <v>25</v>
      </c>
      <c r="E556" s="11" t="s">
        <v>187</v>
      </c>
      <c r="F556" s="18">
        <v>31.58</v>
      </c>
      <c r="G556" s="19">
        <v>8</v>
      </c>
      <c r="H556" s="20">
        <f>ROUND(ROUND(F556,2)*ROUND(G556,3),2)</f>
        <v>252.64</v>
      </c>
    </row>
    <row r="557" spans="1:8" x14ac:dyDescent="0.25">
      <c r="E557" s="15" t="s">
        <v>17</v>
      </c>
      <c r="F557" s="15"/>
      <c r="G557" s="15"/>
      <c r="H557" s="21">
        <f>SUM(H552:H556)</f>
        <v>9392.4</v>
      </c>
    </row>
    <row r="559" spans="1:8" x14ac:dyDescent="0.25">
      <c r="C559" s="15" t="s">
        <v>6</v>
      </c>
      <c r="D559" s="16" t="s">
        <v>7</v>
      </c>
      <c r="E559" s="15" t="s">
        <v>8</v>
      </c>
    </row>
    <row r="560" spans="1:8" x14ac:dyDescent="0.25">
      <c r="C560" s="15" t="s">
        <v>9</v>
      </c>
      <c r="D560" s="16" t="s">
        <v>95</v>
      </c>
      <c r="E560" s="15" t="s">
        <v>228</v>
      </c>
    </row>
    <row r="561" spans="1:8" x14ac:dyDescent="0.25">
      <c r="C561" s="15" t="s">
        <v>11</v>
      </c>
      <c r="D561" s="16" t="s">
        <v>51</v>
      </c>
      <c r="E561" s="15" t="s">
        <v>52</v>
      </c>
    </row>
    <row r="563" spans="1:8" x14ac:dyDescent="0.25">
      <c r="A563" s="11" t="s">
        <v>234</v>
      </c>
      <c r="B563" s="11">
        <v>1</v>
      </c>
      <c r="C563" s="11" t="s">
        <v>235</v>
      </c>
      <c r="D563" s="17" t="s">
        <v>15</v>
      </c>
      <c r="E563" s="11" t="s">
        <v>236</v>
      </c>
      <c r="F563" s="18">
        <v>183.15</v>
      </c>
      <c r="G563" s="19">
        <v>6</v>
      </c>
      <c r="H563" s="20">
        <f t="shared" ref="H563:H586" si="16">ROUND(ROUND(F563,2)*ROUND(G563,3),2)</f>
        <v>1098.9000000000001</v>
      </c>
    </row>
    <row r="564" spans="1:8" x14ac:dyDescent="0.25">
      <c r="A564" s="11" t="s">
        <v>234</v>
      </c>
      <c r="B564" s="11">
        <v>2</v>
      </c>
      <c r="C564" s="11" t="s">
        <v>237</v>
      </c>
      <c r="D564" s="17" t="s">
        <v>15</v>
      </c>
      <c r="E564" s="11" t="s">
        <v>238</v>
      </c>
      <c r="F564" s="18">
        <v>210.66</v>
      </c>
      <c r="G564" s="19">
        <v>1</v>
      </c>
      <c r="H564" s="20">
        <f t="shared" si="16"/>
        <v>210.66</v>
      </c>
    </row>
    <row r="565" spans="1:8" x14ac:dyDescent="0.25">
      <c r="A565" s="11" t="s">
        <v>234</v>
      </c>
      <c r="B565" s="11">
        <v>3</v>
      </c>
      <c r="C565" s="11" t="s">
        <v>239</v>
      </c>
      <c r="D565" s="17" t="s">
        <v>15</v>
      </c>
      <c r="E565" s="11" t="s">
        <v>240</v>
      </c>
      <c r="F565" s="18">
        <v>167.88</v>
      </c>
      <c r="G565" s="19">
        <v>2</v>
      </c>
      <c r="H565" s="20">
        <f t="shared" si="16"/>
        <v>335.76</v>
      </c>
    </row>
    <row r="566" spans="1:8" x14ac:dyDescent="0.25">
      <c r="A566" s="11" t="s">
        <v>234</v>
      </c>
      <c r="B566" s="11">
        <v>4</v>
      </c>
      <c r="C566" s="11" t="s">
        <v>241</v>
      </c>
      <c r="D566" s="17" t="s">
        <v>15</v>
      </c>
      <c r="E566" s="11" t="s">
        <v>242</v>
      </c>
      <c r="F566" s="18">
        <v>93.45</v>
      </c>
      <c r="G566" s="19">
        <v>4</v>
      </c>
      <c r="H566" s="20">
        <f t="shared" si="16"/>
        <v>373.8</v>
      </c>
    </row>
    <row r="567" spans="1:8" x14ac:dyDescent="0.25">
      <c r="A567" s="11" t="s">
        <v>234</v>
      </c>
      <c r="B567" s="11">
        <v>5</v>
      </c>
      <c r="C567" s="11" t="s">
        <v>243</v>
      </c>
      <c r="D567" s="17" t="s">
        <v>15</v>
      </c>
      <c r="E567" s="11" t="s">
        <v>55</v>
      </c>
      <c r="F567" s="18">
        <v>324.51</v>
      </c>
      <c r="G567" s="19">
        <v>1</v>
      </c>
      <c r="H567" s="20">
        <f t="shared" si="16"/>
        <v>324.51</v>
      </c>
    </row>
    <row r="568" spans="1:8" x14ac:dyDescent="0.25">
      <c r="A568" s="11" t="s">
        <v>234</v>
      </c>
      <c r="B568" s="11">
        <v>6</v>
      </c>
      <c r="C568" s="11" t="s">
        <v>244</v>
      </c>
      <c r="D568" s="17" t="s">
        <v>15</v>
      </c>
      <c r="E568" s="11" t="s">
        <v>245</v>
      </c>
      <c r="F568" s="18">
        <v>315.99</v>
      </c>
      <c r="G568" s="19">
        <v>2</v>
      </c>
      <c r="H568" s="20">
        <f t="shared" si="16"/>
        <v>631.98</v>
      </c>
    </row>
    <row r="569" spans="1:8" x14ac:dyDescent="0.25">
      <c r="A569" s="11" t="s">
        <v>234</v>
      </c>
      <c r="B569" s="11">
        <v>7</v>
      </c>
      <c r="C569" s="11" t="s">
        <v>66</v>
      </c>
      <c r="D569" s="17" t="s">
        <v>15</v>
      </c>
      <c r="E569" s="11" t="s">
        <v>67</v>
      </c>
      <c r="F569" s="18">
        <v>125.32</v>
      </c>
      <c r="G569" s="19">
        <v>2</v>
      </c>
      <c r="H569" s="20">
        <f t="shared" si="16"/>
        <v>250.64</v>
      </c>
    </row>
    <row r="570" spans="1:8" x14ac:dyDescent="0.25">
      <c r="A570" s="11" t="s">
        <v>234</v>
      </c>
      <c r="B570" s="11">
        <v>8</v>
      </c>
      <c r="C570" s="11" t="s">
        <v>70</v>
      </c>
      <c r="D570" s="17" t="s">
        <v>15</v>
      </c>
      <c r="E570" s="11" t="s">
        <v>71</v>
      </c>
      <c r="F570" s="18">
        <v>83.79</v>
      </c>
      <c r="G570" s="19">
        <v>2</v>
      </c>
      <c r="H570" s="20">
        <f t="shared" si="16"/>
        <v>167.58</v>
      </c>
    </row>
    <row r="571" spans="1:8" x14ac:dyDescent="0.25">
      <c r="A571" s="11" t="s">
        <v>234</v>
      </c>
      <c r="B571" s="11">
        <v>9</v>
      </c>
      <c r="C571" s="11" t="s">
        <v>56</v>
      </c>
      <c r="D571" s="17" t="s">
        <v>15</v>
      </c>
      <c r="E571" s="11" t="s">
        <v>57</v>
      </c>
      <c r="F571" s="18">
        <v>98</v>
      </c>
      <c r="G571" s="19">
        <v>2</v>
      </c>
      <c r="H571" s="20">
        <f t="shared" si="16"/>
        <v>196</v>
      </c>
    </row>
    <row r="572" spans="1:8" x14ac:dyDescent="0.25">
      <c r="A572" s="11" t="s">
        <v>234</v>
      </c>
      <c r="B572" s="11">
        <v>10</v>
      </c>
      <c r="C572" s="11" t="s">
        <v>191</v>
      </c>
      <c r="D572" s="17" t="s">
        <v>15</v>
      </c>
      <c r="E572" s="11" t="s">
        <v>192</v>
      </c>
      <c r="F572" s="18">
        <v>175.41</v>
      </c>
      <c r="G572" s="19">
        <v>1</v>
      </c>
      <c r="H572" s="20">
        <f t="shared" si="16"/>
        <v>175.41</v>
      </c>
    </row>
    <row r="573" spans="1:8" x14ac:dyDescent="0.25">
      <c r="A573" s="11" t="s">
        <v>234</v>
      </c>
      <c r="B573" s="11">
        <v>11</v>
      </c>
      <c r="C573" s="11" t="s">
        <v>246</v>
      </c>
      <c r="D573" s="17" t="s">
        <v>15</v>
      </c>
      <c r="E573" s="11" t="s">
        <v>247</v>
      </c>
      <c r="F573" s="18">
        <v>137.29</v>
      </c>
      <c r="G573" s="19">
        <v>1</v>
      </c>
      <c r="H573" s="20">
        <f t="shared" si="16"/>
        <v>137.29</v>
      </c>
    </row>
    <row r="574" spans="1:8" x14ac:dyDescent="0.25">
      <c r="A574" s="11" t="s">
        <v>234</v>
      </c>
      <c r="B574" s="11">
        <v>12</v>
      </c>
      <c r="C574" s="11" t="s">
        <v>248</v>
      </c>
      <c r="D574" s="17" t="s">
        <v>15</v>
      </c>
      <c r="E574" s="11" t="s">
        <v>249</v>
      </c>
      <c r="F574" s="18">
        <v>59.92</v>
      </c>
      <c r="G574" s="19">
        <v>2</v>
      </c>
      <c r="H574" s="20">
        <f t="shared" si="16"/>
        <v>119.84</v>
      </c>
    </row>
    <row r="575" spans="1:8" x14ac:dyDescent="0.25">
      <c r="A575" s="11" t="s">
        <v>234</v>
      </c>
      <c r="B575" s="11">
        <v>13</v>
      </c>
      <c r="C575" s="11" t="s">
        <v>250</v>
      </c>
      <c r="D575" s="17" t="s">
        <v>15</v>
      </c>
      <c r="E575" s="11" t="s">
        <v>251</v>
      </c>
      <c r="F575" s="18">
        <v>110.87</v>
      </c>
      <c r="G575" s="19">
        <v>2</v>
      </c>
      <c r="H575" s="20">
        <f t="shared" si="16"/>
        <v>221.74</v>
      </c>
    </row>
    <row r="576" spans="1:8" x14ac:dyDescent="0.25">
      <c r="A576" s="11" t="s">
        <v>234</v>
      </c>
      <c r="B576" s="11">
        <v>14</v>
      </c>
      <c r="C576" s="11" t="s">
        <v>252</v>
      </c>
      <c r="D576" s="17" t="s">
        <v>15</v>
      </c>
      <c r="E576" s="11" t="s">
        <v>253</v>
      </c>
      <c r="F576" s="18">
        <v>83.16</v>
      </c>
      <c r="G576" s="19">
        <v>2</v>
      </c>
      <c r="H576" s="20">
        <f t="shared" si="16"/>
        <v>166.32</v>
      </c>
    </row>
    <row r="577" spans="1:8" x14ac:dyDescent="0.25">
      <c r="A577" s="11" t="s">
        <v>234</v>
      </c>
      <c r="B577" s="11">
        <v>15</v>
      </c>
      <c r="C577" s="11" t="s">
        <v>254</v>
      </c>
      <c r="D577" s="17" t="s">
        <v>15</v>
      </c>
      <c r="E577" s="11" t="s">
        <v>255</v>
      </c>
      <c r="F577" s="18">
        <v>31.79</v>
      </c>
      <c r="G577" s="19">
        <v>4</v>
      </c>
      <c r="H577" s="20">
        <f t="shared" si="16"/>
        <v>127.16</v>
      </c>
    </row>
    <row r="578" spans="1:8" x14ac:dyDescent="0.25">
      <c r="A578" s="11" t="s">
        <v>234</v>
      </c>
      <c r="B578" s="11">
        <v>16</v>
      </c>
      <c r="C578" s="11" t="s">
        <v>256</v>
      </c>
      <c r="D578" s="17" t="s">
        <v>15</v>
      </c>
      <c r="E578" s="11" t="s">
        <v>257</v>
      </c>
      <c r="F578" s="18">
        <v>7.5</v>
      </c>
      <c r="G578" s="19">
        <v>4</v>
      </c>
      <c r="H578" s="20">
        <f t="shared" si="16"/>
        <v>30</v>
      </c>
    </row>
    <row r="579" spans="1:8" x14ac:dyDescent="0.25">
      <c r="A579" s="11" t="s">
        <v>234</v>
      </c>
      <c r="B579" s="11">
        <v>17</v>
      </c>
      <c r="C579" s="11" t="s">
        <v>258</v>
      </c>
      <c r="D579" s="17" t="s">
        <v>15</v>
      </c>
      <c r="E579" s="11" t="s">
        <v>259</v>
      </c>
      <c r="F579" s="18">
        <v>63.74</v>
      </c>
      <c r="G579" s="19">
        <v>4</v>
      </c>
      <c r="H579" s="20">
        <f t="shared" si="16"/>
        <v>254.96</v>
      </c>
    </row>
    <row r="580" spans="1:8" x14ac:dyDescent="0.25">
      <c r="A580" s="11" t="s">
        <v>234</v>
      </c>
      <c r="B580" s="11">
        <v>18</v>
      </c>
      <c r="C580" s="11" t="s">
        <v>74</v>
      </c>
      <c r="D580" s="17" t="s">
        <v>15</v>
      </c>
      <c r="E580" s="11" t="s">
        <v>75</v>
      </c>
      <c r="F580" s="18">
        <v>86.81</v>
      </c>
      <c r="G580" s="19">
        <v>2</v>
      </c>
      <c r="H580" s="20">
        <f t="shared" si="16"/>
        <v>173.62</v>
      </c>
    </row>
    <row r="581" spans="1:8" x14ac:dyDescent="0.25">
      <c r="A581" s="11" t="s">
        <v>234</v>
      </c>
      <c r="B581" s="11">
        <v>19</v>
      </c>
      <c r="C581" s="11" t="s">
        <v>84</v>
      </c>
      <c r="D581" s="17" t="s">
        <v>15</v>
      </c>
      <c r="E581" s="11" t="s">
        <v>85</v>
      </c>
      <c r="F581" s="18">
        <v>158.83000000000001</v>
      </c>
      <c r="G581" s="19">
        <v>2</v>
      </c>
      <c r="H581" s="20">
        <f t="shared" si="16"/>
        <v>317.66000000000003</v>
      </c>
    </row>
    <row r="582" spans="1:8" x14ac:dyDescent="0.25">
      <c r="A582" s="11" t="s">
        <v>234</v>
      </c>
      <c r="B582" s="11">
        <v>20</v>
      </c>
      <c r="C582" s="11" t="s">
        <v>260</v>
      </c>
      <c r="D582" s="17" t="s">
        <v>15</v>
      </c>
      <c r="E582" s="11" t="s">
        <v>261</v>
      </c>
      <c r="F582" s="18">
        <v>119.15</v>
      </c>
      <c r="G582" s="19">
        <v>2</v>
      </c>
      <c r="H582" s="20">
        <f t="shared" si="16"/>
        <v>238.3</v>
      </c>
    </row>
    <row r="583" spans="1:8" x14ac:dyDescent="0.25">
      <c r="A583" s="11" t="s">
        <v>234</v>
      </c>
      <c r="B583" s="11">
        <v>21</v>
      </c>
      <c r="C583" s="11" t="s">
        <v>262</v>
      </c>
      <c r="D583" s="17" t="s">
        <v>15</v>
      </c>
      <c r="E583" s="11" t="s">
        <v>263</v>
      </c>
      <c r="F583" s="18">
        <v>159.07</v>
      </c>
      <c r="G583" s="19">
        <v>1</v>
      </c>
      <c r="H583" s="20">
        <f t="shared" si="16"/>
        <v>159.07</v>
      </c>
    </row>
    <row r="584" spans="1:8" x14ac:dyDescent="0.25">
      <c r="A584" s="11" t="s">
        <v>234</v>
      </c>
      <c r="B584" s="11">
        <v>22</v>
      </c>
      <c r="C584" s="11" t="s">
        <v>209</v>
      </c>
      <c r="D584" s="17" t="s">
        <v>15</v>
      </c>
      <c r="E584" s="11" t="s">
        <v>210</v>
      </c>
      <c r="F584" s="18">
        <v>18.18</v>
      </c>
      <c r="G584" s="19">
        <v>2</v>
      </c>
      <c r="H584" s="20">
        <f t="shared" si="16"/>
        <v>36.36</v>
      </c>
    </row>
    <row r="585" spans="1:8" x14ac:dyDescent="0.25">
      <c r="A585" s="11" t="s">
        <v>234</v>
      </c>
      <c r="B585" s="11">
        <v>23</v>
      </c>
      <c r="C585" s="11" t="s">
        <v>211</v>
      </c>
      <c r="D585" s="17" t="s">
        <v>15</v>
      </c>
      <c r="E585" s="11" t="s">
        <v>212</v>
      </c>
      <c r="F585" s="18">
        <v>3.97</v>
      </c>
      <c r="G585" s="19">
        <v>2</v>
      </c>
      <c r="H585" s="20">
        <f t="shared" si="16"/>
        <v>7.94</v>
      </c>
    </row>
    <row r="586" spans="1:8" x14ac:dyDescent="0.25">
      <c r="A586" s="11" t="s">
        <v>234</v>
      </c>
      <c r="B586" s="11">
        <v>24</v>
      </c>
      <c r="C586" s="11" t="s">
        <v>82</v>
      </c>
      <c r="D586" s="17" t="s">
        <v>15</v>
      </c>
      <c r="E586" s="11" t="s">
        <v>83</v>
      </c>
      <c r="F586" s="18">
        <v>70.12</v>
      </c>
      <c r="G586" s="19">
        <v>2</v>
      </c>
      <c r="H586" s="20">
        <f t="shared" si="16"/>
        <v>140.24</v>
      </c>
    </row>
    <row r="587" spans="1:8" x14ac:dyDescent="0.25">
      <c r="E587" s="15" t="s">
        <v>17</v>
      </c>
      <c r="F587" s="15"/>
      <c r="G587" s="15"/>
      <c r="H587" s="21">
        <f>SUM(H563:H586)</f>
        <v>5895.739999999998</v>
      </c>
    </row>
    <row r="589" spans="1:8" x14ac:dyDescent="0.25">
      <c r="C589" s="15" t="s">
        <v>6</v>
      </c>
      <c r="D589" s="16" t="s">
        <v>7</v>
      </c>
      <c r="E589" s="15" t="s">
        <v>8</v>
      </c>
    </row>
    <row r="590" spans="1:8" x14ac:dyDescent="0.25">
      <c r="C590" s="15" t="s">
        <v>9</v>
      </c>
      <c r="D590" s="16" t="s">
        <v>95</v>
      </c>
      <c r="E590" s="15" t="s">
        <v>228</v>
      </c>
    </row>
    <row r="591" spans="1:8" x14ac:dyDescent="0.25">
      <c r="C591" s="15" t="s">
        <v>11</v>
      </c>
      <c r="D591" s="16" t="s">
        <v>88</v>
      </c>
      <c r="E591" s="15" t="s">
        <v>89</v>
      </c>
    </row>
    <row r="593" spans="1:8" x14ac:dyDescent="0.25">
      <c r="A593" s="11" t="s">
        <v>264</v>
      </c>
      <c r="B593" s="11">
        <v>1</v>
      </c>
      <c r="C593" s="11" t="s">
        <v>91</v>
      </c>
      <c r="D593" s="17" t="s">
        <v>15</v>
      </c>
      <c r="E593" s="11" t="s">
        <v>92</v>
      </c>
      <c r="F593" s="18">
        <v>238.04</v>
      </c>
      <c r="G593" s="19">
        <v>6</v>
      </c>
      <c r="H593" s="20">
        <f>ROUND(ROUND(F593,2)*ROUND(G593,3),2)</f>
        <v>1428.24</v>
      </c>
    </row>
    <row r="594" spans="1:8" x14ac:dyDescent="0.25">
      <c r="A594" s="11" t="s">
        <v>264</v>
      </c>
      <c r="B594" s="11">
        <v>2</v>
      </c>
      <c r="C594" s="11" t="s">
        <v>93</v>
      </c>
      <c r="D594" s="17" t="s">
        <v>15</v>
      </c>
      <c r="E594" s="11" t="s">
        <v>94</v>
      </c>
      <c r="F594" s="18">
        <v>131.41999999999999</v>
      </c>
      <c r="G594" s="19">
        <v>6</v>
      </c>
      <c r="H594" s="20">
        <f>ROUND(ROUND(F594,2)*ROUND(G594,3),2)</f>
        <v>788.52</v>
      </c>
    </row>
    <row r="595" spans="1:8" x14ac:dyDescent="0.25">
      <c r="E595" s="15" t="s">
        <v>17</v>
      </c>
      <c r="F595" s="15"/>
      <c r="G595" s="15"/>
      <c r="H595" s="21">
        <f>SUM(H593:H594)</f>
        <v>2216.7600000000002</v>
      </c>
    </row>
    <row r="597" spans="1:8" x14ac:dyDescent="0.25">
      <c r="C597" s="15" t="s">
        <v>6</v>
      </c>
      <c r="D597" s="16" t="s">
        <v>7</v>
      </c>
      <c r="E597" s="15" t="s">
        <v>8</v>
      </c>
    </row>
    <row r="598" spans="1:8" x14ac:dyDescent="0.25">
      <c r="C598" s="15" t="s">
        <v>9</v>
      </c>
      <c r="D598" s="16" t="s">
        <v>95</v>
      </c>
      <c r="E598" s="15" t="s">
        <v>228</v>
      </c>
    </row>
    <row r="599" spans="1:8" x14ac:dyDescent="0.25">
      <c r="C599" s="15" t="s">
        <v>11</v>
      </c>
      <c r="D599" s="16" t="s">
        <v>95</v>
      </c>
      <c r="E599" s="15" t="s">
        <v>96</v>
      </c>
    </row>
    <row r="601" spans="1:8" x14ac:dyDescent="0.25">
      <c r="A601" s="11" t="s">
        <v>265</v>
      </c>
      <c r="B601" s="11">
        <v>1</v>
      </c>
      <c r="C601" s="11" t="s">
        <v>98</v>
      </c>
      <c r="D601" s="17" t="s">
        <v>28</v>
      </c>
      <c r="E601" s="11" t="s">
        <v>99</v>
      </c>
      <c r="F601" s="18">
        <v>123.23</v>
      </c>
      <c r="G601" s="19">
        <v>13.2</v>
      </c>
      <c r="H601" s="20">
        <f t="shared" ref="H601:H607" si="17">ROUND(ROUND(F601,2)*ROUND(G601,3),2)</f>
        <v>1626.64</v>
      </c>
    </row>
    <row r="602" spans="1:8" x14ac:dyDescent="0.25">
      <c r="A602" s="11" t="s">
        <v>265</v>
      </c>
      <c r="B602" s="11">
        <v>2</v>
      </c>
      <c r="C602" s="11" t="s">
        <v>168</v>
      </c>
      <c r="D602" s="17" t="s">
        <v>15</v>
      </c>
      <c r="E602" s="11" t="s">
        <v>169</v>
      </c>
      <c r="F602" s="18">
        <v>1500</v>
      </c>
      <c r="G602" s="19">
        <v>1</v>
      </c>
      <c r="H602" s="20">
        <f t="shared" si="17"/>
        <v>1500</v>
      </c>
    </row>
    <row r="603" spans="1:8" x14ac:dyDescent="0.25">
      <c r="A603" s="11" t="s">
        <v>265</v>
      </c>
      <c r="B603" s="11">
        <v>3</v>
      </c>
      <c r="C603" s="11" t="s">
        <v>170</v>
      </c>
      <c r="D603" s="17" t="s">
        <v>22</v>
      </c>
      <c r="E603" s="11" t="s">
        <v>171</v>
      </c>
      <c r="F603" s="18">
        <v>0.56999999999999995</v>
      </c>
      <c r="G603" s="19">
        <v>9.6</v>
      </c>
      <c r="H603" s="20">
        <f t="shared" si="17"/>
        <v>5.47</v>
      </c>
    </row>
    <row r="604" spans="1:8" x14ac:dyDescent="0.25">
      <c r="A604" s="11" t="s">
        <v>265</v>
      </c>
      <c r="B604" s="11">
        <v>4</v>
      </c>
      <c r="C604" s="11" t="s">
        <v>172</v>
      </c>
      <c r="D604" s="17" t="s">
        <v>173</v>
      </c>
      <c r="E604" s="11" t="s">
        <v>174</v>
      </c>
      <c r="F604" s="18">
        <v>92.98</v>
      </c>
      <c r="G604" s="19">
        <v>1.613</v>
      </c>
      <c r="H604" s="20">
        <f t="shared" si="17"/>
        <v>149.97999999999999</v>
      </c>
    </row>
    <row r="605" spans="1:8" x14ac:dyDescent="0.25">
      <c r="A605" s="11" t="s">
        <v>265</v>
      </c>
      <c r="B605" s="11">
        <v>5</v>
      </c>
      <c r="C605" s="11" t="s">
        <v>100</v>
      </c>
      <c r="D605" s="17" t="s">
        <v>22</v>
      </c>
      <c r="E605" s="11" t="s">
        <v>101</v>
      </c>
      <c r="F605" s="18">
        <v>67.37</v>
      </c>
      <c r="G605" s="19">
        <v>72</v>
      </c>
      <c r="H605" s="20">
        <f t="shared" si="17"/>
        <v>4850.6400000000003</v>
      </c>
    </row>
    <row r="606" spans="1:8" x14ac:dyDescent="0.25">
      <c r="A606" s="11" t="s">
        <v>265</v>
      </c>
      <c r="B606" s="11">
        <v>6</v>
      </c>
      <c r="C606" s="11" t="s">
        <v>104</v>
      </c>
      <c r="D606" s="17" t="s">
        <v>25</v>
      </c>
      <c r="E606" s="11" t="s">
        <v>105</v>
      </c>
      <c r="F606" s="18">
        <v>66.09</v>
      </c>
      <c r="G606" s="19">
        <v>8</v>
      </c>
      <c r="H606" s="20">
        <f t="shared" si="17"/>
        <v>528.72</v>
      </c>
    </row>
    <row r="607" spans="1:8" x14ac:dyDescent="0.25">
      <c r="A607" s="11" t="s">
        <v>265</v>
      </c>
      <c r="B607" s="11">
        <v>7</v>
      </c>
      <c r="C607" s="11" t="s">
        <v>106</v>
      </c>
      <c r="D607" s="17" t="s">
        <v>25</v>
      </c>
      <c r="E607" s="11" t="s">
        <v>107</v>
      </c>
      <c r="F607" s="18">
        <v>17.95</v>
      </c>
      <c r="G607" s="19">
        <v>8</v>
      </c>
      <c r="H607" s="20">
        <f t="shared" si="17"/>
        <v>143.6</v>
      </c>
    </row>
    <row r="608" spans="1:8" x14ac:dyDescent="0.25">
      <c r="E608" s="15" t="s">
        <v>17</v>
      </c>
      <c r="F608" s="15"/>
      <c r="G608" s="15"/>
      <c r="H608" s="21">
        <f>SUM(H601:H607)</f>
        <v>8805.0500000000011</v>
      </c>
    </row>
    <row r="610" spans="1:8" x14ac:dyDescent="0.25">
      <c r="C610" s="15" t="s">
        <v>6</v>
      </c>
      <c r="D610" s="16" t="s">
        <v>7</v>
      </c>
      <c r="E610" s="15" t="s">
        <v>8</v>
      </c>
    </row>
    <row r="611" spans="1:8" x14ac:dyDescent="0.25">
      <c r="C611" s="15" t="s">
        <v>9</v>
      </c>
      <c r="D611" s="16" t="s">
        <v>95</v>
      </c>
      <c r="E611" s="15" t="s">
        <v>228</v>
      </c>
    </row>
    <row r="612" spans="1:8" x14ac:dyDescent="0.25">
      <c r="C612" s="15" t="s">
        <v>11</v>
      </c>
      <c r="D612" s="16" t="s">
        <v>108</v>
      </c>
      <c r="E612" s="15" t="s">
        <v>109</v>
      </c>
    </row>
    <row r="614" spans="1:8" x14ac:dyDescent="0.25">
      <c r="A614" s="11" t="s">
        <v>266</v>
      </c>
      <c r="B614" s="11">
        <v>1</v>
      </c>
      <c r="C614" s="11" t="s">
        <v>111</v>
      </c>
      <c r="D614" s="17" t="s">
        <v>28</v>
      </c>
      <c r="E614" s="11" t="s">
        <v>112</v>
      </c>
      <c r="F614" s="18">
        <v>9.81</v>
      </c>
      <c r="G614" s="19">
        <v>23.295999999999999</v>
      </c>
      <c r="H614" s="20">
        <f>ROUND(ROUND(F614,2)*ROUND(G614,3),2)</f>
        <v>228.53</v>
      </c>
    </row>
    <row r="615" spans="1:8" x14ac:dyDescent="0.25">
      <c r="A615" s="11" t="s">
        <v>266</v>
      </c>
      <c r="B615" s="11">
        <v>2</v>
      </c>
      <c r="C615" s="11" t="s">
        <v>113</v>
      </c>
      <c r="D615" s="17" t="s">
        <v>28</v>
      </c>
      <c r="E615" s="11" t="s">
        <v>114</v>
      </c>
      <c r="F615" s="18">
        <v>26.2</v>
      </c>
      <c r="G615" s="19">
        <v>23.295999999999999</v>
      </c>
      <c r="H615" s="20">
        <f>ROUND(ROUND(F615,2)*ROUND(G615,3),2)</f>
        <v>610.36</v>
      </c>
    </row>
    <row r="616" spans="1:8" x14ac:dyDescent="0.25">
      <c r="A616" s="11" t="s">
        <v>266</v>
      </c>
      <c r="B616" s="11">
        <v>3</v>
      </c>
      <c r="C616" s="11" t="s">
        <v>115</v>
      </c>
      <c r="D616" s="17" t="s">
        <v>28</v>
      </c>
      <c r="E616" s="11" t="s">
        <v>116</v>
      </c>
      <c r="F616" s="18">
        <v>9.94</v>
      </c>
      <c r="G616" s="19">
        <v>25.48</v>
      </c>
      <c r="H616" s="20">
        <f>ROUND(ROUND(F616,2)*ROUND(G616,3),2)</f>
        <v>253.27</v>
      </c>
    </row>
    <row r="617" spans="1:8" x14ac:dyDescent="0.25">
      <c r="A617" s="11" t="s">
        <v>266</v>
      </c>
      <c r="B617" s="11">
        <v>4</v>
      </c>
      <c r="C617" s="11" t="s">
        <v>117</v>
      </c>
      <c r="D617" s="17" t="s">
        <v>28</v>
      </c>
      <c r="E617" s="11" t="s">
        <v>118</v>
      </c>
      <c r="F617" s="18">
        <v>7.97</v>
      </c>
      <c r="G617" s="19">
        <v>25.48</v>
      </c>
      <c r="H617" s="20">
        <f>ROUND(ROUND(F617,2)*ROUND(G617,3),2)</f>
        <v>203.08</v>
      </c>
    </row>
    <row r="618" spans="1:8" x14ac:dyDescent="0.25">
      <c r="E618" s="15" t="s">
        <v>17</v>
      </c>
      <c r="F618" s="15"/>
      <c r="G618" s="15"/>
      <c r="H618" s="21">
        <f>SUM(H614:H617)</f>
        <v>1295.24</v>
      </c>
    </row>
    <row r="620" spans="1:8" x14ac:dyDescent="0.25">
      <c r="C620" s="15" t="s">
        <v>6</v>
      </c>
      <c r="D620" s="16" t="s">
        <v>7</v>
      </c>
      <c r="E620" s="15" t="s">
        <v>8</v>
      </c>
    </row>
    <row r="621" spans="1:8" x14ac:dyDescent="0.25">
      <c r="C621" s="15" t="s">
        <v>9</v>
      </c>
      <c r="D621" s="16" t="s">
        <v>95</v>
      </c>
      <c r="E621" s="15" t="s">
        <v>228</v>
      </c>
    </row>
    <row r="622" spans="1:8" x14ac:dyDescent="0.25">
      <c r="C622" s="15" t="s">
        <v>11</v>
      </c>
      <c r="D622" s="16" t="s">
        <v>119</v>
      </c>
      <c r="E622" s="15" t="s">
        <v>120</v>
      </c>
    </row>
    <row r="624" spans="1:8" x14ac:dyDescent="0.25">
      <c r="A624" s="11" t="s">
        <v>267</v>
      </c>
      <c r="B624" s="11">
        <v>1</v>
      </c>
      <c r="C624" s="11" t="s">
        <v>122</v>
      </c>
      <c r="D624" s="17" t="s">
        <v>123</v>
      </c>
      <c r="E624" s="11" t="s">
        <v>124</v>
      </c>
      <c r="F624" s="18">
        <v>7600</v>
      </c>
      <c r="G624" s="19">
        <v>0.13</v>
      </c>
      <c r="H624" s="20">
        <f>ROUND(ROUND(F624,2)*ROUND(G624,3),2)</f>
        <v>988</v>
      </c>
    </row>
    <row r="625" spans="1:8" x14ac:dyDescent="0.25">
      <c r="E625" s="15" t="s">
        <v>17</v>
      </c>
      <c r="F625" s="15"/>
      <c r="G625" s="15"/>
      <c r="H625" s="21">
        <f>SUM(H624:H624)</f>
        <v>988</v>
      </c>
    </row>
    <row r="627" spans="1:8" x14ac:dyDescent="0.25">
      <c r="C627" s="15" t="s">
        <v>6</v>
      </c>
      <c r="D627" s="16" t="s">
        <v>7</v>
      </c>
      <c r="E627" s="15" t="s">
        <v>8</v>
      </c>
    </row>
    <row r="628" spans="1:8" x14ac:dyDescent="0.25">
      <c r="C628" s="15" t="s">
        <v>9</v>
      </c>
      <c r="D628" s="16" t="s">
        <v>95</v>
      </c>
      <c r="E628" s="15" t="s">
        <v>228</v>
      </c>
    </row>
    <row r="629" spans="1:8" x14ac:dyDescent="0.25">
      <c r="C629" s="15" t="s">
        <v>11</v>
      </c>
      <c r="D629" s="16" t="s">
        <v>125</v>
      </c>
      <c r="E629" s="15" t="s">
        <v>126</v>
      </c>
    </row>
    <row r="631" spans="1:8" x14ac:dyDescent="0.25">
      <c r="A631" s="11" t="s">
        <v>268</v>
      </c>
      <c r="B631" s="11">
        <v>1</v>
      </c>
      <c r="C631" s="11" t="s">
        <v>128</v>
      </c>
      <c r="D631" s="17" t="s">
        <v>15</v>
      </c>
      <c r="E631" s="11" t="s">
        <v>129</v>
      </c>
      <c r="F631" s="18">
        <v>334.65</v>
      </c>
      <c r="G631" s="19">
        <v>1</v>
      </c>
      <c r="H631" s="20">
        <f>ROUND(ROUND(F631,2)*ROUND(G631,3),2)</f>
        <v>334.65</v>
      </c>
    </row>
    <row r="632" spans="1:8" x14ac:dyDescent="0.25">
      <c r="A632" s="11" t="s">
        <v>268</v>
      </c>
      <c r="B632" s="11">
        <v>2</v>
      </c>
      <c r="C632" s="11" t="s">
        <v>130</v>
      </c>
      <c r="D632" s="17" t="s">
        <v>25</v>
      </c>
      <c r="E632" s="11" t="s">
        <v>131</v>
      </c>
      <c r="F632" s="18">
        <v>4.8</v>
      </c>
      <c r="G632" s="19">
        <v>98</v>
      </c>
      <c r="H632" s="20">
        <f>ROUND(ROUND(F632,2)*ROUND(G632,3),2)</f>
        <v>470.4</v>
      </c>
    </row>
    <row r="633" spans="1:8" x14ac:dyDescent="0.25">
      <c r="A633" s="11" t="s">
        <v>268</v>
      </c>
      <c r="B633" s="11">
        <v>3</v>
      </c>
      <c r="C633" s="11" t="s">
        <v>132</v>
      </c>
      <c r="D633" s="17" t="s">
        <v>133</v>
      </c>
      <c r="E633" s="11" t="s">
        <v>134</v>
      </c>
      <c r="F633" s="18">
        <v>2000</v>
      </c>
      <c r="G633" s="19">
        <v>1</v>
      </c>
      <c r="H633" s="20">
        <f>ROUND(ROUND(F633,2)*ROUND(G633,3),2)</f>
        <v>2000</v>
      </c>
    </row>
    <row r="634" spans="1:8" x14ac:dyDescent="0.25">
      <c r="E634" s="15" t="s">
        <v>17</v>
      </c>
      <c r="F634" s="15"/>
      <c r="G634" s="15"/>
      <c r="H634" s="21">
        <f>SUM(H631:H633)</f>
        <v>2805.05</v>
      </c>
    </row>
    <row r="636" spans="1:8" x14ac:dyDescent="0.25">
      <c r="C636" s="15" t="s">
        <v>6</v>
      </c>
      <c r="D636" s="16" t="s">
        <v>7</v>
      </c>
      <c r="E636" s="15" t="s">
        <v>8</v>
      </c>
    </row>
    <row r="637" spans="1:8" x14ac:dyDescent="0.25">
      <c r="C637" s="15" t="s">
        <v>9</v>
      </c>
      <c r="D637" s="16" t="s">
        <v>108</v>
      </c>
      <c r="E637" s="15" t="s">
        <v>269</v>
      </c>
    </row>
    <row r="638" spans="1:8" x14ac:dyDescent="0.25">
      <c r="C638" s="15" t="s">
        <v>11</v>
      </c>
      <c r="D638" s="16" t="s">
        <v>7</v>
      </c>
      <c r="E638" s="15" t="s">
        <v>270</v>
      </c>
    </row>
    <row r="640" spans="1:8" x14ac:dyDescent="0.25">
      <c r="A640" s="11" t="s">
        <v>271</v>
      </c>
      <c r="B640" s="11">
        <v>1</v>
      </c>
      <c r="C640" s="11" t="s">
        <v>272</v>
      </c>
      <c r="D640" s="17" t="s">
        <v>22</v>
      </c>
      <c r="E640" s="11" t="s">
        <v>273</v>
      </c>
      <c r="F640" s="18">
        <v>5.0199999999999996</v>
      </c>
      <c r="G640" s="19">
        <v>360.8</v>
      </c>
      <c r="H640" s="20">
        <f>ROUND(ROUND(F640,2)*ROUND(G640,3),2)</f>
        <v>1811.22</v>
      </c>
    </row>
    <row r="641" spans="1:8" x14ac:dyDescent="0.25">
      <c r="A641" s="11" t="s">
        <v>271</v>
      </c>
      <c r="B641" s="11">
        <v>2</v>
      </c>
      <c r="C641" s="11" t="s">
        <v>274</v>
      </c>
      <c r="D641" s="17" t="s">
        <v>22</v>
      </c>
      <c r="E641" s="11" t="s">
        <v>275</v>
      </c>
      <c r="F641" s="18">
        <v>17.329999999999998</v>
      </c>
      <c r="G641" s="19">
        <v>296.8</v>
      </c>
      <c r="H641" s="20">
        <f>ROUND(ROUND(F641,2)*ROUND(G641,3),2)</f>
        <v>5143.54</v>
      </c>
    </row>
    <row r="642" spans="1:8" x14ac:dyDescent="0.25">
      <c r="A642" s="11" t="s">
        <v>271</v>
      </c>
      <c r="B642" s="11">
        <v>3</v>
      </c>
      <c r="C642" s="11" t="s">
        <v>276</v>
      </c>
      <c r="D642" s="17" t="s">
        <v>22</v>
      </c>
      <c r="E642" s="11" t="s">
        <v>277</v>
      </c>
      <c r="F642" s="18">
        <v>36.08</v>
      </c>
      <c r="G642" s="19">
        <v>296.8</v>
      </c>
      <c r="H642" s="20">
        <f>ROUND(ROUND(F642,2)*ROUND(G642,3),2)</f>
        <v>10708.54</v>
      </c>
    </row>
    <row r="643" spans="1:8" x14ac:dyDescent="0.25">
      <c r="A643" s="11" t="s">
        <v>271</v>
      </c>
      <c r="B643" s="11">
        <v>4</v>
      </c>
      <c r="C643" s="11" t="s">
        <v>278</v>
      </c>
      <c r="D643" s="17" t="s">
        <v>22</v>
      </c>
      <c r="E643" s="11" t="s">
        <v>279</v>
      </c>
      <c r="F643" s="18">
        <v>15.44</v>
      </c>
      <c r="G643" s="19">
        <v>296.8</v>
      </c>
      <c r="H643" s="20">
        <f>ROUND(ROUND(F643,2)*ROUND(G643,3),2)</f>
        <v>4582.59</v>
      </c>
    </row>
    <row r="644" spans="1:8" x14ac:dyDescent="0.25">
      <c r="E644" s="15" t="s">
        <v>17</v>
      </c>
      <c r="F644" s="15"/>
      <c r="G644" s="15"/>
      <c r="H644" s="21">
        <f>SUM(H640:H643)</f>
        <v>22245.890000000003</v>
      </c>
    </row>
    <row r="646" spans="1:8" x14ac:dyDescent="0.25">
      <c r="C646" s="15" t="s">
        <v>6</v>
      </c>
      <c r="D646" s="16" t="s">
        <v>7</v>
      </c>
      <c r="E646" s="15" t="s">
        <v>8</v>
      </c>
    </row>
    <row r="647" spans="1:8" x14ac:dyDescent="0.25">
      <c r="C647" s="15" t="s">
        <v>9</v>
      </c>
      <c r="D647" s="16" t="s">
        <v>108</v>
      </c>
      <c r="E647" s="15" t="s">
        <v>269</v>
      </c>
    </row>
    <row r="648" spans="1:8" x14ac:dyDescent="0.25">
      <c r="C648" s="15" t="s">
        <v>11</v>
      </c>
      <c r="D648" s="16" t="s">
        <v>18</v>
      </c>
      <c r="E648" s="15" t="s">
        <v>280</v>
      </c>
    </row>
    <row r="650" spans="1:8" x14ac:dyDescent="0.25">
      <c r="A650" s="11" t="s">
        <v>281</v>
      </c>
      <c r="B650" s="11">
        <v>1</v>
      </c>
      <c r="C650" s="11" t="s">
        <v>282</v>
      </c>
      <c r="D650" s="17" t="s">
        <v>22</v>
      </c>
      <c r="E650" s="11" t="s">
        <v>273</v>
      </c>
      <c r="F650" s="18">
        <v>5.07</v>
      </c>
      <c r="G650" s="19">
        <v>360.8</v>
      </c>
      <c r="H650" s="20">
        <f t="shared" ref="H650:H656" si="18">ROUND(ROUND(F650,2)*ROUND(G650,3),2)</f>
        <v>1829.26</v>
      </c>
    </row>
    <row r="651" spans="1:8" x14ac:dyDescent="0.25">
      <c r="A651" s="11" t="s">
        <v>281</v>
      </c>
      <c r="B651" s="11">
        <v>2</v>
      </c>
      <c r="C651" s="11" t="s">
        <v>283</v>
      </c>
      <c r="D651" s="17" t="s">
        <v>25</v>
      </c>
      <c r="E651" s="11" t="s">
        <v>284</v>
      </c>
      <c r="F651" s="18">
        <v>8.93</v>
      </c>
      <c r="G651" s="19">
        <v>42</v>
      </c>
      <c r="H651" s="20">
        <f t="shared" si="18"/>
        <v>375.06</v>
      </c>
    </row>
    <row r="652" spans="1:8" x14ac:dyDescent="0.25">
      <c r="A652" s="11" t="s">
        <v>281</v>
      </c>
      <c r="B652" s="11">
        <v>3</v>
      </c>
      <c r="C652" s="11" t="s">
        <v>285</v>
      </c>
      <c r="D652" s="17" t="s">
        <v>25</v>
      </c>
      <c r="E652" s="11" t="s">
        <v>286</v>
      </c>
      <c r="F652" s="18">
        <v>4.04</v>
      </c>
      <c r="G652" s="19">
        <v>42</v>
      </c>
      <c r="H652" s="20">
        <f t="shared" si="18"/>
        <v>169.68</v>
      </c>
    </row>
    <row r="653" spans="1:8" x14ac:dyDescent="0.25">
      <c r="A653" s="11" t="s">
        <v>281</v>
      </c>
      <c r="B653" s="11">
        <v>4</v>
      </c>
      <c r="C653" s="11" t="s">
        <v>287</v>
      </c>
      <c r="D653" s="17" t="s">
        <v>25</v>
      </c>
      <c r="E653" s="11" t="s">
        <v>288</v>
      </c>
      <c r="F653" s="18">
        <v>11.07</v>
      </c>
      <c r="G653" s="19">
        <v>64</v>
      </c>
      <c r="H653" s="20">
        <f t="shared" si="18"/>
        <v>708.48</v>
      </c>
    </row>
    <row r="654" spans="1:8" x14ac:dyDescent="0.25">
      <c r="A654" s="11" t="s">
        <v>281</v>
      </c>
      <c r="B654" s="11">
        <v>5</v>
      </c>
      <c r="C654" s="11" t="s">
        <v>289</v>
      </c>
      <c r="D654" s="17" t="s">
        <v>22</v>
      </c>
      <c r="E654" s="11" t="s">
        <v>290</v>
      </c>
      <c r="F654" s="18">
        <v>30.98</v>
      </c>
      <c r="G654" s="19">
        <v>360.8</v>
      </c>
      <c r="H654" s="20">
        <f t="shared" si="18"/>
        <v>11177.58</v>
      </c>
    </row>
    <row r="655" spans="1:8" x14ac:dyDescent="0.25">
      <c r="A655" s="11" t="s">
        <v>281</v>
      </c>
      <c r="B655" s="11">
        <v>6</v>
      </c>
      <c r="C655" s="11" t="s">
        <v>291</v>
      </c>
      <c r="D655" s="17" t="s">
        <v>25</v>
      </c>
      <c r="E655" s="11" t="s">
        <v>292</v>
      </c>
      <c r="F655" s="18">
        <v>17.329999999999998</v>
      </c>
      <c r="G655" s="19">
        <v>360</v>
      </c>
      <c r="H655" s="20">
        <f t="shared" si="18"/>
        <v>6238.8</v>
      </c>
    </row>
    <row r="656" spans="1:8" x14ac:dyDescent="0.25">
      <c r="A656" s="11" t="s">
        <v>281</v>
      </c>
      <c r="B656" s="11">
        <v>7</v>
      </c>
      <c r="C656" s="11" t="s">
        <v>293</v>
      </c>
      <c r="D656" s="17" t="s">
        <v>25</v>
      </c>
      <c r="E656" s="11" t="s">
        <v>294</v>
      </c>
      <c r="F656" s="18">
        <v>111.29</v>
      </c>
      <c r="G656" s="19">
        <v>72</v>
      </c>
      <c r="H656" s="20">
        <f t="shared" si="18"/>
        <v>8012.88</v>
      </c>
    </row>
    <row r="657" spans="1:8" x14ac:dyDescent="0.25">
      <c r="E657" s="15" t="s">
        <v>17</v>
      </c>
      <c r="F657" s="15"/>
      <c r="G657" s="15"/>
      <c r="H657" s="21">
        <f>SUM(H650:H656)</f>
        <v>28511.74</v>
      </c>
    </row>
    <row r="659" spans="1:8" x14ac:dyDescent="0.25">
      <c r="C659" s="15" t="s">
        <v>6</v>
      </c>
      <c r="D659" s="16" t="s">
        <v>7</v>
      </c>
      <c r="E659" s="15" t="s">
        <v>8</v>
      </c>
    </row>
    <row r="660" spans="1:8" x14ac:dyDescent="0.25">
      <c r="C660" s="15" t="s">
        <v>9</v>
      </c>
      <c r="D660" s="16" t="s">
        <v>108</v>
      </c>
      <c r="E660" s="15" t="s">
        <v>269</v>
      </c>
    </row>
    <row r="661" spans="1:8" x14ac:dyDescent="0.25">
      <c r="C661" s="15" t="s">
        <v>11</v>
      </c>
      <c r="D661" s="16" t="s">
        <v>40</v>
      </c>
      <c r="E661" s="15" t="s">
        <v>126</v>
      </c>
    </row>
    <row r="663" spans="1:8" x14ac:dyDescent="0.25">
      <c r="A663" s="11" t="s">
        <v>295</v>
      </c>
      <c r="B663" s="11">
        <v>1</v>
      </c>
      <c r="C663" s="11" t="s">
        <v>296</v>
      </c>
      <c r="D663" s="17" t="s">
        <v>15</v>
      </c>
      <c r="E663" s="11" t="s">
        <v>297</v>
      </c>
      <c r="F663" s="18">
        <v>2257.5</v>
      </c>
      <c r="G663" s="19">
        <v>1</v>
      </c>
      <c r="H663" s="20">
        <f>ROUND(ROUND(F663,2)*ROUND(G663,3),2)</f>
        <v>2257.5</v>
      </c>
    </row>
    <row r="664" spans="1:8" x14ac:dyDescent="0.25">
      <c r="A664" s="11" t="s">
        <v>295</v>
      </c>
      <c r="B664" s="11">
        <v>2</v>
      </c>
      <c r="C664" s="11" t="s">
        <v>122</v>
      </c>
      <c r="D664" s="17" t="s">
        <v>123</v>
      </c>
      <c r="E664" s="11" t="s">
        <v>124</v>
      </c>
      <c r="F664" s="18">
        <v>7600</v>
      </c>
      <c r="G664" s="19">
        <v>0.19</v>
      </c>
      <c r="H664" s="20">
        <f>ROUND(ROUND(F664,2)*ROUND(G664,3),2)</f>
        <v>1444</v>
      </c>
    </row>
    <row r="665" spans="1:8" x14ac:dyDescent="0.25">
      <c r="A665" s="11" t="s">
        <v>295</v>
      </c>
      <c r="B665" s="11">
        <v>3</v>
      </c>
      <c r="C665" s="11" t="s">
        <v>132</v>
      </c>
      <c r="D665" s="17" t="s">
        <v>133</v>
      </c>
      <c r="E665" s="11" t="s">
        <v>134</v>
      </c>
      <c r="F665" s="18">
        <v>2000</v>
      </c>
      <c r="G665" s="19">
        <v>1</v>
      </c>
      <c r="H665" s="20">
        <f>ROUND(ROUND(F665,2)*ROUND(G665,3),2)</f>
        <v>2000</v>
      </c>
    </row>
    <row r="666" spans="1:8" x14ac:dyDescent="0.25">
      <c r="E666" s="15" t="s">
        <v>17</v>
      </c>
      <c r="F666" s="15"/>
      <c r="G666" s="15"/>
      <c r="H666" s="21">
        <f>SUM(H663:H665)</f>
        <v>5701.5</v>
      </c>
    </row>
    <row r="668" spans="1:8" x14ac:dyDescent="0.25">
      <c r="C668" s="15" t="s">
        <v>6</v>
      </c>
      <c r="D668" s="16" t="s">
        <v>7</v>
      </c>
      <c r="E668" s="15" t="s">
        <v>8</v>
      </c>
    </row>
    <row r="669" spans="1:8" x14ac:dyDescent="0.25">
      <c r="C669" s="15" t="s">
        <v>9</v>
      </c>
      <c r="D669" s="16" t="s">
        <v>119</v>
      </c>
      <c r="E669" s="15" t="s">
        <v>298</v>
      </c>
    </row>
    <row r="671" spans="1:8" x14ac:dyDescent="0.25">
      <c r="A671" s="11" t="s">
        <v>299</v>
      </c>
      <c r="B671" s="11">
        <v>1</v>
      </c>
      <c r="C671" s="11" t="s">
        <v>300</v>
      </c>
      <c r="D671" s="17" t="s">
        <v>133</v>
      </c>
      <c r="E671" s="11" t="s">
        <v>301</v>
      </c>
      <c r="F671" s="18">
        <v>3500</v>
      </c>
      <c r="G671" s="19">
        <v>1</v>
      </c>
      <c r="H671" s="20">
        <f>ROUND(ROUND(F671,2)*ROUND(G671,3),2)</f>
        <v>3500</v>
      </c>
    </row>
    <row r="672" spans="1:8" x14ac:dyDescent="0.25">
      <c r="E672" s="15" t="s">
        <v>17</v>
      </c>
      <c r="F672" s="15"/>
      <c r="G672" s="15"/>
      <c r="H672" s="21">
        <f>SUM(H671:H671)</f>
        <v>3500</v>
      </c>
    </row>
    <row r="674" spans="5:8" x14ac:dyDescent="0.25">
      <c r="E674" s="22" t="s">
        <v>302</v>
      </c>
      <c r="H674" s="23">
        <f>SUM(H9:H673)/2</f>
        <v>326241.30000000005</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215"/>
  <sheetViews>
    <sheetView workbookViewId="0">
      <pane ySplit="8" topLeftCell="A9" activePane="bottomLeft" state="frozenSplit"/>
      <selection pane="bottomLeft" sqref="A1:K1"/>
    </sheetView>
  </sheetViews>
  <sheetFormatPr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t="s">
        <v>1</v>
      </c>
      <c r="B2" s="9" t="s">
        <v>1</v>
      </c>
      <c r="C2" s="9" t="s">
        <v>1</v>
      </c>
      <c r="D2" s="9" t="s">
        <v>1</v>
      </c>
      <c r="E2" s="9" t="s">
        <v>1</v>
      </c>
      <c r="F2" s="9" t="s">
        <v>1</v>
      </c>
      <c r="G2" s="9" t="s">
        <v>1</v>
      </c>
      <c r="H2" s="9" t="s">
        <v>1</v>
      </c>
      <c r="I2" s="9" t="s">
        <v>1</v>
      </c>
      <c r="J2" s="9" t="s">
        <v>1</v>
      </c>
      <c r="K2" s="9" t="s">
        <v>1</v>
      </c>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303</v>
      </c>
      <c r="B6" s="8" t="s">
        <v>303</v>
      </c>
      <c r="C6" s="8" t="s">
        <v>303</v>
      </c>
      <c r="D6" s="8" t="s">
        <v>303</v>
      </c>
      <c r="E6" s="8" t="s">
        <v>303</v>
      </c>
      <c r="F6" s="8" t="s">
        <v>303</v>
      </c>
      <c r="G6" s="8" t="s">
        <v>303</v>
      </c>
      <c r="H6" s="8" t="s">
        <v>303</v>
      </c>
      <c r="I6" s="8" t="s">
        <v>303</v>
      </c>
      <c r="J6" s="8" t="s">
        <v>303</v>
      </c>
      <c r="K6" s="8" t="s">
        <v>303</v>
      </c>
    </row>
    <row r="8" spans="1:27" x14ac:dyDescent="0.25">
      <c r="A8" s="25" t="s">
        <v>304</v>
      </c>
      <c r="B8" s="25" t="s">
        <v>305</v>
      </c>
      <c r="C8" s="25" t="s">
        <v>306</v>
      </c>
      <c r="D8" s="25" t="s">
        <v>307</v>
      </c>
      <c r="E8" s="25"/>
      <c r="F8" s="25"/>
      <c r="G8" s="25"/>
      <c r="H8" s="25"/>
      <c r="I8" s="25"/>
      <c r="J8" s="25"/>
      <c r="K8" s="25" t="s">
        <v>3</v>
      </c>
      <c r="L8" s="25" t="s">
        <v>308</v>
      </c>
    </row>
    <row r="10" spans="1:27" x14ac:dyDescent="0.25">
      <c r="A10" s="24" t="s">
        <v>309</v>
      </c>
      <c r="B10" s="24"/>
    </row>
    <row r="11" spans="1:27" ht="45" customHeight="1" x14ac:dyDescent="0.25">
      <c r="A11" s="26"/>
      <c r="B11" s="26" t="s">
        <v>310</v>
      </c>
      <c r="C11" s="27" t="s">
        <v>28</v>
      </c>
      <c r="D11" s="7" t="s">
        <v>311</v>
      </c>
      <c r="E11" s="6"/>
      <c r="F11" s="6"/>
      <c r="G11" s="27"/>
      <c r="H11" s="29" t="s">
        <v>312</v>
      </c>
      <c r="I11" s="5">
        <v>1</v>
      </c>
      <c r="J11" s="4"/>
      <c r="K11" s="30">
        <f>ROUND(K25,2)</f>
        <v>129.36000000000001</v>
      </c>
      <c r="L11" s="28" t="s">
        <v>313</v>
      </c>
      <c r="M11" s="27"/>
      <c r="N11" s="27"/>
      <c r="O11" s="27"/>
      <c r="P11" s="27"/>
      <c r="Q11" s="27"/>
      <c r="R11" s="27"/>
      <c r="S11" s="27"/>
      <c r="T11" s="27"/>
      <c r="U11" s="27"/>
      <c r="V11" s="27"/>
      <c r="W11" s="27"/>
      <c r="X11" s="27"/>
      <c r="Y11" s="27"/>
      <c r="Z11" s="27"/>
      <c r="AA11" s="27"/>
    </row>
    <row r="12" spans="1:27" x14ac:dyDescent="0.25">
      <c r="B12" s="22" t="s">
        <v>314</v>
      </c>
    </row>
    <row r="13" spans="1:27" x14ac:dyDescent="0.25">
      <c r="B13" t="s">
        <v>315</v>
      </c>
      <c r="C13" t="s">
        <v>316</v>
      </c>
      <c r="D13" t="s">
        <v>317</v>
      </c>
      <c r="E13" s="31">
        <v>1</v>
      </c>
      <c r="F13" t="s">
        <v>318</v>
      </c>
      <c r="G13" t="s">
        <v>319</v>
      </c>
      <c r="H13" s="32">
        <v>28.12</v>
      </c>
      <c r="I13" t="s">
        <v>320</v>
      </c>
      <c r="J13" s="33">
        <f>ROUND(E13/I11* H13,5)</f>
        <v>28.12</v>
      </c>
      <c r="K13" s="34"/>
    </row>
    <row r="14" spans="1:27" x14ac:dyDescent="0.25">
      <c r="D14" s="35" t="s">
        <v>321</v>
      </c>
      <c r="E14" s="34"/>
      <c r="H14" s="34"/>
      <c r="K14" s="32">
        <f>SUM(J13:J13)</f>
        <v>28.12</v>
      </c>
    </row>
    <row r="15" spans="1:27" x14ac:dyDescent="0.25">
      <c r="B15" s="22" t="s">
        <v>322</v>
      </c>
      <c r="E15" s="34"/>
      <c r="H15" s="34"/>
      <c r="K15" s="34"/>
    </row>
    <row r="16" spans="1:27" x14ac:dyDescent="0.25">
      <c r="B16" t="s">
        <v>323</v>
      </c>
      <c r="C16" t="s">
        <v>316</v>
      </c>
      <c r="D16" t="s">
        <v>324</v>
      </c>
      <c r="E16" s="31">
        <v>0.7</v>
      </c>
      <c r="F16" t="s">
        <v>318</v>
      </c>
      <c r="G16" t="s">
        <v>319</v>
      </c>
      <c r="H16" s="32">
        <v>2.39</v>
      </c>
      <c r="I16" t="s">
        <v>320</v>
      </c>
      <c r="J16" s="33">
        <f>ROUND(E16/I11* H16,5)</f>
        <v>1.673</v>
      </c>
      <c r="K16" s="34"/>
    </row>
    <row r="17" spans="1:27" x14ac:dyDescent="0.25">
      <c r="D17" s="35" t="s">
        <v>325</v>
      </c>
      <c r="E17" s="34"/>
      <c r="H17" s="34"/>
      <c r="K17" s="32">
        <f>SUM(J16:J16)</f>
        <v>1.673</v>
      </c>
    </row>
    <row r="18" spans="1:27" x14ac:dyDescent="0.25">
      <c r="B18" s="22" t="s">
        <v>326</v>
      </c>
      <c r="E18" s="34"/>
      <c r="H18" s="34"/>
      <c r="K18" s="34"/>
    </row>
    <row r="19" spans="1:27" x14ac:dyDescent="0.25">
      <c r="B19" t="s">
        <v>327</v>
      </c>
      <c r="C19" t="s">
        <v>173</v>
      </c>
      <c r="D19" t="s">
        <v>328</v>
      </c>
      <c r="E19" s="31">
        <v>0.38</v>
      </c>
      <c r="G19" t="s">
        <v>319</v>
      </c>
      <c r="H19" s="32">
        <v>165.63</v>
      </c>
      <c r="I19" t="s">
        <v>320</v>
      </c>
      <c r="J19" s="33">
        <f>ROUND(E19* H19,5)</f>
        <v>62.939399999999999</v>
      </c>
      <c r="K19" s="34"/>
    </row>
    <row r="20" spans="1:27" x14ac:dyDescent="0.25">
      <c r="B20" t="s">
        <v>329</v>
      </c>
      <c r="C20" t="s">
        <v>28</v>
      </c>
      <c r="D20" t="s">
        <v>330</v>
      </c>
      <c r="E20" s="31">
        <v>0.2</v>
      </c>
      <c r="G20" t="s">
        <v>319</v>
      </c>
      <c r="H20" s="32">
        <v>1.85</v>
      </c>
      <c r="I20" t="s">
        <v>320</v>
      </c>
      <c r="J20" s="33">
        <f>ROUND(E20* H20,5)</f>
        <v>0.37</v>
      </c>
      <c r="K20" s="34"/>
    </row>
    <row r="21" spans="1:27" x14ac:dyDescent="0.25">
      <c r="B21" t="s">
        <v>331</v>
      </c>
      <c r="C21" t="s">
        <v>173</v>
      </c>
      <c r="D21" t="s">
        <v>332</v>
      </c>
      <c r="E21" s="31">
        <v>1.52</v>
      </c>
      <c r="G21" t="s">
        <v>319</v>
      </c>
      <c r="H21" s="32">
        <v>23.67</v>
      </c>
      <c r="I21" t="s">
        <v>320</v>
      </c>
      <c r="J21" s="33">
        <f>ROUND(E21* H21,5)</f>
        <v>35.978400000000001</v>
      </c>
      <c r="K21" s="34"/>
    </row>
    <row r="22" spans="1:27" x14ac:dyDescent="0.25">
      <c r="D22" s="35" t="s">
        <v>333</v>
      </c>
      <c r="E22" s="34"/>
      <c r="H22" s="34"/>
      <c r="K22" s="32">
        <f>SUM(J19:J21)</f>
        <v>99.287800000000004</v>
      </c>
    </row>
    <row r="23" spans="1:27" x14ac:dyDescent="0.25">
      <c r="D23" s="35" t="s">
        <v>334</v>
      </c>
      <c r="E23" s="34"/>
      <c r="H23" s="34"/>
      <c r="K23" s="36">
        <f>SUM(J12:J22)</f>
        <v>129.08080000000001</v>
      </c>
    </row>
    <row r="24" spans="1:27" x14ac:dyDescent="0.25">
      <c r="D24" s="35" t="s">
        <v>335</v>
      </c>
      <c r="E24" s="34"/>
      <c r="H24" s="34">
        <v>1</v>
      </c>
      <c r="I24" t="s">
        <v>336</v>
      </c>
      <c r="K24" s="34">
        <f>ROUND(H24/100*K14,5)</f>
        <v>0.28120000000000001</v>
      </c>
    </row>
    <row r="25" spans="1:27" x14ac:dyDescent="0.25">
      <c r="D25" s="35" t="s">
        <v>337</v>
      </c>
      <c r="E25" s="34"/>
      <c r="H25" s="34"/>
      <c r="K25" s="36">
        <f>SUM(K23:K24)</f>
        <v>129.36200000000002</v>
      </c>
    </row>
    <row r="27" spans="1:27" ht="45" customHeight="1" x14ac:dyDescent="0.25">
      <c r="A27" s="26"/>
      <c r="B27" s="26" t="s">
        <v>338</v>
      </c>
      <c r="C27" s="27" t="s">
        <v>28</v>
      </c>
      <c r="D27" s="7" t="s">
        <v>339</v>
      </c>
      <c r="E27" s="6"/>
      <c r="F27" s="6"/>
      <c r="G27" s="27"/>
      <c r="H27" s="29" t="s">
        <v>312</v>
      </c>
      <c r="I27" s="5">
        <v>1</v>
      </c>
      <c r="J27" s="4"/>
      <c r="K27" s="30">
        <f>ROUND(K42,2)</f>
        <v>237.27</v>
      </c>
      <c r="L27" s="28" t="s">
        <v>340</v>
      </c>
      <c r="M27" s="27"/>
      <c r="N27" s="27"/>
      <c r="O27" s="27"/>
      <c r="P27" s="27"/>
      <c r="Q27" s="27"/>
      <c r="R27" s="27"/>
      <c r="S27" s="27"/>
      <c r="T27" s="27"/>
      <c r="U27" s="27"/>
      <c r="V27" s="27"/>
      <c r="W27" s="27"/>
      <c r="X27" s="27"/>
      <c r="Y27" s="27"/>
      <c r="Z27" s="27"/>
      <c r="AA27" s="27"/>
    </row>
    <row r="28" spans="1:27" x14ac:dyDescent="0.25">
      <c r="B28" s="22" t="s">
        <v>314</v>
      </c>
    </row>
    <row r="29" spans="1:27" x14ac:dyDescent="0.25">
      <c r="B29" t="s">
        <v>315</v>
      </c>
      <c r="C29" t="s">
        <v>316</v>
      </c>
      <c r="D29" t="s">
        <v>317</v>
      </c>
      <c r="E29" s="31">
        <v>1.05</v>
      </c>
      <c r="F29" t="s">
        <v>318</v>
      </c>
      <c r="G29" t="s">
        <v>319</v>
      </c>
      <c r="H29" s="32">
        <v>28.12</v>
      </c>
      <c r="I29" t="s">
        <v>320</v>
      </c>
      <c r="J29" s="33">
        <f>ROUND(E29/I27* H29,5)</f>
        <v>29.526</v>
      </c>
      <c r="K29" s="34"/>
    </row>
    <row r="30" spans="1:27" x14ac:dyDescent="0.25">
      <c r="D30" s="35" t="s">
        <v>321</v>
      </c>
      <c r="E30" s="34"/>
      <c r="H30" s="34"/>
      <c r="K30" s="32">
        <f>SUM(J29:J29)</f>
        <v>29.526</v>
      </c>
    </row>
    <row r="31" spans="1:27" x14ac:dyDescent="0.25">
      <c r="B31" s="22" t="s">
        <v>322</v>
      </c>
      <c r="E31" s="34"/>
      <c r="H31" s="34"/>
      <c r="K31" s="34"/>
    </row>
    <row r="32" spans="1:27" x14ac:dyDescent="0.25">
      <c r="B32" t="s">
        <v>323</v>
      </c>
      <c r="C32" t="s">
        <v>316</v>
      </c>
      <c r="D32" t="s">
        <v>324</v>
      </c>
      <c r="E32" s="31">
        <v>0.72499999999999998</v>
      </c>
      <c r="F32" t="s">
        <v>318</v>
      </c>
      <c r="G32" t="s">
        <v>319</v>
      </c>
      <c r="H32" s="32">
        <v>2.39</v>
      </c>
      <c r="I32" t="s">
        <v>320</v>
      </c>
      <c r="J32" s="33">
        <f>ROUND(E32/I27* H32,5)</f>
        <v>1.73275</v>
      </c>
      <c r="K32" s="34"/>
    </row>
    <row r="33" spans="1:27" x14ac:dyDescent="0.25">
      <c r="D33" s="35" t="s">
        <v>325</v>
      </c>
      <c r="E33" s="34"/>
      <c r="H33" s="34"/>
      <c r="K33" s="32">
        <f>SUM(J32:J32)</f>
        <v>1.73275</v>
      </c>
    </row>
    <row r="34" spans="1:27" x14ac:dyDescent="0.25">
      <c r="B34" s="22" t="s">
        <v>326</v>
      </c>
      <c r="E34" s="34"/>
      <c r="H34" s="34"/>
      <c r="K34" s="34"/>
    </row>
    <row r="35" spans="1:27" x14ac:dyDescent="0.25">
      <c r="B35" t="s">
        <v>329</v>
      </c>
      <c r="C35" t="s">
        <v>28</v>
      </c>
      <c r="D35" t="s">
        <v>330</v>
      </c>
      <c r="E35" s="31">
        <v>0.2</v>
      </c>
      <c r="G35" t="s">
        <v>319</v>
      </c>
      <c r="H35" s="32">
        <v>1.85</v>
      </c>
      <c r="I35" t="s">
        <v>320</v>
      </c>
      <c r="J35" s="33">
        <f>ROUND(E35* H35,5)</f>
        <v>0.37</v>
      </c>
      <c r="K35" s="34"/>
    </row>
    <row r="36" spans="1:27" x14ac:dyDescent="0.25">
      <c r="B36" t="s">
        <v>331</v>
      </c>
      <c r="C36" t="s">
        <v>173</v>
      </c>
      <c r="D36" t="s">
        <v>332</v>
      </c>
      <c r="E36" s="31">
        <v>1.53</v>
      </c>
      <c r="G36" t="s">
        <v>319</v>
      </c>
      <c r="H36" s="32">
        <v>23.67</v>
      </c>
      <c r="I36" t="s">
        <v>320</v>
      </c>
      <c r="J36" s="33">
        <f>ROUND(E36* H36,5)</f>
        <v>36.2151</v>
      </c>
      <c r="K36" s="34"/>
    </row>
    <row r="37" spans="1:27" x14ac:dyDescent="0.25">
      <c r="B37" t="s">
        <v>341</v>
      </c>
      <c r="C37" t="s">
        <v>342</v>
      </c>
      <c r="D37" t="s">
        <v>343</v>
      </c>
      <c r="E37" s="31">
        <v>400</v>
      </c>
      <c r="G37" t="s">
        <v>319</v>
      </c>
      <c r="H37" s="32">
        <v>0.34</v>
      </c>
      <c r="I37" t="s">
        <v>320</v>
      </c>
      <c r="J37" s="33">
        <f>ROUND(E37* H37,5)</f>
        <v>136</v>
      </c>
      <c r="K37" s="34"/>
    </row>
    <row r="38" spans="1:27" x14ac:dyDescent="0.25">
      <c r="B38" t="s">
        <v>327</v>
      </c>
      <c r="C38" t="s">
        <v>173</v>
      </c>
      <c r="D38" t="s">
        <v>328</v>
      </c>
      <c r="E38" s="31">
        <v>0.2</v>
      </c>
      <c r="G38" t="s">
        <v>319</v>
      </c>
      <c r="H38" s="32">
        <v>165.63</v>
      </c>
      <c r="I38" t="s">
        <v>320</v>
      </c>
      <c r="J38" s="33">
        <f>ROUND(E38* H38,5)</f>
        <v>33.125999999999998</v>
      </c>
      <c r="K38" s="34"/>
    </row>
    <row r="39" spans="1:27" x14ac:dyDescent="0.25">
      <c r="D39" s="35" t="s">
        <v>333</v>
      </c>
      <c r="E39" s="34"/>
      <c r="H39" s="34"/>
      <c r="K39" s="32">
        <f>SUM(J35:J38)</f>
        <v>205.71110000000002</v>
      </c>
    </row>
    <row r="40" spans="1:27" x14ac:dyDescent="0.25">
      <c r="D40" s="35" t="s">
        <v>334</v>
      </c>
      <c r="E40" s="34"/>
      <c r="H40" s="34"/>
      <c r="K40" s="36">
        <f>SUM(J28:J39)</f>
        <v>236.96985000000001</v>
      </c>
    </row>
    <row r="41" spans="1:27" x14ac:dyDescent="0.25">
      <c r="D41" s="35" t="s">
        <v>335</v>
      </c>
      <c r="E41" s="34"/>
      <c r="H41" s="34">
        <v>1</v>
      </c>
      <c r="I41" t="s">
        <v>336</v>
      </c>
      <c r="K41" s="34">
        <f>ROUND(H41/100*K30,5)</f>
        <v>0.29526000000000002</v>
      </c>
    </row>
    <row r="42" spans="1:27" x14ac:dyDescent="0.25">
      <c r="D42" s="35" t="s">
        <v>337</v>
      </c>
      <c r="E42" s="34"/>
      <c r="H42" s="34"/>
      <c r="K42" s="36">
        <f>SUM(K40:K41)</f>
        <v>237.26511000000002</v>
      </c>
    </row>
    <row r="44" spans="1:27" x14ac:dyDescent="0.25">
      <c r="A44" s="24" t="s">
        <v>344</v>
      </c>
      <c r="B44" s="24"/>
    </row>
    <row r="45" spans="1:27" ht="45" customHeight="1" x14ac:dyDescent="0.25">
      <c r="A45" s="26" t="s">
        <v>345</v>
      </c>
      <c r="B45" s="26" t="s">
        <v>168</v>
      </c>
      <c r="C45" s="27" t="s">
        <v>15</v>
      </c>
      <c r="D45" s="7" t="s">
        <v>169</v>
      </c>
      <c r="E45" s="6"/>
      <c r="F45" s="6"/>
      <c r="G45" s="27"/>
      <c r="H45" s="29" t="s">
        <v>312</v>
      </c>
      <c r="I45" s="5">
        <v>1</v>
      </c>
      <c r="J45" s="4"/>
      <c r="K45" s="30">
        <v>1500</v>
      </c>
      <c r="L45" s="28" t="s">
        <v>346</v>
      </c>
      <c r="M45" s="27"/>
      <c r="N45" s="27"/>
      <c r="O45" s="27"/>
      <c r="P45" s="27"/>
      <c r="Q45" s="27"/>
      <c r="R45" s="27"/>
      <c r="S45" s="27"/>
      <c r="T45" s="27"/>
      <c r="U45" s="27"/>
      <c r="V45" s="27"/>
      <c r="W45" s="27"/>
      <c r="X45" s="27"/>
      <c r="Y45" s="27"/>
      <c r="Z45" s="27"/>
      <c r="AA45" s="27"/>
    </row>
    <row r="46" spans="1:27" ht="45" customHeight="1" x14ac:dyDescent="0.25">
      <c r="A46" s="26"/>
      <c r="B46" s="26" t="s">
        <v>347</v>
      </c>
      <c r="C46" s="27" t="s">
        <v>15</v>
      </c>
      <c r="D46" s="7" t="s">
        <v>348</v>
      </c>
      <c r="E46" s="6"/>
      <c r="F46" s="6"/>
      <c r="G46" s="27"/>
      <c r="H46" s="29" t="s">
        <v>312</v>
      </c>
      <c r="I46" s="5">
        <v>1</v>
      </c>
      <c r="J46" s="4"/>
      <c r="K46" s="30">
        <f>ROUND(K59,2)</f>
        <v>69.290000000000006</v>
      </c>
      <c r="L46" s="28" t="s">
        <v>349</v>
      </c>
      <c r="M46" s="27"/>
      <c r="N46" s="27"/>
      <c r="O46" s="27"/>
      <c r="P46" s="27"/>
      <c r="Q46" s="27"/>
      <c r="R46" s="27"/>
      <c r="S46" s="27"/>
      <c r="T46" s="27"/>
      <c r="U46" s="27"/>
      <c r="V46" s="27"/>
      <c r="W46" s="27"/>
      <c r="X46" s="27"/>
      <c r="Y46" s="27"/>
      <c r="Z46" s="27"/>
      <c r="AA46" s="27"/>
    </row>
    <row r="47" spans="1:27" x14ac:dyDescent="0.25">
      <c r="B47" s="22" t="s">
        <v>314</v>
      </c>
    </row>
    <row r="48" spans="1:27" x14ac:dyDescent="0.25">
      <c r="B48" t="s">
        <v>350</v>
      </c>
      <c r="C48" t="s">
        <v>316</v>
      </c>
      <c r="D48" t="s">
        <v>351</v>
      </c>
      <c r="E48" s="31">
        <v>0.52080000000000004</v>
      </c>
      <c r="F48" t="s">
        <v>318</v>
      </c>
      <c r="G48" t="s">
        <v>319</v>
      </c>
      <c r="H48" s="32">
        <v>25.4</v>
      </c>
      <c r="I48" t="s">
        <v>320</v>
      </c>
      <c r="J48" s="33">
        <f>ROUND(E48/I46* H48,5)</f>
        <v>13.22832</v>
      </c>
      <c r="K48" s="34"/>
    </row>
    <row r="49" spans="1:27" x14ac:dyDescent="0.25">
      <c r="B49" t="s">
        <v>352</v>
      </c>
      <c r="C49" t="s">
        <v>316</v>
      </c>
      <c r="D49" t="s">
        <v>353</v>
      </c>
      <c r="E49" s="31">
        <v>0.52080000000000004</v>
      </c>
      <c r="F49" t="s">
        <v>318</v>
      </c>
      <c r="G49" t="s">
        <v>319</v>
      </c>
      <c r="H49" s="32">
        <v>29.57</v>
      </c>
      <c r="I49" t="s">
        <v>320</v>
      </c>
      <c r="J49" s="33">
        <f>ROUND(E49/I46* H49,5)</f>
        <v>15.40006</v>
      </c>
      <c r="K49" s="34"/>
    </row>
    <row r="50" spans="1:27" x14ac:dyDescent="0.25">
      <c r="B50" t="s">
        <v>354</v>
      </c>
      <c r="C50" t="s">
        <v>316</v>
      </c>
      <c r="D50" t="s">
        <v>355</v>
      </c>
      <c r="E50" s="31">
        <v>0.13020000000000001</v>
      </c>
      <c r="F50" t="s">
        <v>318</v>
      </c>
      <c r="G50" t="s">
        <v>319</v>
      </c>
      <c r="H50" s="32">
        <v>30.3</v>
      </c>
      <c r="I50" t="s">
        <v>320</v>
      </c>
      <c r="J50" s="33">
        <f>ROUND(E50/I46* H50,5)</f>
        <v>3.9450599999999998</v>
      </c>
      <c r="K50" s="34"/>
    </row>
    <row r="51" spans="1:27" x14ac:dyDescent="0.25">
      <c r="D51" s="35" t="s">
        <v>321</v>
      </c>
      <c r="E51" s="34"/>
      <c r="H51" s="34"/>
      <c r="K51" s="32">
        <f>SUM(J48:J50)</f>
        <v>32.573439999999998</v>
      </c>
    </row>
    <row r="52" spans="1:27" x14ac:dyDescent="0.25">
      <c r="B52" s="22" t="s">
        <v>322</v>
      </c>
      <c r="E52" s="34"/>
      <c r="H52" s="34"/>
      <c r="K52" s="34"/>
    </row>
    <row r="53" spans="1:27" x14ac:dyDescent="0.25">
      <c r="B53" t="s">
        <v>356</v>
      </c>
      <c r="C53" t="s">
        <v>316</v>
      </c>
      <c r="D53" t="s">
        <v>357</v>
      </c>
      <c r="E53" s="31">
        <v>0.52080000000000004</v>
      </c>
      <c r="F53" t="s">
        <v>318</v>
      </c>
      <c r="G53" t="s">
        <v>319</v>
      </c>
      <c r="H53" s="32">
        <v>54.34</v>
      </c>
      <c r="I53" t="s">
        <v>320</v>
      </c>
      <c r="J53" s="33">
        <f>ROUND(E53/I46* H53,5)</f>
        <v>28.300270000000001</v>
      </c>
      <c r="K53" s="34"/>
    </row>
    <row r="54" spans="1:27" x14ac:dyDescent="0.25">
      <c r="B54" t="s">
        <v>358</v>
      </c>
      <c r="C54" t="s">
        <v>316</v>
      </c>
      <c r="D54" t="s">
        <v>359</v>
      </c>
      <c r="E54" s="31">
        <v>0.13020000000000001</v>
      </c>
      <c r="F54" t="s">
        <v>318</v>
      </c>
      <c r="G54" t="s">
        <v>319</v>
      </c>
      <c r="H54" s="32">
        <v>60.9</v>
      </c>
      <c r="I54" t="s">
        <v>320</v>
      </c>
      <c r="J54" s="33">
        <f>ROUND(E54/I46* H54,5)</f>
        <v>7.9291799999999997</v>
      </c>
      <c r="K54" s="34"/>
    </row>
    <row r="55" spans="1:27" x14ac:dyDescent="0.25">
      <c r="D55" s="35" t="s">
        <v>325</v>
      </c>
      <c r="E55" s="34"/>
      <c r="H55" s="34"/>
      <c r="K55" s="32">
        <f>SUM(J53:J54)</f>
        <v>36.22945</v>
      </c>
    </row>
    <row r="56" spans="1:27" x14ac:dyDescent="0.25">
      <c r="E56" s="34"/>
      <c r="H56" s="34"/>
      <c r="K56" s="34"/>
    </row>
    <row r="57" spans="1:27" x14ac:dyDescent="0.25">
      <c r="D57" s="35" t="s">
        <v>335</v>
      </c>
      <c r="E57" s="34"/>
      <c r="H57" s="34">
        <v>1.5</v>
      </c>
      <c r="I57" t="s">
        <v>336</v>
      </c>
      <c r="J57">
        <f>ROUND(H57/100*K51,5)</f>
        <v>0.48859999999999998</v>
      </c>
      <c r="K57" s="34"/>
    </row>
    <row r="58" spans="1:27" x14ac:dyDescent="0.25">
      <c r="D58" s="35" t="s">
        <v>334</v>
      </c>
      <c r="E58" s="34"/>
      <c r="H58" s="34"/>
      <c r="K58" s="36">
        <f>SUM(J47:J57)</f>
        <v>69.29149000000001</v>
      </c>
    </row>
    <row r="59" spans="1:27" x14ac:dyDescent="0.25">
      <c r="D59" s="35" t="s">
        <v>337</v>
      </c>
      <c r="E59" s="34"/>
      <c r="H59" s="34"/>
      <c r="K59" s="36">
        <f>SUM(K58:K58)</f>
        <v>69.29149000000001</v>
      </c>
    </row>
    <row r="61" spans="1:27" ht="45" customHeight="1" x14ac:dyDescent="0.25">
      <c r="A61" s="26" t="s">
        <v>360</v>
      </c>
      <c r="B61" s="26" t="s">
        <v>250</v>
      </c>
      <c r="C61" s="27" t="s">
        <v>15</v>
      </c>
      <c r="D61" s="7" t="s">
        <v>251</v>
      </c>
      <c r="E61" s="6"/>
      <c r="F61" s="6"/>
      <c r="G61" s="27"/>
      <c r="H61" s="29" t="s">
        <v>312</v>
      </c>
      <c r="I61" s="5">
        <v>1</v>
      </c>
      <c r="J61" s="4"/>
      <c r="K61" s="30">
        <f>ROUND(K74,2)</f>
        <v>110.87</v>
      </c>
      <c r="L61" s="28" t="s">
        <v>361</v>
      </c>
      <c r="M61" s="27"/>
      <c r="N61" s="27"/>
      <c r="O61" s="27"/>
      <c r="P61" s="27"/>
      <c r="Q61" s="27"/>
      <c r="R61" s="27"/>
      <c r="S61" s="27"/>
      <c r="T61" s="27"/>
      <c r="U61" s="27"/>
      <c r="V61" s="27"/>
      <c r="W61" s="27"/>
      <c r="X61" s="27"/>
      <c r="Y61" s="27"/>
      <c r="Z61" s="27"/>
      <c r="AA61" s="27"/>
    </row>
    <row r="62" spans="1:27" x14ac:dyDescent="0.25">
      <c r="B62" s="22" t="s">
        <v>314</v>
      </c>
    </row>
    <row r="63" spans="1:27" x14ac:dyDescent="0.25">
      <c r="B63" t="s">
        <v>350</v>
      </c>
      <c r="C63" t="s">
        <v>316</v>
      </c>
      <c r="D63" t="s">
        <v>351</v>
      </c>
      <c r="E63" s="31">
        <v>0.83330000000000004</v>
      </c>
      <c r="F63" t="s">
        <v>318</v>
      </c>
      <c r="G63" t="s">
        <v>319</v>
      </c>
      <c r="H63" s="32">
        <v>25.4</v>
      </c>
      <c r="I63" t="s">
        <v>320</v>
      </c>
      <c r="J63" s="33">
        <f>ROUND(E63/I61* H63,5)</f>
        <v>21.16582</v>
      </c>
      <c r="K63" s="34"/>
    </row>
    <row r="64" spans="1:27" x14ac:dyDescent="0.25">
      <c r="B64" t="s">
        <v>352</v>
      </c>
      <c r="C64" t="s">
        <v>316</v>
      </c>
      <c r="D64" t="s">
        <v>353</v>
      </c>
      <c r="E64" s="31">
        <v>0.83330000000000004</v>
      </c>
      <c r="F64" t="s">
        <v>318</v>
      </c>
      <c r="G64" t="s">
        <v>319</v>
      </c>
      <c r="H64" s="32">
        <v>29.57</v>
      </c>
      <c r="I64" t="s">
        <v>320</v>
      </c>
      <c r="J64" s="33">
        <f>ROUND(E64/I61* H64,5)</f>
        <v>24.64068</v>
      </c>
      <c r="K64" s="34"/>
    </row>
    <row r="65" spans="1:27" x14ac:dyDescent="0.25">
      <c r="B65" t="s">
        <v>354</v>
      </c>
      <c r="C65" t="s">
        <v>316</v>
      </c>
      <c r="D65" t="s">
        <v>355</v>
      </c>
      <c r="E65" s="31">
        <v>0.20830000000000001</v>
      </c>
      <c r="F65" t="s">
        <v>318</v>
      </c>
      <c r="G65" t="s">
        <v>319</v>
      </c>
      <c r="H65" s="32">
        <v>30.3</v>
      </c>
      <c r="I65" t="s">
        <v>320</v>
      </c>
      <c r="J65" s="33">
        <f>ROUND(E65/I61* H65,5)</f>
        <v>6.31149</v>
      </c>
      <c r="K65" s="34"/>
    </row>
    <row r="66" spans="1:27" x14ac:dyDescent="0.25">
      <c r="D66" s="35" t="s">
        <v>321</v>
      </c>
      <c r="E66" s="34"/>
      <c r="H66" s="34"/>
      <c r="K66" s="32">
        <f>SUM(J63:J65)</f>
        <v>52.117989999999999</v>
      </c>
    </row>
    <row r="67" spans="1:27" x14ac:dyDescent="0.25">
      <c r="B67" s="22" t="s">
        <v>322</v>
      </c>
      <c r="E67" s="34"/>
      <c r="H67" s="34"/>
      <c r="K67" s="34"/>
    </row>
    <row r="68" spans="1:27" x14ac:dyDescent="0.25">
      <c r="B68" t="s">
        <v>358</v>
      </c>
      <c r="C68" t="s">
        <v>316</v>
      </c>
      <c r="D68" t="s">
        <v>359</v>
      </c>
      <c r="E68" s="31">
        <v>0.20830000000000001</v>
      </c>
      <c r="F68" t="s">
        <v>318</v>
      </c>
      <c r="G68" t="s">
        <v>319</v>
      </c>
      <c r="H68" s="32">
        <v>60.9</v>
      </c>
      <c r="I68" t="s">
        <v>320</v>
      </c>
      <c r="J68" s="33">
        <f>ROUND(E68/I61* H68,5)</f>
        <v>12.68547</v>
      </c>
      <c r="K68" s="34"/>
    </row>
    <row r="69" spans="1:27" x14ac:dyDescent="0.25">
      <c r="B69" t="s">
        <v>356</v>
      </c>
      <c r="C69" t="s">
        <v>316</v>
      </c>
      <c r="D69" t="s">
        <v>357</v>
      </c>
      <c r="E69" s="31">
        <v>0.83330000000000004</v>
      </c>
      <c r="F69" t="s">
        <v>318</v>
      </c>
      <c r="G69" t="s">
        <v>319</v>
      </c>
      <c r="H69" s="32">
        <v>54.34</v>
      </c>
      <c r="I69" t="s">
        <v>320</v>
      </c>
      <c r="J69" s="33">
        <f>ROUND(E69/I61* H69,5)</f>
        <v>45.28152</v>
      </c>
      <c r="K69" s="34"/>
    </row>
    <row r="70" spans="1:27" x14ac:dyDescent="0.25">
      <c r="D70" s="35" t="s">
        <v>325</v>
      </c>
      <c r="E70" s="34"/>
      <c r="H70" s="34"/>
      <c r="K70" s="32">
        <f>SUM(J68:J69)</f>
        <v>57.966990000000003</v>
      </c>
    </row>
    <row r="71" spans="1:27" x14ac:dyDescent="0.25">
      <c r="E71" s="34"/>
      <c r="H71" s="34"/>
      <c r="K71" s="34"/>
    </row>
    <row r="72" spans="1:27" x14ac:dyDescent="0.25">
      <c r="D72" s="35" t="s">
        <v>335</v>
      </c>
      <c r="E72" s="34"/>
      <c r="H72" s="34">
        <v>1.5</v>
      </c>
      <c r="I72" t="s">
        <v>336</v>
      </c>
      <c r="J72">
        <f>ROUND(H72/100*K66,5)</f>
        <v>0.78176999999999996</v>
      </c>
      <c r="K72" s="34"/>
    </row>
    <row r="73" spans="1:27" x14ac:dyDescent="0.25">
      <c r="D73" s="35" t="s">
        <v>334</v>
      </c>
      <c r="E73" s="34"/>
      <c r="H73" s="34"/>
      <c r="K73" s="36">
        <f>SUM(J62:J72)</f>
        <v>110.86675</v>
      </c>
    </row>
    <row r="74" spans="1:27" x14ac:dyDescent="0.25">
      <c r="D74" s="35" t="s">
        <v>337</v>
      </c>
      <c r="E74" s="34"/>
      <c r="H74" s="34"/>
      <c r="K74" s="36">
        <f>SUM(K73:K73)</f>
        <v>110.86675</v>
      </c>
    </row>
    <row r="76" spans="1:27" ht="45" customHeight="1" x14ac:dyDescent="0.25">
      <c r="A76" s="26"/>
      <c r="B76" s="26" t="s">
        <v>362</v>
      </c>
      <c r="C76" s="27" t="s">
        <v>15</v>
      </c>
      <c r="D76" s="7" t="s">
        <v>363</v>
      </c>
      <c r="E76" s="6"/>
      <c r="F76" s="6"/>
      <c r="G76" s="27"/>
      <c r="H76" s="29" t="s">
        <v>312</v>
      </c>
      <c r="I76" s="5">
        <v>1</v>
      </c>
      <c r="J76" s="4"/>
      <c r="K76" s="30">
        <f>ROUND(K89,2)</f>
        <v>164.48</v>
      </c>
      <c r="L76" s="28" t="s">
        <v>364</v>
      </c>
      <c r="M76" s="27"/>
      <c r="N76" s="27"/>
      <c r="O76" s="27"/>
      <c r="P76" s="27"/>
      <c r="Q76" s="27"/>
      <c r="R76" s="27"/>
      <c r="S76" s="27"/>
      <c r="T76" s="27"/>
      <c r="U76" s="27"/>
      <c r="V76" s="27"/>
      <c r="W76" s="27"/>
      <c r="X76" s="27"/>
      <c r="Y76" s="27"/>
      <c r="Z76" s="27"/>
      <c r="AA76" s="27"/>
    </row>
    <row r="77" spans="1:27" x14ac:dyDescent="0.25">
      <c r="B77" s="22" t="s">
        <v>314</v>
      </c>
    </row>
    <row r="78" spans="1:27" x14ac:dyDescent="0.25">
      <c r="B78" t="s">
        <v>350</v>
      </c>
      <c r="C78" t="s">
        <v>316</v>
      </c>
      <c r="D78" t="s">
        <v>351</v>
      </c>
      <c r="E78" s="31">
        <v>1.5431999999999999</v>
      </c>
      <c r="F78" t="s">
        <v>318</v>
      </c>
      <c r="G78" t="s">
        <v>319</v>
      </c>
      <c r="H78" s="32">
        <v>25.4</v>
      </c>
      <c r="I78" t="s">
        <v>320</v>
      </c>
      <c r="J78" s="33">
        <f>ROUND(E78/I76* H78,5)</f>
        <v>39.197279999999999</v>
      </c>
      <c r="K78" s="34"/>
    </row>
    <row r="79" spans="1:27" x14ac:dyDescent="0.25">
      <c r="B79" t="s">
        <v>354</v>
      </c>
      <c r="C79" t="s">
        <v>316</v>
      </c>
      <c r="D79" t="s">
        <v>355</v>
      </c>
      <c r="E79" s="31">
        <v>0.19289999999999999</v>
      </c>
      <c r="F79" t="s">
        <v>318</v>
      </c>
      <c r="G79" t="s">
        <v>319</v>
      </c>
      <c r="H79" s="32">
        <v>30.3</v>
      </c>
      <c r="I79" t="s">
        <v>320</v>
      </c>
      <c r="J79" s="33">
        <f>ROUND(E79/I76* H79,5)</f>
        <v>5.8448700000000002</v>
      </c>
      <c r="K79" s="34"/>
    </row>
    <row r="80" spans="1:27" x14ac:dyDescent="0.25">
      <c r="B80" t="s">
        <v>352</v>
      </c>
      <c r="C80" t="s">
        <v>316</v>
      </c>
      <c r="D80" t="s">
        <v>353</v>
      </c>
      <c r="E80" s="31">
        <v>0.77159999999999995</v>
      </c>
      <c r="F80" t="s">
        <v>318</v>
      </c>
      <c r="G80" t="s">
        <v>319</v>
      </c>
      <c r="H80" s="32">
        <v>29.57</v>
      </c>
      <c r="I80" t="s">
        <v>320</v>
      </c>
      <c r="J80" s="33">
        <f>ROUND(E80/I76* H80,5)</f>
        <v>22.816210000000002</v>
      </c>
      <c r="K80" s="34"/>
    </row>
    <row r="81" spans="1:27" x14ac:dyDescent="0.25">
      <c r="D81" s="35" t="s">
        <v>321</v>
      </c>
      <c r="E81" s="34"/>
      <c r="H81" s="34"/>
      <c r="K81" s="32">
        <f>SUM(J78:J80)</f>
        <v>67.858360000000005</v>
      </c>
    </row>
    <row r="82" spans="1:27" x14ac:dyDescent="0.25">
      <c r="B82" s="22" t="s">
        <v>322</v>
      </c>
      <c r="E82" s="34"/>
      <c r="H82" s="34"/>
      <c r="K82" s="34"/>
    </row>
    <row r="83" spans="1:27" x14ac:dyDescent="0.25">
      <c r="B83" t="s">
        <v>356</v>
      </c>
      <c r="C83" t="s">
        <v>316</v>
      </c>
      <c r="D83" t="s">
        <v>357</v>
      </c>
      <c r="E83" s="31">
        <v>1.5431999999999999</v>
      </c>
      <c r="F83" t="s">
        <v>318</v>
      </c>
      <c r="G83" t="s">
        <v>319</v>
      </c>
      <c r="H83" s="32">
        <v>54.34</v>
      </c>
      <c r="I83" t="s">
        <v>320</v>
      </c>
      <c r="J83" s="33">
        <f>ROUND(E83/I76* H83,5)</f>
        <v>83.857489999999999</v>
      </c>
      <c r="K83" s="34"/>
    </row>
    <row r="84" spans="1:27" x14ac:dyDescent="0.25">
      <c r="B84" t="s">
        <v>358</v>
      </c>
      <c r="C84" t="s">
        <v>316</v>
      </c>
      <c r="D84" t="s">
        <v>359</v>
      </c>
      <c r="E84" s="31">
        <v>0.19289999999999999</v>
      </c>
      <c r="F84" t="s">
        <v>318</v>
      </c>
      <c r="G84" t="s">
        <v>319</v>
      </c>
      <c r="H84" s="32">
        <v>60.9</v>
      </c>
      <c r="I84" t="s">
        <v>320</v>
      </c>
      <c r="J84" s="33">
        <f>ROUND(E84/I76* H84,5)</f>
        <v>11.74761</v>
      </c>
      <c r="K84" s="34"/>
    </row>
    <row r="85" spans="1:27" x14ac:dyDescent="0.25">
      <c r="D85" s="35" t="s">
        <v>325</v>
      </c>
      <c r="E85" s="34"/>
      <c r="H85" s="34"/>
      <c r="K85" s="32">
        <f>SUM(J83:J84)</f>
        <v>95.605099999999993</v>
      </c>
    </row>
    <row r="86" spans="1:27" x14ac:dyDescent="0.25">
      <c r="E86" s="34"/>
      <c r="H86" s="34"/>
      <c r="K86" s="34"/>
    </row>
    <row r="87" spans="1:27" x14ac:dyDescent="0.25">
      <c r="D87" s="35" t="s">
        <v>335</v>
      </c>
      <c r="E87" s="34"/>
      <c r="H87" s="34">
        <v>1.5</v>
      </c>
      <c r="I87" t="s">
        <v>336</v>
      </c>
      <c r="J87">
        <f>ROUND(H87/100*K81,5)</f>
        <v>1.0178799999999999</v>
      </c>
      <c r="K87" s="34"/>
    </row>
    <row r="88" spans="1:27" x14ac:dyDescent="0.25">
      <c r="D88" s="35" t="s">
        <v>334</v>
      </c>
      <c r="E88" s="34"/>
      <c r="H88" s="34"/>
      <c r="K88" s="36">
        <f>SUM(J77:J87)</f>
        <v>164.48133999999999</v>
      </c>
    </row>
    <row r="89" spans="1:27" x14ac:dyDescent="0.25">
      <c r="D89" s="35" t="s">
        <v>337</v>
      </c>
      <c r="E89" s="34"/>
      <c r="H89" s="34"/>
      <c r="K89" s="36">
        <f>SUM(K88:K88)</f>
        <v>164.48133999999999</v>
      </c>
    </row>
    <row r="91" spans="1:27" ht="45" customHeight="1" x14ac:dyDescent="0.25">
      <c r="A91" s="26" t="s">
        <v>365</v>
      </c>
      <c r="B91" s="26" t="s">
        <v>86</v>
      </c>
      <c r="C91" s="27" t="s">
        <v>15</v>
      </c>
      <c r="D91" s="7" t="s">
        <v>87</v>
      </c>
      <c r="E91" s="6"/>
      <c r="F91" s="6"/>
      <c r="G91" s="27"/>
      <c r="H91" s="29" t="s">
        <v>312</v>
      </c>
      <c r="I91" s="5">
        <v>1</v>
      </c>
      <c r="J91" s="4"/>
      <c r="K91" s="30">
        <f>ROUND(K104,2)</f>
        <v>147.06</v>
      </c>
      <c r="L91" s="28" t="s">
        <v>366</v>
      </c>
      <c r="M91" s="27"/>
      <c r="N91" s="27"/>
      <c r="O91" s="27"/>
      <c r="P91" s="27"/>
      <c r="Q91" s="27"/>
      <c r="R91" s="27"/>
      <c r="S91" s="27"/>
      <c r="T91" s="27"/>
      <c r="U91" s="27"/>
      <c r="V91" s="27"/>
      <c r="W91" s="27"/>
      <c r="X91" s="27"/>
      <c r="Y91" s="27"/>
      <c r="Z91" s="27"/>
      <c r="AA91" s="27"/>
    </row>
    <row r="92" spans="1:27" x14ac:dyDescent="0.25">
      <c r="B92" s="22" t="s">
        <v>314</v>
      </c>
    </row>
    <row r="93" spans="1:27" x14ac:dyDescent="0.25">
      <c r="B93" t="s">
        <v>354</v>
      </c>
      <c r="C93" t="s">
        <v>316</v>
      </c>
      <c r="D93" t="s">
        <v>355</v>
      </c>
      <c r="E93" s="31">
        <v>0.23150000000000001</v>
      </c>
      <c r="F93" t="s">
        <v>318</v>
      </c>
      <c r="G93" t="s">
        <v>319</v>
      </c>
      <c r="H93" s="32">
        <v>30.3</v>
      </c>
      <c r="I93" t="s">
        <v>320</v>
      </c>
      <c r="J93" s="33">
        <f>ROUND(E93/I91* H93,5)</f>
        <v>7.0144500000000001</v>
      </c>
      <c r="K93" s="34"/>
    </row>
    <row r="94" spans="1:27" x14ac:dyDescent="0.25">
      <c r="B94" t="s">
        <v>350</v>
      </c>
      <c r="C94" t="s">
        <v>316</v>
      </c>
      <c r="D94" t="s">
        <v>351</v>
      </c>
      <c r="E94" s="31">
        <v>1.8519000000000001</v>
      </c>
      <c r="F94" t="s">
        <v>318</v>
      </c>
      <c r="G94" t="s">
        <v>319</v>
      </c>
      <c r="H94" s="32">
        <v>25.4</v>
      </c>
      <c r="I94" t="s">
        <v>320</v>
      </c>
      <c r="J94" s="33">
        <f>ROUND(E94/I91* H94,5)</f>
        <v>47.038260000000001</v>
      </c>
      <c r="K94" s="34"/>
    </row>
    <row r="95" spans="1:27" x14ac:dyDescent="0.25">
      <c r="B95" t="s">
        <v>352</v>
      </c>
      <c r="C95" t="s">
        <v>316</v>
      </c>
      <c r="D95" t="s">
        <v>353</v>
      </c>
      <c r="E95" s="31">
        <v>0.92589999999999995</v>
      </c>
      <c r="F95" t="s">
        <v>318</v>
      </c>
      <c r="G95" t="s">
        <v>319</v>
      </c>
      <c r="H95" s="32">
        <v>29.57</v>
      </c>
      <c r="I95" t="s">
        <v>320</v>
      </c>
      <c r="J95" s="33">
        <f>ROUND(E95/I91* H95,5)</f>
        <v>27.37886</v>
      </c>
      <c r="K95" s="34"/>
    </row>
    <row r="96" spans="1:27" x14ac:dyDescent="0.25">
      <c r="D96" s="35" t="s">
        <v>321</v>
      </c>
      <c r="E96" s="34"/>
      <c r="H96" s="34"/>
      <c r="K96" s="32">
        <f>SUM(J93:J95)</f>
        <v>81.431570000000008</v>
      </c>
    </row>
    <row r="97" spans="1:27" x14ac:dyDescent="0.25">
      <c r="B97" s="22" t="s">
        <v>322</v>
      </c>
      <c r="E97" s="34"/>
      <c r="H97" s="34"/>
      <c r="K97" s="34"/>
    </row>
    <row r="98" spans="1:27" x14ac:dyDescent="0.25">
      <c r="B98" t="s">
        <v>358</v>
      </c>
      <c r="C98" t="s">
        <v>316</v>
      </c>
      <c r="D98" t="s">
        <v>359</v>
      </c>
      <c r="E98" s="31">
        <v>0.23150000000000001</v>
      </c>
      <c r="F98" t="s">
        <v>318</v>
      </c>
      <c r="G98" t="s">
        <v>319</v>
      </c>
      <c r="H98" s="32">
        <v>60.9</v>
      </c>
      <c r="I98" t="s">
        <v>320</v>
      </c>
      <c r="J98" s="33">
        <f>ROUND(E98/I91* H98,5)</f>
        <v>14.09835</v>
      </c>
      <c r="K98" s="34"/>
    </row>
    <row r="99" spans="1:27" x14ac:dyDescent="0.25">
      <c r="B99" t="s">
        <v>356</v>
      </c>
      <c r="C99" t="s">
        <v>316</v>
      </c>
      <c r="D99" t="s">
        <v>357</v>
      </c>
      <c r="E99" s="31">
        <v>0.92589999999999995</v>
      </c>
      <c r="F99" t="s">
        <v>318</v>
      </c>
      <c r="G99" t="s">
        <v>319</v>
      </c>
      <c r="H99" s="32">
        <v>54.34</v>
      </c>
      <c r="I99" t="s">
        <v>320</v>
      </c>
      <c r="J99" s="33">
        <f>ROUND(E99/I91* H99,5)</f>
        <v>50.313409999999998</v>
      </c>
      <c r="K99" s="34"/>
    </row>
    <row r="100" spans="1:27" x14ac:dyDescent="0.25">
      <c r="D100" s="35" t="s">
        <v>325</v>
      </c>
      <c r="E100" s="34"/>
      <c r="H100" s="34"/>
      <c r="K100" s="32">
        <f>SUM(J98:J99)</f>
        <v>64.411760000000001</v>
      </c>
    </row>
    <row r="101" spans="1:27" x14ac:dyDescent="0.25">
      <c r="E101" s="34"/>
      <c r="H101" s="34"/>
      <c r="K101" s="34"/>
    </row>
    <row r="102" spans="1:27" x14ac:dyDescent="0.25">
      <c r="D102" s="35" t="s">
        <v>335</v>
      </c>
      <c r="E102" s="34"/>
      <c r="H102" s="34">
        <v>1.5</v>
      </c>
      <c r="I102" t="s">
        <v>336</v>
      </c>
      <c r="J102">
        <f>ROUND(H102/100*K96,5)</f>
        <v>1.2214700000000001</v>
      </c>
      <c r="K102" s="34"/>
    </row>
    <row r="103" spans="1:27" x14ac:dyDescent="0.25">
      <c r="D103" s="35" t="s">
        <v>334</v>
      </c>
      <c r="E103" s="34"/>
      <c r="H103" s="34"/>
      <c r="K103" s="36">
        <f>SUM(J92:J102)</f>
        <v>147.06480000000002</v>
      </c>
    </row>
    <row r="104" spans="1:27" x14ac:dyDescent="0.25">
      <c r="D104" s="35" t="s">
        <v>337</v>
      </c>
      <c r="E104" s="34"/>
      <c r="H104" s="34"/>
      <c r="K104" s="36">
        <f>SUM(K103:K103)</f>
        <v>147.06480000000002</v>
      </c>
    </row>
    <row r="106" spans="1:27" ht="45" customHeight="1" x14ac:dyDescent="0.25">
      <c r="A106" s="26" t="s">
        <v>367</v>
      </c>
      <c r="B106" s="26" t="s">
        <v>84</v>
      </c>
      <c r="C106" s="27" t="s">
        <v>15</v>
      </c>
      <c r="D106" s="7" t="s">
        <v>85</v>
      </c>
      <c r="E106" s="6"/>
      <c r="F106" s="6"/>
      <c r="G106" s="27"/>
      <c r="H106" s="29" t="s">
        <v>312</v>
      </c>
      <c r="I106" s="5">
        <v>1</v>
      </c>
      <c r="J106" s="4"/>
      <c r="K106" s="30">
        <f>ROUND(K119,2)</f>
        <v>158.83000000000001</v>
      </c>
      <c r="L106" s="28" t="s">
        <v>368</v>
      </c>
      <c r="M106" s="27"/>
      <c r="N106" s="27"/>
      <c r="O106" s="27"/>
      <c r="P106" s="27"/>
      <c r="Q106" s="27"/>
      <c r="R106" s="27"/>
      <c r="S106" s="27"/>
      <c r="T106" s="27"/>
      <c r="U106" s="27"/>
      <c r="V106" s="27"/>
      <c r="W106" s="27"/>
      <c r="X106" s="27"/>
      <c r="Y106" s="27"/>
      <c r="Z106" s="27"/>
      <c r="AA106" s="27"/>
    </row>
    <row r="107" spans="1:27" x14ac:dyDescent="0.25">
      <c r="B107" s="22" t="s">
        <v>314</v>
      </c>
    </row>
    <row r="108" spans="1:27" x14ac:dyDescent="0.25">
      <c r="B108" t="s">
        <v>354</v>
      </c>
      <c r="C108" t="s">
        <v>316</v>
      </c>
      <c r="D108" t="s">
        <v>355</v>
      </c>
      <c r="E108" s="31">
        <v>0.25</v>
      </c>
      <c r="F108" t="s">
        <v>318</v>
      </c>
      <c r="G108" t="s">
        <v>319</v>
      </c>
      <c r="H108" s="32">
        <v>30.3</v>
      </c>
      <c r="I108" t="s">
        <v>320</v>
      </c>
      <c r="J108" s="33">
        <f>ROUND(E108/I106* H108,5)</f>
        <v>7.5750000000000002</v>
      </c>
      <c r="K108" s="34"/>
    </row>
    <row r="109" spans="1:27" x14ac:dyDescent="0.25">
      <c r="B109" t="s">
        <v>352</v>
      </c>
      <c r="C109" t="s">
        <v>316</v>
      </c>
      <c r="D109" t="s">
        <v>353</v>
      </c>
      <c r="E109" s="31">
        <v>1</v>
      </c>
      <c r="F109" t="s">
        <v>318</v>
      </c>
      <c r="G109" t="s">
        <v>319</v>
      </c>
      <c r="H109" s="32">
        <v>29.57</v>
      </c>
      <c r="I109" t="s">
        <v>320</v>
      </c>
      <c r="J109" s="33">
        <f>ROUND(E109/I106* H109,5)</f>
        <v>29.57</v>
      </c>
      <c r="K109" s="34"/>
    </row>
    <row r="110" spans="1:27" x14ac:dyDescent="0.25">
      <c r="B110" t="s">
        <v>350</v>
      </c>
      <c r="C110" t="s">
        <v>316</v>
      </c>
      <c r="D110" t="s">
        <v>351</v>
      </c>
      <c r="E110" s="31">
        <v>2</v>
      </c>
      <c r="F110" t="s">
        <v>318</v>
      </c>
      <c r="G110" t="s">
        <v>319</v>
      </c>
      <c r="H110" s="32">
        <v>25.4</v>
      </c>
      <c r="I110" t="s">
        <v>320</v>
      </c>
      <c r="J110" s="33">
        <f>ROUND(E110/I106* H110,5)</f>
        <v>50.8</v>
      </c>
      <c r="K110" s="34"/>
    </row>
    <row r="111" spans="1:27" x14ac:dyDescent="0.25">
      <c r="D111" s="35" t="s">
        <v>321</v>
      </c>
      <c r="E111" s="34"/>
      <c r="H111" s="34"/>
      <c r="K111" s="32">
        <f>SUM(J108:J110)</f>
        <v>87.944999999999993</v>
      </c>
    </row>
    <row r="112" spans="1:27" x14ac:dyDescent="0.25">
      <c r="B112" s="22" t="s">
        <v>322</v>
      </c>
      <c r="E112" s="34"/>
      <c r="H112" s="34"/>
      <c r="K112" s="34"/>
    </row>
    <row r="113" spans="1:27" x14ac:dyDescent="0.25">
      <c r="B113" t="s">
        <v>358</v>
      </c>
      <c r="C113" t="s">
        <v>316</v>
      </c>
      <c r="D113" t="s">
        <v>359</v>
      </c>
      <c r="E113" s="31">
        <v>0.25</v>
      </c>
      <c r="F113" t="s">
        <v>318</v>
      </c>
      <c r="G113" t="s">
        <v>319</v>
      </c>
      <c r="H113" s="32">
        <v>60.9</v>
      </c>
      <c r="I113" t="s">
        <v>320</v>
      </c>
      <c r="J113" s="33">
        <f>ROUND(E113/I106* H113,5)</f>
        <v>15.225</v>
      </c>
      <c r="K113" s="34"/>
    </row>
    <row r="114" spans="1:27" x14ac:dyDescent="0.25">
      <c r="B114" t="s">
        <v>356</v>
      </c>
      <c r="C114" t="s">
        <v>316</v>
      </c>
      <c r="D114" t="s">
        <v>357</v>
      </c>
      <c r="E114" s="31">
        <v>1</v>
      </c>
      <c r="F114" t="s">
        <v>318</v>
      </c>
      <c r="G114" t="s">
        <v>319</v>
      </c>
      <c r="H114" s="32">
        <v>54.34</v>
      </c>
      <c r="I114" t="s">
        <v>320</v>
      </c>
      <c r="J114" s="33">
        <f>ROUND(E114/I106* H114,5)</f>
        <v>54.34</v>
      </c>
      <c r="K114" s="34"/>
    </row>
    <row r="115" spans="1:27" x14ac:dyDescent="0.25">
      <c r="D115" s="35" t="s">
        <v>325</v>
      </c>
      <c r="E115" s="34"/>
      <c r="H115" s="34"/>
      <c r="K115" s="32">
        <f>SUM(J113:J114)</f>
        <v>69.564999999999998</v>
      </c>
    </row>
    <row r="116" spans="1:27" x14ac:dyDescent="0.25">
      <c r="E116" s="34"/>
      <c r="H116" s="34"/>
      <c r="K116" s="34"/>
    </row>
    <row r="117" spans="1:27" x14ac:dyDescent="0.25">
      <c r="D117" s="35" t="s">
        <v>335</v>
      </c>
      <c r="E117" s="34"/>
      <c r="H117" s="34">
        <v>1.5</v>
      </c>
      <c r="I117" t="s">
        <v>336</v>
      </c>
      <c r="J117">
        <f>ROUND(H117/100*K111,5)</f>
        <v>1.31918</v>
      </c>
      <c r="K117" s="34"/>
    </row>
    <row r="118" spans="1:27" x14ac:dyDescent="0.25">
      <c r="D118" s="35" t="s">
        <v>334</v>
      </c>
      <c r="E118" s="34"/>
      <c r="H118" s="34"/>
      <c r="K118" s="36">
        <f>SUM(J107:J117)</f>
        <v>158.82917999999998</v>
      </c>
    </row>
    <row r="119" spans="1:27" x14ac:dyDescent="0.25">
      <c r="D119" s="35" t="s">
        <v>337</v>
      </c>
      <c r="E119" s="34"/>
      <c r="H119" s="34"/>
      <c r="K119" s="36">
        <f>SUM(K118:K118)</f>
        <v>158.82917999999998</v>
      </c>
    </row>
    <row r="121" spans="1:27" ht="45" customHeight="1" x14ac:dyDescent="0.25">
      <c r="A121" s="26" t="s">
        <v>369</v>
      </c>
      <c r="B121" s="26" t="s">
        <v>252</v>
      </c>
      <c r="C121" s="27" t="s">
        <v>15</v>
      </c>
      <c r="D121" s="7" t="s">
        <v>253</v>
      </c>
      <c r="E121" s="6"/>
      <c r="F121" s="6"/>
      <c r="G121" s="27"/>
      <c r="H121" s="29" t="s">
        <v>312</v>
      </c>
      <c r="I121" s="5">
        <v>1</v>
      </c>
      <c r="J121" s="4"/>
      <c r="K121" s="30">
        <f>ROUND(K134,2)</f>
        <v>83.16</v>
      </c>
      <c r="L121" s="28" t="s">
        <v>370</v>
      </c>
      <c r="M121" s="27"/>
      <c r="N121" s="27"/>
      <c r="O121" s="27"/>
      <c r="P121" s="27"/>
      <c r="Q121" s="27"/>
      <c r="R121" s="27"/>
      <c r="S121" s="27"/>
      <c r="T121" s="27"/>
      <c r="U121" s="27"/>
      <c r="V121" s="27"/>
      <c r="W121" s="27"/>
      <c r="X121" s="27"/>
      <c r="Y121" s="27"/>
      <c r="Z121" s="27"/>
      <c r="AA121" s="27"/>
    </row>
    <row r="122" spans="1:27" x14ac:dyDescent="0.25">
      <c r="B122" s="22" t="s">
        <v>314</v>
      </c>
    </row>
    <row r="123" spans="1:27" x14ac:dyDescent="0.25">
      <c r="B123" t="s">
        <v>350</v>
      </c>
      <c r="C123" t="s">
        <v>316</v>
      </c>
      <c r="D123" t="s">
        <v>351</v>
      </c>
      <c r="E123" s="31">
        <v>0.625</v>
      </c>
      <c r="F123" t="s">
        <v>318</v>
      </c>
      <c r="G123" t="s">
        <v>319</v>
      </c>
      <c r="H123" s="32">
        <v>25.4</v>
      </c>
      <c r="I123" t="s">
        <v>320</v>
      </c>
      <c r="J123" s="33">
        <f>ROUND(E123/I121* H123,5)</f>
        <v>15.875</v>
      </c>
      <c r="K123" s="34"/>
    </row>
    <row r="124" spans="1:27" x14ac:dyDescent="0.25">
      <c r="B124" t="s">
        <v>352</v>
      </c>
      <c r="C124" t="s">
        <v>316</v>
      </c>
      <c r="D124" t="s">
        <v>353</v>
      </c>
      <c r="E124" s="31">
        <v>0.625</v>
      </c>
      <c r="F124" t="s">
        <v>318</v>
      </c>
      <c r="G124" t="s">
        <v>319</v>
      </c>
      <c r="H124" s="32">
        <v>29.57</v>
      </c>
      <c r="I124" t="s">
        <v>320</v>
      </c>
      <c r="J124" s="33">
        <f>ROUND(E124/I121* H124,5)</f>
        <v>18.481249999999999</v>
      </c>
      <c r="K124" s="34"/>
    </row>
    <row r="125" spans="1:27" x14ac:dyDescent="0.25">
      <c r="B125" t="s">
        <v>354</v>
      </c>
      <c r="C125" t="s">
        <v>316</v>
      </c>
      <c r="D125" t="s">
        <v>355</v>
      </c>
      <c r="E125" s="31">
        <v>0.15629999999999999</v>
      </c>
      <c r="F125" t="s">
        <v>318</v>
      </c>
      <c r="G125" t="s">
        <v>319</v>
      </c>
      <c r="H125" s="32">
        <v>30.3</v>
      </c>
      <c r="I125" t="s">
        <v>320</v>
      </c>
      <c r="J125" s="33">
        <f>ROUND(E125/I121* H125,5)</f>
        <v>4.7358900000000004</v>
      </c>
      <c r="K125" s="34"/>
    </row>
    <row r="126" spans="1:27" x14ac:dyDescent="0.25">
      <c r="D126" s="35" t="s">
        <v>321</v>
      </c>
      <c r="E126" s="34"/>
      <c r="H126" s="34"/>
      <c r="K126" s="32">
        <f>SUM(J123:J125)</f>
        <v>39.092140000000001</v>
      </c>
    </row>
    <row r="127" spans="1:27" x14ac:dyDescent="0.25">
      <c r="B127" s="22" t="s">
        <v>322</v>
      </c>
      <c r="E127" s="34"/>
      <c r="H127" s="34"/>
      <c r="K127" s="34"/>
    </row>
    <row r="128" spans="1:27" x14ac:dyDescent="0.25">
      <c r="B128" t="s">
        <v>358</v>
      </c>
      <c r="C128" t="s">
        <v>316</v>
      </c>
      <c r="D128" t="s">
        <v>359</v>
      </c>
      <c r="E128" s="31">
        <v>0.15629999999999999</v>
      </c>
      <c r="F128" t="s">
        <v>318</v>
      </c>
      <c r="G128" t="s">
        <v>319</v>
      </c>
      <c r="H128" s="32">
        <v>60.9</v>
      </c>
      <c r="I128" t="s">
        <v>320</v>
      </c>
      <c r="J128" s="33">
        <f>ROUND(E128/I121* H128,5)</f>
        <v>9.5186700000000002</v>
      </c>
      <c r="K128" s="34"/>
    </row>
    <row r="129" spans="1:27" x14ac:dyDescent="0.25">
      <c r="B129" t="s">
        <v>356</v>
      </c>
      <c r="C129" t="s">
        <v>316</v>
      </c>
      <c r="D129" t="s">
        <v>357</v>
      </c>
      <c r="E129" s="31">
        <v>0.625</v>
      </c>
      <c r="F129" t="s">
        <v>318</v>
      </c>
      <c r="G129" t="s">
        <v>319</v>
      </c>
      <c r="H129" s="32">
        <v>54.34</v>
      </c>
      <c r="I129" t="s">
        <v>320</v>
      </c>
      <c r="J129" s="33">
        <f>ROUND(E129/I121* H129,5)</f>
        <v>33.962499999999999</v>
      </c>
      <c r="K129" s="34"/>
    </row>
    <row r="130" spans="1:27" x14ac:dyDescent="0.25">
      <c r="D130" s="35" t="s">
        <v>325</v>
      </c>
      <c r="E130" s="34"/>
      <c r="H130" s="34"/>
      <c r="K130" s="32">
        <f>SUM(J128:J129)</f>
        <v>43.481169999999999</v>
      </c>
    </row>
    <row r="131" spans="1:27" x14ac:dyDescent="0.25">
      <c r="E131" s="34"/>
      <c r="H131" s="34"/>
      <c r="K131" s="34"/>
    </row>
    <row r="132" spans="1:27" x14ac:dyDescent="0.25">
      <c r="D132" s="35" t="s">
        <v>335</v>
      </c>
      <c r="E132" s="34"/>
      <c r="H132" s="34">
        <v>1.5</v>
      </c>
      <c r="I132" t="s">
        <v>336</v>
      </c>
      <c r="J132">
        <f>ROUND(H132/100*K126,5)</f>
        <v>0.58638000000000001</v>
      </c>
      <c r="K132" s="34"/>
    </row>
    <row r="133" spans="1:27" x14ac:dyDescent="0.25">
      <c r="D133" s="35" t="s">
        <v>334</v>
      </c>
      <c r="E133" s="34"/>
      <c r="H133" s="34"/>
      <c r="K133" s="36">
        <f>SUM(J122:J132)</f>
        <v>83.159689999999998</v>
      </c>
    </row>
    <row r="134" spans="1:27" x14ac:dyDescent="0.25">
      <c r="D134" s="35" t="s">
        <v>337</v>
      </c>
      <c r="E134" s="34"/>
      <c r="H134" s="34"/>
      <c r="K134" s="36">
        <f>SUM(K133:K133)</f>
        <v>83.159689999999998</v>
      </c>
    </row>
    <row r="136" spans="1:27" ht="45" customHeight="1" x14ac:dyDescent="0.25">
      <c r="A136" s="26" t="s">
        <v>371</v>
      </c>
      <c r="B136" s="26" t="s">
        <v>260</v>
      </c>
      <c r="C136" s="27" t="s">
        <v>15</v>
      </c>
      <c r="D136" s="7" t="s">
        <v>261</v>
      </c>
      <c r="E136" s="6"/>
      <c r="F136" s="6"/>
      <c r="G136" s="27"/>
      <c r="H136" s="29" t="s">
        <v>312</v>
      </c>
      <c r="I136" s="5">
        <v>1</v>
      </c>
      <c r="J136" s="4"/>
      <c r="K136" s="30">
        <f>ROUND(K149,2)</f>
        <v>119.15</v>
      </c>
      <c r="L136" s="28" t="s">
        <v>372</v>
      </c>
      <c r="M136" s="27"/>
      <c r="N136" s="27"/>
      <c r="O136" s="27"/>
      <c r="P136" s="27"/>
      <c r="Q136" s="27"/>
      <c r="R136" s="27"/>
      <c r="S136" s="27"/>
      <c r="T136" s="27"/>
      <c r="U136" s="27"/>
      <c r="V136" s="27"/>
      <c r="W136" s="27"/>
      <c r="X136" s="27"/>
      <c r="Y136" s="27"/>
      <c r="Z136" s="27"/>
      <c r="AA136" s="27"/>
    </row>
    <row r="137" spans="1:27" x14ac:dyDescent="0.25">
      <c r="B137" s="22" t="s">
        <v>314</v>
      </c>
    </row>
    <row r="138" spans="1:27" x14ac:dyDescent="0.25">
      <c r="B138" t="s">
        <v>350</v>
      </c>
      <c r="C138" t="s">
        <v>316</v>
      </c>
      <c r="D138" t="s">
        <v>351</v>
      </c>
      <c r="E138" s="31">
        <v>1.5004</v>
      </c>
      <c r="F138" t="s">
        <v>318</v>
      </c>
      <c r="G138" t="s">
        <v>319</v>
      </c>
      <c r="H138" s="32">
        <v>25.4</v>
      </c>
      <c r="I138" t="s">
        <v>320</v>
      </c>
      <c r="J138" s="33">
        <f>ROUND(E138/I136* H138,5)</f>
        <v>38.11016</v>
      </c>
      <c r="K138" s="34"/>
    </row>
    <row r="139" spans="1:27" x14ac:dyDescent="0.25">
      <c r="B139" t="s">
        <v>352</v>
      </c>
      <c r="C139" t="s">
        <v>316</v>
      </c>
      <c r="D139" t="s">
        <v>353</v>
      </c>
      <c r="E139" s="31">
        <v>0.75019999999999998</v>
      </c>
      <c r="F139" t="s">
        <v>318</v>
      </c>
      <c r="G139" t="s">
        <v>319</v>
      </c>
      <c r="H139" s="32">
        <v>29.57</v>
      </c>
      <c r="I139" t="s">
        <v>320</v>
      </c>
      <c r="J139" s="33">
        <f>ROUND(E139/I136* H139,5)</f>
        <v>22.183409999999999</v>
      </c>
      <c r="K139" s="34"/>
    </row>
    <row r="140" spans="1:27" x14ac:dyDescent="0.25">
      <c r="B140" t="s">
        <v>354</v>
      </c>
      <c r="C140" t="s">
        <v>316</v>
      </c>
      <c r="D140" t="s">
        <v>355</v>
      </c>
      <c r="E140" s="31">
        <v>0.1875</v>
      </c>
      <c r="F140" t="s">
        <v>318</v>
      </c>
      <c r="G140" t="s">
        <v>319</v>
      </c>
      <c r="H140" s="32">
        <v>30.3</v>
      </c>
      <c r="I140" t="s">
        <v>320</v>
      </c>
      <c r="J140" s="33">
        <f>ROUND(E140/I136* H140,5)</f>
        <v>5.6812500000000004</v>
      </c>
      <c r="K140" s="34"/>
    </row>
    <row r="141" spans="1:27" x14ac:dyDescent="0.25">
      <c r="D141" s="35" t="s">
        <v>321</v>
      </c>
      <c r="E141" s="34"/>
      <c r="H141" s="34"/>
      <c r="K141" s="32">
        <f>SUM(J138:J140)</f>
        <v>65.974820000000008</v>
      </c>
    </row>
    <row r="142" spans="1:27" x14ac:dyDescent="0.25">
      <c r="B142" s="22" t="s">
        <v>322</v>
      </c>
      <c r="E142" s="34"/>
      <c r="H142" s="34"/>
      <c r="K142" s="34"/>
    </row>
    <row r="143" spans="1:27" x14ac:dyDescent="0.25">
      <c r="B143" t="s">
        <v>358</v>
      </c>
      <c r="C143" t="s">
        <v>316</v>
      </c>
      <c r="D143" t="s">
        <v>359</v>
      </c>
      <c r="E143" s="31">
        <v>0.1875</v>
      </c>
      <c r="F143" t="s">
        <v>318</v>
      </c>
      <c r="G143" t="s">
        <v>319</v>
      </c>
      <c r="H143" s="32">
        <v>60.9</v>
      </c>
      <c r="I143" t="s">
        <v>320</v>
      </c>
      <c r="J143" s="33">
        <f>ROUND(E143/I136* H143,5)</f>
        <v>11.418749999999999</v>
      </c>
      <c r="K143" s="34"/>
    </row>
    <row r="144" spans="1:27" x14ac:dyDescent="0.25">
      <c r="B144" t="s">
        <v>356</v>
      </c>
      <c r="C144" t="s">
        <v>316</v>
      </c>
      <c r="D144" t="s">
        <v>357</v>
      </c>
      <c r="E144" s="31">
        <v>0.75019999999999998</v>
      </c>
      <c r="F144" t="s">
        <v>318</v>
      </c>
      <c r="G144" t="s">
        <v>319</v>
      </c>
      <c r="H144" s="32">
        <v>54.34</v>
      </c>
      <c r="I144" t="s">
        <v>320</v>
      </c>
      <c r="J144" s="33">
        <f>ROUND(E144/I136* H144,5)</f>
        <v>40.76587</v>
      </c>
      <c r="K144" s="34"/>
    </row>
    <row r="145" spans="1:27" x14ac:dyDescent="0.25">
      <c r="D145" s="35" t="s">
        <v>325</v>
      </c>
      <c r="E145" s="34"/>
      <c r="H145" s="34"/>
      <c r="K145" s="32">
        <f>SUM(J143:J144)</f>
        <v>52.184619999999995</v>
      </c>
    </row>
    <row r="146" spans="1:27" x14ac:dyDescent="0.25">
      <c r="E146" s="34"/>
      <c r="H146" s="34"/>
      <c r="K146" s="34"/>
    </row>
    <row r="147" spans="1:27" x14ac:dyDescent="0.25">
      <c r="D147" s="35" t="s">
        <v>335</v>
      </c>
      <c r="E147" s="34"/>
      <c r="H147" s="34">
        <v>1.5</v>
      </c>
      <c r="I147" t="s">
        <v>336</v>
      </c>
      <c r="J147">
        <f>ROUND(H147/100*K141,5)</f>
        <v>0.98962000000000006</v>
      </c>
      <c r="K147" s="34"/>
    </row>
    <row r="148" spans="1:27" x14ac:dyDescent="0.25">
      <c r="D148" s="35" t="s">
        <v>334</v>
      </c>
      <c r="E148" s="34"/>
      <c r="H148" s="34"/>
      <c r="K148" s="36">
        <f>SUM(J137:J147)</f>
        <v>119.14906000000002</v>
      </c>
    </row>
    <row r="149" spans="1:27" x14ac:dyDescent="0.25">
      <c r="D149" s="35" t="s">
        <v>337</v>
      </c>
      <c r="E149" s="34"/>
      <c r="H149" s="34"/>
      <c r="K149" s="36">
        <f>SUM(K148:K148)</f>
        <v>119.14906000000002</v>
      </c>
    </row>
    <row r="151" spans="1:27" ht="45" customHeight="1" x14ac:dyDescent="0.25">
      <c r="A151" s="26" t="s">
        <v>373</v>
      </c>
      <c r="B151" s="26" t="s">
        <v>248</v>
      </c>
      <c r="C151" s="27" t="s">
        <v>15</v>
      </c>
      <c r="D151" s="7" t="s">
        <v>249</v>
      </c>
      <c r="E151" s="6"/>
      <c r="F151" s="6"/>
      <c r="G151" s="27"/>
      <c r="H151" s="29" t="s">
        <v>312</v>
      </c>
      <c r="I151" s="5">
        <v>1</v>
      </c>
      <c r="J151" s="4"/>
      <c r="K151" s="30">
        <f>ROUND(K158,2)</f>
        <v>59.92</v>
      </c>
      <c r="L151" s="28" t="s">
        <v>374</v>
      </c>
      <c r="M151" s="27"/>
      <c r="N151" s="27"/>
      <c r="O151" s="27"/>
      <c r="P151" s="27"/>
      <c r="Q151" s="27"/>
      <c r="R151" s="27"/>
      <c r="S151" s="27"/>
      <c r="T151" s="27"/>
      <c r="U151" s="27"/>
      <c r="V151" s="27"/>
      <c r="W151" s="27"/>
      <c r="X151" s="27"/>
      <c r="Y151" s="27"/>
      <c r="Z151" s="27"/>
      <c r="AA151" s="27"/>
    </row>
    <row r="152" spans="1:27" x14ac:dyDescent="0.25">
      <c r="B152" s="22" t="s">
        <v>326</v>
      </c>
    </row>
    <row r="153" spans="1:27" x14ac:dyDescent="0.25">
      <c r="B153" t="s">
        <v>375</v>
      </c>
      <c r="C153" t="s">
        <v>15</v>
      </c>
      <c r="D153" t="s">
        <v>376</v>
      </c>
      <c r="E153" s="31">
        <v>1</v>
      </c>
      <c r="G153" t="s">
        <v>319</v>
      </c>
      <c r="H153" s="32">
        <v>54.53</v>
      </c>
      <c r="I153" t="s">
        <v>320</v>
      </c>
      <c r="J153" s="33">
        <f>ROUND(E153* H153,5)</f>
        <v>54.53</v>
      </c>
      <c r="K153" s="34"/>
    </row>
    <row r="154" spans="1:27" x14ac:dyDescent="0.25">
      <c r="B154" t="s">
        <v>377</v>
      </c>
      <c r="C154" t="s">
        <v>15</v>
      </c>
      <c r="D154" t="s">
        <v>378</v>
      </c>
      <c r="E154" s="31">
        <v>0.5</v>
      </c>
      <c r="G154" t="s">
        <v>319</v>
      </c>
      <c r="H154" s="32">
        <v>1.34</v>
      </c>
      <c r="I154" t="s">
        <v>320</v>
      </c>
      <c r="J154" s="33">
        <f>ROUND(E154* H154,5)</f>
        <v>0.67</v>
      </c>
      <c r="K154" s="34"/>
    </row>
    <row r="155" spans="1:27" x14ac:dyDescent="0.25">
      <c r="B155" t="s">
        <v>379</v>
      </c>
      <c r="C155" t="s">
        <v>15</v>
      </c>
      <c r="D155" t="s">
        <v>380</v>
      </c>
      <c r="E155" s="31">
        <v>4</v>
      </c>
      <c r="G155" t="s">
        <v>319</v>
      </c>
      <c r="H155" s="32">
        <v>1.18</v>
      </c>
      <c r="I155" t="s">
        <v>320</v>
      </c>
      <c r="J155" s="33">
        <f>ROUND(E155* H155,5)</f>
        <v>4.72</v>
      </c>
      <c r="K155" s="34"/>
    </row>
    <row r="156" spans="1:27" x14ac:dyDescent="0.25">
      <c r="D156" s="35" t="s">
        <v>333</v>
      </c>
      <c r="E156" s="34"/>
      <c r="H156" s="34"/>
      <c r="K156" s="32">
        <f>SUM(J153:J155)</f>
        <v>59.92</v>
      </c>
    </row>
    <row r="157" spans="1:27" x14ac:dyDescent="0.25">
      <c r="D157" s="35" t="s">
        <v>334</v>
      </c>
      <c r="E157" s="34"/>
      <c r="H157" s="34"/>
      <c r="K157" s="36">
        <f>SUM(J152:J156)</f>
        <v>59.92</v>
      </c>
    </row>
    <row r="158" spans="1:27" x14ac:dyDescent="0.25">
      <c r="D158" s="35" t="s">
        <v>337</v>
      </c>
      <c r="E158" s="34"/>
      <c r="H158" s="34"/>
      <c r="K158" s="36">
        <f>SUM(K157:K157)</f>
        <v>59.92</v>
      </c>
    </row>
    <row r="160" spans="1:27" ht="45" customHeight="1" x14ac:dyDescent="0.25">
      <c r="A160" s="26" t="s">
        <v>381</v>
      </c>
      <c r="B160" s="26" t="s">
        <v>76</v>
      </c>
      <c r="C160" s="27" t="s">
        <v>15</v>
      </c>
      <c r="D160" s="7" t="s">
        <v>77</v>
      </c>
      <c r="E160" s="6"/>
      <c r="F160" s="6"/>
      <c r="G160" s="27"/>
      <c r="H160" s="29" t="s">
        <v>312</v>
      </c>
      <c r="I160" s="5">
        <v>1</v>
      </c>
      <c r="J160" s="4"/>
      <c r="K160" s="30">
        <f>ROUND(K167,2)</f>
        <v>60.99</v>
      </c>
      <c r="L160" s="28" t="s">
        <v>382</v>
      </c>
      <c r="M160" s="27"/>
      <c r="N160" s="27"/>
      <c r="O160" s="27"/>
      <c r="P160" s="27"/>
      <c r="Q160" s="27"/>
      <c r="R160" s="27"/>
      <c r="S160" s="27"/>
      <c r="T160" s="27"/>
      <c r="U160" s="27"/>
      <c r="V160" s="27"/>
      <c r="W160" s="27"/>
      <c r="X160" s="27"/>
      <c r="Y160" s="27"/>
      <c r="Z160" s="27"/>
      <c r="AA160" s="27"/>
    </row>
    <row r="161" spans="1:27" x14ac:dyDescent="0.25">
      <c r="B161" s="22" t="s">
        <v>326</v>
      </c>
    </row>
    <row r="162" spans="1:27" x14ac:dyDescent="0.25">
      <c r="B162" t="s">
        <v>383</v>
      </c>
      <c r="C162" t="s">
        <v>15</v>
      </c>
      <c r="D162" t="s">
        <v>384</v>
      </c>
      <c r="E162" s="31">
        <v>1</v>
      </c>
      <c r="G162" t="s">
        <v>319</v>
      </c>
      <c r="H162" s="32">
        <v>55.58</v>
      </c>
      <c r="I162" t="s">
        <v>320</v>
      </c>
      <c r="J162" s="33">
        <f>ROUND(E162* H162,5)</f>
        <v>55.58</v>
      </c>
      <c r="K162" s="34"/>
    </row>
    <row r="163" spans="1:27" x14ac:dyDescent="0.25">
      <c r="B163" t="s">
        <v>379</v>
      </c>
      <c r="C163" t="s">
        <v>15</v>
      </c>
      <c r="D163" t="s">
        <v>380</v>
      </c>
      <c r="E163" s="31">
        <v>4</v>
      </c>
      <c r="G163" t="s">
        <v>319</v>
      </c>
      <c r="H163" s="32">
        <v>1.18</v>
      </c>
      <c r="I163" t="s">
        <v>320</v>
      </c>
      <c r="J163" s="33">
        <f>ROUND(E163* H163,5)</f>
        <v>4.72</v>
      </c>
      <c r="K163" s="34"/>
    </row>
    <row r="164" spans="1:27" x14ac:dyDescent="0.25">
      <c r="B164" t="s">
        <v>385</v>
      </c>
      <c r="C164" t="s">
        <v>15</v>
      </c>
      <c r="D164" t="s">
        <v>386</v>
      </c>
      <c r="E164" s="31">
        <v>0.5</v>
      </c>
      <c r="G164" t="s">
        <v>319</v>
      </c>
      <c r="H164" s="32">
        <v>1.38</v>
      </c>
      <c r="I164" t="s">
        <v>320</v>
      </c>
      <c r="J164" s="33">
        <f>ROUND(E164* H164,5)</f>
        <v>0.69</v>
      </c>
      <c r="K164" s="34"/>
    </row>
    <row r="165" spans="1:27" x14ac:dyDescent="0.25">
      <c r="D165" s="35" t="s">
        <v>333</v>
      </c>
      <c r="E165" s="34"/>
      <c r="H165" s="34"/>
      <c r="K165" s="32">
        <f>SUM(J162:J164)</f>
        <v>60.989999999999995</v>
      </c>
    </row>
    <row r="166" spans="1:27" x14ac:dyDescent="0.25">
      <c r="D166" s="35" t="s">
        <v>334</v>
      </c>
      <c r="E166" s="34"/>
      <c r="H166" s="34"/>
      <c r="K166" s="36">
        <f>SUM(J161:J165)</f>
        <v>60.989999999999995</v>
      </c>
    </row>
    <row r="167" spans="1:27" x14ac:dyDescent="0.25">
      <c r="D167" s="35" t="s">
        <v>337</v>
      </c>
      <c r="E167" s="34"/>
      <c r="H167" s="34"/>
      <c r="K167" s="36">
        <f>SUM(K166:K166)</f>
        <v>60.989999999999995</v>
      </c>
    </row>
    <row r="169" spans="1:27" ht="45" customHeight="1" x14ac:dyDescent="0.25">
      <c r="A169" s="26" t="s">
        <v>387</v>
      </c>
      <c r="B169" s="26" t="s">
        <v>74</v>
      </c>
      <c r="C169" s="27" t="s">
        <v>15</v>
      </c>
      <c r="D169" s="7" t="s">
        <v>75</v>
      </c>
      <c r="E169" s="6"/>
      <c r="F169" s="6"/>
      <c r="G169" s="27"/>
      <c r="H169" s="29" t="s">
        <v>312</v>
      </c>
      <c r="I169" s="5">
        <v>1</v>
      </c>
      <c r="J169" s="4"/>
      <c r="K169" s="30">
        <f>ROUND(K176,2)</f>
        <v>86.81</v>
      </c>
      <c r="L169" s="28" t="s">
        <v>388</v>
      </c>
      <c r="M169" s="27"/>
      <c r="N169" s="27"/>
      <c r="O169" s="27"/>
      <c r="P169" s="27"/>
      <c r="Q169" s="27"/>
      <c r="R169" s="27"/>
      <c r="S169" s="27"/>
      <c r="T169" s="27"/>
      <c r="U169" s="27"/>
      <c r="V169" s="27"/>
      <c r="W169" s="27"/>
      <c r="X169" s="27"/>
      <c r="Y169" s="27"/>
      <c r="Z169" s="27"/>
      <c r="AA169" s="27"/>
    </row>
    <row r="170" spans="1:27" x14ac:dyDescent="0.25">
      <c r="B170" s="22" t="s">
        <v>326</v>
      </c>
    </row>
    <row r="171" spans="1:27" x14ac:dyDescent="0.25">
      <c r="B171" t="s">
        <v>389</v>
      </c>
      <c r="C171" t="s">
        <v>15</v>
      </c>
      <c r="D171" t="s">
        <v>390</v>
      </c>
      <c r="E171" s="31">
        <v>0.5</v>
      </c>
      <c r="G171" t="s">
        <v>319</v>
      </c>
      <c r="H171" s="32">
        <v>1.96</v>
      </c>
      <c r="I171" t="s">
        <v>320</v>
      </c>
      <c r="J171" s="33">
        <f>ROUND(E171* H171,5)</f>
        <v>0.98</v>
      </c>
      <c r="K171" s="34"/>
    </row>
    <row r="172" spans="1:27" x14ac:dyDescent="0.25">
      <c r="B172" t="s">
        <v>391</v>
      </c>
      <c r="C172" t="s">
        <v>15</v>
      </c>
      <c r="D172" t="s">
        <v>392</v>
      </c>
      <c r="E172" s="31">
        <v>4</v>
      </c>
      <c r="G172" t="s">
        <v>319</v>
      </c>
      <c r="H172" s="32">
        <v>2.21</v>
      </c>
      <c r="I172" t="s">
        <v>320</v>
      </c>
      <c r="J172" s="33">
        <f>ROUND(E172* H172,5)</f>
        <v>8.84</v>
      </c>
      <c r="K172" s="34"/>
    </row>
    <row r="173" spans="1:27" x14ac:dyDescent="0.25">
      <c r="B173" t="s">
        <v>393</v>
      </c>
      <c r="C173" t="s">
        <v>15</v>
      </c>
      <c r="D173" t="s">
        <v>394</v>
      </c>
      <c r="E173" s="31">
        <v>1</v>
      </c>
      <c r="G173" t="s">
        <v>319</v>
      </c>
      <c r="H173" s="32">
        <v>76.989999999999995</v>
      </c>
      <c r="I173" t="s">
        <v>320</v>
      </c>
      <c r="J173" s="33">
        <f>ROUND(E173* H173,5)</f>
        <v>76.989999999999995</v>
      </c>
      <c r="K173" s="34"/>
    </row>
    <row r="174" spans="1:27" x14ac:dyDescent="0.25">
      <c r="D174" s="35" t="s">
        <v>333</v>
      </c>
      <c r="E174" s="34"/>
      <c r="H174" s="34"/>
      <c r="K174" s="32">
        <f>SUM(J171:J173)</f>
        <v>86.81</v>
      </c>
    </row>
    <row r="175" spans="1:27" x14ac:dyDescent="0.25">
      <c r="D175" s="35" t="s">
        <v>334</v>
      </c>
      <c r="E175" s="34"/>
      <c r="H175" s="34"/>
      <c r="K175" s="36">
        <f>SUM(J170:J174)</f>
        <v>86.81</v>
      </c>
    </row>
    <row r="176" spans="1:27" x14ac:dyDescent="0.25">
      <c r="D176" s="35" t="s">
        <v>337</v>
      </c>
      <c r="E176" s="34"/>
      <c r="H176" s="34"/>
      <c r="K176" s="36">
        <f>SUM(K175:K175)</f>
        <v>86.81</v>
      </c>
    </row>
    <row r="178" spans="1:27" ht="45" customHeight="1" x14ac:dyDescent="0.25">
      <c r="A178" s="26"/>
      <c r="B178" s="26" t="s">
        <v>395</v>
      </c>
      <c r="C178" s="27" t="s">
        <v>15</v>
      </c>
      <c r="D178" s="7" t="s">
        <v>396</v>
      </c>
      <c r="E178" s="6"/>
      <c r="F178" s="6"/>
      <c r="G178" s="27"/>
      <c r="H178" s="29" t="s">
        <v>312</v>
      </c>
      <c r="I178" s="5">
        <v>1</v>
      </c>
      <c r="J178" s="4"/>
      <c r="K178" s="30">
        <f>ROUND(K190,2)</f>
        <v>12.3</v>
      </c>
      <c r="L178" s="28" t="s">
        <v>397</v>
      </c>
      <c r="M178" s="27"/>
      <c r="N178" s="27"/>
      <c r="O178" s="27"/>
      <c r="P178" s="27"/>
      <c r="Q178" s="27"/>
      <c r="R178" s="27"/>
      <c r="S178" s="27"/>
      <c r="T178" s="27"/>
      <c r="U178" s="27"/>
      <c r="V178" s="27"/>
      <c r="W178" s="27"/>
      <c r="X178" s="27"/>
      <c r="Y178" s="27"/>
      <c r="Z178" s="27"/>
      <c r="AA178" s="27"/>
    </row>
    <row r="179" spans="1:27" x14ac:dyDescent="0.25">
      <c r="B179" s="22" t="s">
        <v>314</v>
      </c>
    </row>
    <row r="180" spans="1:27" x14ac:dyDescent="0.25">
      <c r="B180" t="s">
        <v>350</v>
      </c>
      <c r="C180" t="s">
        <v>316</v>
      </c>
      <c r="D180" t="s">
        <v>351</v>
      </c>
      <c r="E180" s="31">
        <v>0.15629999999999999</v>
      </c>
      <c r="F180" t="s">
        <v>318</v>
      </c>
      <c r="G180" t="s">
        <v>319</v>
      </c>
      <c r="H180" s="32">
        <v>25.4</v>
      </c>
      <c r="I180" t="s">
        <v>320</v>
      </c>
      <c r="J180" s="33">
        <f>ROUND(E180/I178* H180,5)</f>
        <v>3.9700199999999999</v>
      </c>
      <c r="K180" s="34"/>
    </row>
    <row r="181" spans="1:27" x14ac:dyDescent="0.25">
      <c r="B181" t="s">
        <v>352</v>
      </c>
      <c r="C181" t="s">
        <v>316</v>
      </c>
      <c r="D181" t="s">
        <v>353</v>
      </c>
      <c r="E181" s="31">
        <v>0.15629999999999999</v>
      </c>
      <c r="F181" t="s">
        <v>318</v>
      </c>
      <c r="G181" t="s">
        <v>319</v>
      </c>
      <c r="H181" s="32">
        <v>29.57</v>
      </c>
      <c r="I181" t="s">
        <v>320</v>
      </c>
      <c r="J181" s="33">
        <f>ROUND(E181/I178* H181,5)</f>
        <v>4.6217899999999998</v>
      </c>
      <c r="K181" s="34"/>
    </row>
    <row r="182" spans="1:27" x14ac:dyDescent="0.25">
      <c r="B182" t="s">
        <v>354</v>
      </c>
      <c r="C182" t="s">
        <v>316</v>
      </c>
      <c r="D182" t="s">
        <v>355</v>
      </c>
      <c r="E182" s="31">
        <v>3.9100000000000003E-2</v>
      </c>
      <c r="F182" t="s">
        <v>318</v>
      </c>
      <c r="G182" t="s">
        <v>319</v>
      </c>
      <c r="H182" s="32">
        <v>30.3</v>
      </c>
      <c r="I182" t="s">
        <v>320</v>
      </c>
      <c r="J182" s="33">
        <f>ROUND(E182/I178* H182,5)</f>
        <v>1.1847300000000001</v>
      </c>
      <c r="K182" s="34"/>
    </row>
    <row r="183" spans="1:27" x14ac:dyDescent="0.25">
      <c r="D183" s="35" t="s">
        <v>321</v>
      </c>
      <c r="E183" s="34"/>
      <c r="H183" s="34"/>
      <c r="K183" s="32">
        <f>SUM(J180:J182)</f>
        <v>9.7765399999999989</v>
      </c>
    </row>
    <row r="184" spans="1:27" x14ac:dyDescent="0.25">
      <c r="B184" s="22" t="s">
        <v>322</v>
      </c>
      <c r="E184" s="34"/>
      <c r="H184" s="34"/>
      <c r="K184" s="34"/>
    </row>
    <row r="185" spans="1:27" x14ac:dyDescent="0.25">
      <c r="B185" t="s">
        <v>358</v>
      </c>
      <c r="C185" t="s">
        <v>316</v>
      </c>
      <c r="D185" t="s">
        <v>359</v>
      </c>
      <c r="E185" s="31">
        <v>3.9100000000000003E-2</v>
      </c>
      <c r="F185" t="s">
        <v>318</v>
      </c>
      <c r="G185" t="s">
        <v>319</v>
      </c>
      <c r="H185" s="32">
        <v>60.9</v>
      </c>
      <c r="I185" t="s">
        <v>320</v>
      </c>
      <c r="J185" s="33">
        <f>ROUND(E185/I178* H185,5)</f>
        <v>2.3811900000000001</v>
      </c>
      <c r="K185" s="34"/>
    </row>
    <row r="186" spans="1:27" x14ac:dyDescent="0.25">
      <c r="D186" s="35" t="s">
        <v>325</v>
      </c>
      <c r="E186" s="34"/>
      <c r="H186" s="34"/>
      <c r="K186" s="32">
        <f>SUM(J185:J185)</f>
        <v>2.3811900000000001</v>
      </c>
    </row>
    <row r="187" spans="1:27" x14ac:dyDescent="0.25">
      <c r="E187" s="34"/>
      <c r="H187" s="34"/>
      <c r="K187" s="34"/>
    </row>
    <row r="188" spans="1:27" x14ac:dyDescent="0.25">
      <c r="D188" s="35" t="s">
        <v>335</v>
      </c>
      <c r="E188" s="34"/>
      <c r="H188" s="34">
        <v>1.5</v>
      </c>
      <c r="I188" t="s">
        <v>336</v>
      </c>
      <c r="J188">
        <f>ROUND(H188/100*K183,5)</f>
        <v>0.14665</v>
      </c>
      <c r="K188" s="34"/>
    </row>
    <row r="189" spans="1:27" x14ac:dyDescent="0.25">
      <c r="D189" s="35" t="s">
        <v>334</v>
      </c>
      <c r="E189" s="34"/>
      <c r="H189" s="34"/>
      <c r="K189" s="36">
        <f>SUM(J179:J188)</f>
        <v>12.304379999999998</v>
      </c>
    </row>
    <row r="190" spans="1:27" x14ac:dyDescent="0.25">
      <c r="D190" s="35" t="s">
        <v>337</v>
      </c>
      <c r="E190" s="34"/>
      <c r="H190" s="34"/>
      <c r="K190" s="36">
        <f>SUM(K189:K189)</f>
        <v>12.304379999999998</v>
      </c>
    </row>
    <row r="192" spans="1:27" ht="45" customHeight="1" x14ac:dyDescent="0.25">
      <c r="A192" s="26"/>
      <c r="B192" s="26" t="s">
        <v>398</v>
      </c>
      <c r="C192" s="27" t="s">
        <v>15</v>
      </c>
      <c r="D192" s="7" t="s">
        <v>399</v>
      </c>
      <c r="E192" s="6"/>
      <c r="F192" s="6"/>
      <c r="G192" s="27"/>
      <c r="H192" s="29" t="s">
        <v>312</v>
      </c>
      <c r="I192" s="5">
        <v>1</v>
      </c>
      <c r="J192" s="4"/>
      <c r="K192" s="30">
        <f>ROUND(K204,2)</f>
        <v>16.399999999999999</v>
      </c>
      <c r="L192" s="28" t="s">
        <v>400</v>
      </c>
      <c r="M192" s="27"/>
      <c r="N192" s="27"/>
      <c r="O192" s="27"/>
      <c r="P192" s="27"/>
      <c r="Q192" s="27"/>
      <c r="R192" s="27"/>
      <c r="S192" s="27"/>
      <c r="T192" s="27"/>
      <c r="U192" s="27"/>
      <c r="V192" s="27"/>
      <c r="W192" s="27"/>
      <c r="X192" s="27"/>
      <c r="Y192" s="27"/>
      <c r="Z192" s="27"/>
      <c r="AA192" s="27"/>
    </row>
    <row r="193" spans="1:27" x14ac:dyDescent="0.25">
      <c r="B193" s="22" t="s">
        <v>314</v>
      </c>
    </row>
    <row r="194" spans="1:27" x14ac:dyDescent="0.25">
      <c r="B194" t="s">
        <v>350</v>
      </c>
      <c r="C194" t="s">
        <v>316</v>
      </c>
      <c r="D194" t="s">
        <v>351</v>
      </c>
      <c r="E194" s="31">
        <v>0.20830000000000001</v>
      </c>
      <c r="F194" t="s">
        <v>318</v>
      </c>
      <c r="G194" t="s">
        <v>319</v>
      </c>
      <c r="H194" s="32">
        <v>25.4</v>
      </c>
      <c r="I194" t="s">
        <v>320</v>
      </c>
      <c r="J194" s="33">
        <f>ROUND(E194/I192* H194,5)</f>
        <v>5.2908200000000001</v>
      </c>
      <c r="K194" s="34"/>
    </row>
    <row r="195" spans="1:27" x14ac:dyDescent="0.25">
      <c r="B195" t="s">
        <v>352</v>
      </c>
      <c r="C195" t="s">
        <v>316</v>
      </c>
      <c r="D195" t="s">
        <v>353</v>
      </c>
      <c r="E195" s="31">
        <v>0.20830000000000001</v>
      </c>
      <c r="F195" t="s">
        <v>318</v>
      </c>
      <c r="G195" t="s">
        <v>319</v>
      </c>
      <c r="H195" s="32">
        <v>29.57</v>
      </c>
      <c r="I195" t="s">
        <v>320</v>
      </c>
      <c r="J195" s="33">
        <f>ROUND(E195/I192* H195,5)</f>
        <v>6.1594300000000004</v>
      </c>
      <c r="K195" s="34"/>
    </row>
    <row r="196" spans="1:27" x14ac:dyDescent="0.25">
      <c r="B196" t="s">
        <v>354</v>
      </c>
      <c r="C196" t="s">
        <v>316</v>
      </c>
      <c r="D196" t="s">
        <v>355</v>
      </c>
      <c r="E196" s="31">
        <v>5.21E-2</v>
      </c>
      <c r="F196" t="s">
        <v>318</v>
      </c>
      <c r="G196" t="s">
        <v>319</v>
      </c>
      <c r="H196" s="32">
        <v>30.3</v>
      </c>
      <c r="I196" t="s">
        <v>320</v>
      </c>
      <c r="J196" s="33">
        <f>ROUND(E196/I192* H196,5)</f>
        <v>1.57863</v>
      </c>
      <c r="K196" s="34"/>
    </row>
    <row r="197" spans="1:27" x14ac:dyDescent="0.25">
      <c r="D197" s="35" t="s">
        <v>321</v>
      </c>
      <c r="E197" s="34"/>
      <c r="H197" s="34"/>
      <c r="K197" s="32">
        <f>SUM(J194:J196)</f>
        <v>13.028880000000001</v>
      </c>
    </row>
    <row r="198" spans="1:27" x14ac:dyDescent="0.25">
      <c r="B198" s="22" t="s">
        <v>322</v>
      </c>
      <c r="E198" s="34"/>
      <c r="H198" s="34"/>
      <c r="K198" s="34"/>
    </row>
    <row r="199" spans="1:27" x14ac:dyDescent="0.25">
      <c r="B199" t="s">
        <v>358</v>
      </c>
      <c r="C199" t="s">
        <v>316</v>
      </c>
      <c r="D199" t="s">
        <v>359</v>
      </c>
      <c r="E199" s="31">
        <v>5.21E-2</v>
      </c>
      <c r="F199" t="s">
        <v>318</v>
      </c>
      <c r="G199" t="s">
        <v>319</v>
      </c>
      <c r="H199" s="32">
        <v>60.9</v>
      </c>
      <c r="I199" t="s">
        <v>320</v>
      </c>
      <c r="J199" s="33">
        <f>ROUND(E199/I192* H199,5)</f>
        <v>3.1728900000000002</v>
      </c>
      <c r="K199" s="34"/>
    </row>
    <row r="200" spans="1:27" x14ac:dyDescent="0.25">
      <c r="D200" s="35" t="s">
        <v>325</v>
      </c>
      <c r="E200" s="34"/>
      <c r="H200" s="34"/>
      <c r="K200" s="32">
        <f>SUM(J199:J199)</f>
        <v>3.1728900000000002</v>
      </c>
    </row>
    <row r="201" spans="1:27" x14ac:dyDescent="0.25">
      <c r="E201" s="34"/>
      <c r="H201" s="34"/>
      <c r="K201" s="34"/>
    </row>
    <row r="202" spans="1:27" x14ac:dyDescent="0.25">
      <c r="D202" s="35" t="s">
        <v>335</v>
      </c>
      <c r="E202" s="34"/>
      <c r="H202" s="34">
        <v>1.5</v>
      </c>
      <c r="I202" t="s">
        <v>336</v>
      </c>
      <c r="J202">
        <f>ROUND(H202/100*K197,5)</f>
        <v>0.19542999999999999</v>
      </c>
      <c r="K202" s="34"/>
    </row>
    <row r="203" spans="1:27" x14ac:dyDescent="0.25">
      <c r="D203" s="35" t="s">
        <v>334</v>
      </c>
      <c r="E203" s="34"/>
      <c r="H203" s="34"/>
      <c r="K203" s="36">
        <f>SUM(J193:J202)</f>
        <v>16.397199999999998</v>
      </c>
    </row>
    <row r="204" spans="1:27" x14ac:dyDescent="0.25">
      <c r="D204" s="35" t="s">
        <v>337</v>
      </c>
      <c r="E204" s="34"/>
      <c r="H204" s="34"/>
      <c r="K204" s="36">
        <f>SUM(K203:K203)</f>
        <v>16.397199999999998</v>
      </c>
    </row>
    <row r="206" spans="1:27" ht="45" customHeight="1" x14ac:dyDescent="0.25">
      <c r="A206" s="26" t="s">
        <v>401</v>
      </c>
      <c r="B206" s="26" t="s">
        <v>82</v>
      </c>
      <c r="C206" s="27" t="s">
        <v>15</v>
      </c>
      <c r="D206" s="7" t="s">
        <v>83</v>
      </c>
      <c r="E206" s="6"/>
      <c r="F206" s="6"/>
      <c r="G206" s="27"/>
      <c r="H206" s="29" t="s">
        <v>312</v>
      </c>
      <c r="I206" s="5">
        <v>1</v>
      </c>
      <c r="J206" s="4"/>
      <c r="K206" s="30">
        <f>ROUND(K221,2)</f>
        <v>70.12</v>
      </c>
      <c r="L206" s="28" t="s">
        <v>402</v>
      </c>
      <c r="M206" s="27"/>
      <c r="N206" s="27"/>
      <c r="O206" s="27"/>
      <c r="P206" s="27"/>
      <c r="Q206" s="27"/>
      <c r="R206" s="27"/>
      <c r="S206" s="27"/>
      <c r="T206" s="27"/>
      <c r="U206" s="27"/>
      <c r="V206" s="27"/>
      <c r="W206" s="27"/>
      <c r="X206" s="27"/>
      <c r="Y206" s="27"/>
      <c r="Z206" s="27"/>
      <c r="AA206" s="27"/>
    </row>
    <row r="207" spans="1:27" x14ac:dyDescent="0.25">
      <c r="B207" s="22" t="s">
        <v>314</v>
      </c>
    </row>
    <row r="208" spans="1:27" x14ac:dyDescent="0.25">
      <c r="B208" t="s">
        <v>350</v>
      </c>
      <c r="C208" t="s">
        <v>316</v>
      </c>
      <c r="D208" t="s">
        <v>351</v>
      </c>
      <c r="E208" s="31">
        <v>0.5</v>
      </c>
      <c r="F208" t="s">
        <v>318</v>
      </c>
      <c r="G208" t="s">
        <v>319</v>
      </c>
      <c r="H208" s="32">
        <v>25.4</v>
      </c>
      <c r="I208" t="s">
        <v>320</v>
      </c>
      <c r="J208" s="33">
        <f>ROUND(E208/I206* H208,5)</f>
        <v>12.7</v>
      </c>
      <c r="K208" s="34"/>
    </row>
    <row r="209" spans="1:27" x14ac:dyDescent="0.25">
      <c r="B209" t="s">
        <v>352</v>
      </c>
      <c r="C209" t="s">
        <v>316</v>
      </c>
      <c r="D209" t="s">
        <v>353</v>
      </c>
      <c r="E209" s="31">
        <v>0.5</v>
      </c>
      <c r="F209" t="s">
        <v>318</v>
      </c>
      <c r="G209" t="s">
        <v>319</v>
      </c>
      <c r="H209" s="32">
        <v>29.57</v>
      </c>
      <c r="I209" t="s">
        <v>320</v>
      </c>
      <c r="J209" s="33">
        <f>ROUND(E209/I206* H209,5)</f>
        <v>14.785</v>
      </c>
      <c r="K209" s="34"/>
    </row>
    <row r="210" spans="1:27" x14ac:dyDescent="0.25">
      <c r="B210" t="s">
        <v>354</v>
      </c>
      <c r="C210" t="s">
        <v>316</v>
      </c>
      <c r="D210" t="s">
        <v>355</v>
      </c>
      <c r="E210" s="31">
        <v>0.125</v>
      </c>
      <c r="F210" t="s">
        <v>318</v>
      </c>
      <c r="G210" t="s">
        <v>319</v>
      </c>
      <c r="H210" s="32">
        <v>30.3</v>
      </c>
      <c r="I210" t="s">
        <v>320</v>
      </c>
      <c r="J210" s="33">
        <f>ROUND(E210/I206* H210,5)</f>
        <v>3.7875000000000001</v>
      </c>
      <c r="K210" s="34"/>
    </row>
    <row r="211" spans="1:27" x14ac:dyDescent="0.25">
      <c r="D211" s="35" t="s">
        <v>321</v>
      </c>
      <c r="E211" s="34"/>
      <c r="H211" s="34"/>
      <c r="K211" s="32">
        <f>SUM(J208:J210)</f>
        <v>31.272500000000001</v>
      </c>
    </row>
    <row r="212" spans="1:27" x14ac:dyDescent="0.25">
      <c r="B212" s="22" t="s">
        <v>322</v>
      </c>
      <c r="E212" s="34"/>
      <c r="H212" s="34"/>
      <c r="K212" s="34"/>
    </row>
    <row r="213" spans="1:27" x14ac:dyDescent="0.25">
      <c r="B213" t="s">
        <v>403</v>
      </c>
      <c r="C213" t="s">
        <v>316</v>
      </c>
      <c r="D213" t="s">
        <v>404</v>
      </c>
      <c r="E213" s="31">
        <v>0.5</v>
      </c>
      <c r="F213" t="s">
        <v>318</v>
      </c>
      <c r="G213" t="s">
        <v>319</v>
      </c>
      <c r="H213" s="32">
        <v>2.54</v>
      </c>
      <c r="I213" t="s">
        <v>320</v>
      </c>
      <c r="J213" s="33">
        <f>ROUND(E213/I206* H213,5)</f>
        <v>1.27</v>
      </c>
      <c r="K213" s="34"/>
    </row>
    <row r="214" spans="1:27" x14ac:dyDescent="0.25">
      <c r="B214" t="s">
        <v>405</v>
      </c>
      <c r="C214" t="s">
        <v>316</v>
      </c>
      <c r="D214" t="s">
        <v>406</v>
      </c>
      <c r="E214" s="31">
        <v>0.5</v>
      </c>
      <c r="F214" t="s">
        <v>318</v>
      </c>
      <c r="G214" t="s">
        <v>319</v>
      </c>
      <c r="H214" s="32">
        <v>4.66</v>
      </c>
      <c r="I214" t="s">
        <v>320</v>
      </c>
      <c r="J214" s="33">
        <f>ROUND(E214/I206* H214,5)</f>
        <v>2.33</v>
      </c>
      <c r="K214" s="34"/>
    </row>
    <row r="215" spans="1:27" x14ac:dyDescent="0.25">
      <c r="B215" t="s">
        <v>358</v>
      </c>
      <c r="C215" t="s">
        <v>316</v>
      </c>
      <c r="D215" t="s">
        <v>359</v>
      </c>
      <c r="E215" s="31">
        <v>0.125</v>
      </c>
      <c r="F215" t="s">
        <v>318</v>
      </c>
      <c r="G215" t="s">
        <v>319</v>
      </c>
      <c r="H215" s="32">
        <v>60.9</v>
      </c>
      <c r="I215" t="s">
        <v>320</v>
      </c>
      <c r="J215" s="33">
        <f>ROUND(E215/I206* H215,5)</f>
        <v>7.6124999999999998</v>
      </c>
      <c r="K215" s="34"/>
    </row>
    <row r="216" spans="1:27" x14ac:dyDescent="0.25">
      <c r="B216" t="s">
        <v>356</v>
      </c>
      <c r="C216" t="s">
        <v>316</v>
      </c>
      <c r="D216" t="s">
        <v>357</v>
      </c>
      <c r="E216" s="31">
        <v>0.5</v>
      </c>
      <c r="F216" t="s">
        <v>318</v>
      </c>
      <c r="G216" t="s">
        <v>319</v>
      </c>
      <c r="H216" s="32">
        <v>54.34</v>
      </c>
      <c r="I216" t="s">
        <v>320</v>
      </c>
      <c r="J216" s="33">
        <f>ROUND(E216/I206* H216,5)</f>
        <v>27.17</v>
      </c>
      <c r="K216" s="34"/>
    </row>
    <row r="217" spans="1:27" x14ac:dyDescent="0.25">
      <c r="D217" s="35" t="s">
        <v>325</v>
      </c>
      <c r="E217" s="34"/>
      <c r="H217" s="34"/>
      <c r="K217" s="32">
        <f>SUM(J213:J216)</f>
        <v>38.3825</v>
      </c>
    </row>
    <row r="218" spans="1:27" x14ac:dyDescent="0.25">
      <c r="E218" s="34"/>
      <c r="H218" s="34"/>
      <c r="K218" s="34"/>
    </row>
    <row r="219" spans="1:27" x14ac:dyDescent="0.25">
      <c r="D219" s="35" t="s">
        <v>335</v>
      </c>
      <c r="E219" s="34"/>
      <c r="H219" s="34">
        <v>1.5</v>
      </c>
      <c r="I219" t="s">
        <v>336</v>
      </c>
      <c r="J219">
        <f>ROUND(H219/100*K211,5)</f>
        <v>0.46909000000000001</v>
      </c>
      <c r="K219" s="34"/>
    </row>
    <row r="220" spans="1:27" x14ac:dyDescent="0.25">
      <c r="D220" s="35" t="s">
        <v>334</v>
      </c>
      <c r="E220" s="34"/>
      <c r="H220" s="34"/>
      <c r="K220" s="36">
        <f>SUM(J207:J219)</f>
        <v>70.124089999999995</v>
      </c>
    </row>
    <row r="221" spans="1:27" x14ac:dyDescent="0.25">
      <c r="D221" s="35" t="s">
        <v>337</v>
      </c>
      <c r="E221" s="34"/>
      <c r="H221" s="34"/>
      <c r="K221" s="36">
        <f>SUM(K220:K220)</f>
        <v>70.124089999999995</v>
      </c>
    </row>
    <row r="223" spans="1:27" ht="45" customHeight="1" x14ac:dyDescent="0.25">
      <c r="A223" s="26" t="s">
        <v>407</v>
      </c>
      <c r="B223" s="26" t="s">
        <v>258</v>
      </c>
      <c r="C223" s="27" t="s">
        <v>15</v>
      </c>
      <c r="D223" s="7" t="s">
        <v>259</v>
      </c>
      <c r="E223" s="6"/>
      <c r="F223" s="6"/>
      <c r="G223" s="27"/>
      <c r="H223" s="29" t="s">
        <v>312</v>
      </c>
      <c r="I223" s="5">
        <v>1</v>
      </c>
      <c r="J223" s="4"/>
      <c r="K223" s="30">
        <f>ROUND(K238,2)</f>
        <v>63.74</v>
      </c>
      <c r="L223" s="28" t="s">
        <v>408</v>
      </c>
      <c r="M223" s="27"/>
      <c r="N223" s="27"/>
      <c r="O223" s="27"/>
      <c r="P223" s="27"/>
      <c r="Q223" s="27"/>
      <c r="R223" s="27"/>
      <c r="S223" s="27"/>
      <c r="T223" s="27"/>
      <c r="U223" s="27"/>
      <c r="V223" s="27"/>
      <c r="W223" s="27"/>
      <c r="X223" s="27"/>
      <c r="Y223" s="27"/>
      <c r="Z223" s="27"/>
      <c r="AA223" s="27"/>
    </row>
    <row r="224" spans="1:27" x14ac:dyDescent="0.25">
      <c r="B224" s="22" t="s">
        <v>314</v>
      </c>
    </row>
    <row r="225" spans="1:27" x14ac:dyDescent="0.25">
      <c r="B225" t="s">
        <v>350</v>
      </c>
      <c r="C225" t="s">
        <v>316</v>
      </c>
      <c r="D225" t="s">
        <v>351</v>
      </c>
      <c r="E225" s="31">
        <v>0.45450000000000002</v>
      </c>
      <c r="F225" t="s">
        <v>318</v>
      </c>
      <c r="G225" t="s">
        <v>319</v>
      </c>
      <c r="H225" s="32">
        <v>25.4</v>
      </c>
      <c r="I225" t="s">
        <v>320</v>
      </c>
      <c r="J225" s="33">
        <f>ROUND(E225/I223* H225,5)</f>
        <v>11.5443</v>
      </c>
      <c r="K225" s="34"/>
    </row>
    <row r="226" spans="1:27" x14ac:dyDescent="0.25">
      <c r="B226" t="s">
        <v>352</v>
      </c>
      <c r="C226" t="s">
        <v>316</v>
      </c>
      <c r="D226" t="s">
        <v>353</v>
      </c>
      <c r="E226" s="31">
        <v>0.45450000000000002</v>
      </c>
      <c r="F226" t="s">
        <v>318</v>
      </c>
      <c r="G226" t="s">
        <v>319</v>
      </c>
      <c r="H226" s="32">
        <v>29.57</v>
      </c>
      <c r="I226" t="s">
        <v>320</v>
      </c>
      <c r="J226" s="33">
        <f>ROUND(E226/I223* H226,5)</f>
        <v>13.43957</v>
      </c>
      <c r="K226" s="34"/>
    </row>
    <row r="227" spans="1:27" x14ac:dyDescent="0.25">
      <c r="B227" t="s">
        <v>354</v>
      </c>
      <c r="C227" t="s">
        <v>316</v>
      </c>
      <c r="D227" t="s">
        <v>355</v>
      </c>
      <c r="E227" s="31">
        <v>0.11360000000000001</v>
      </c>
      <c r="F227" t="s">
        <v>318</v>
      </c>
      <c r="G227" t="s">
        <v>319</v>
      </c>
      <c r="H227" s="32">
        <v>30.3</v>
      </c>
      <c r="I227" t="s">
        <v>320</v>
      </c>
      <c r="J227" s="33">
        <f>ROUND(E227/I223* H227,5)</f>
        <v>3.4420799999999998</v>
      </c>
      <c r="K227" s="34"/>
    </row>
    <row r="228" spans="1:27" x14ac:dyDescent="0.25">
      <c r="D228" s="35" t="s">
        <v>321</v>
      </c>
      <c r="E228" s="34"/>
      <c r="H228" s="34"/>
      <c r="K228" s="32">
        <f>SUM(J225:J227)</f>
        <v>28.42595</v>
      </c>
    </row>
    <row r="229" spans="1:27" x14ac:dyDescent="0.25">
      <c r="B229" s="22" t="s">
        <v>322</v>
      </c>
      <c r="E229" s="34"/>
      <c r="H229" s="34"/>
      <c r="K229" s="34"/>
    </row>
    <row r="230" spans="1:27" x14ac:dyDescent="0.25">
      <c r="B230" t="s">
        <v>356</v>
      </c>
      <c r="C230" t="s">
        <v>316</v>
      </c>
      <c r="D230" t="s">
        <v>357</v>
      </c>
      <c r="E230" s="31">
        <v>0.45450000000000002</v>
      </c>
      <c r="F230" t="s">
        <v>318</v>
      </c>
      <c r="G230" t="s">
        <v>319</v>
      </c>
      <c r="H230" s="32">
        <v>54.34</v>
      </c>
      <c r="I230" t="s">
        <v>320</v>
      </c>
      <c r="J230" s="33">
        <f>ROUND(E230/I223* H230,5)</f>
        <v>24.69753</v>
      </c>
      <c r="K230" s="34"/>
    </row>
    <row r="231" spans="1:27" x14ac:dyDescent="0.25">
      <c r="B231" t="s">
        <v>405</v>
      </c>
      <c r="C231" t="s">
        <v>316</v>
      </c>
      <c r="D231" t="s">
        <v>406</v>
      </c>
      <c r="E231" s="31">
        <v>0.45450000000000002</v>
      </c>
      <c r="F231" t="s">
        <v>318</v>
      </c>
      <c r="G231" t="s">
        <v>319</v>
      </c>
      <c r="H231" s="32">
        <v>4.66</v>
      </c>
      <c r="I231" t="s">
        <v>320</v>
      </c>
      <c r="J231" s="33">
        <f>ROUND(E231/I223* H231,5)</f>
        <v>2.1179700000000001</v>
      </c>
      <c r="K231" s="34"/>
    </row>
    <row r="232" spans="1:27" x14ac:dyDescent="0.25">
      <c r="B232" t="s">
        <v>403</v>
      </c>
      <c r="C232" t="s">
        <v>316</v>
      </c>
      <c r="D232" t="s">
        <v>404</v>
      </c>
      <c r="E232" s="31">
        <v>0.45450000000000002</v>
      </c>
      <c r="F232" t="s">
        <v>318</v>
      </c>
      <c r="G232" t="s">
        <v>319</v>
      </c>
      <c r="H232" s="32">
        <v>2.54</v>
      </c>
      <c r="I232" t="s">
        <v>320</v>
      </c>
      <c r="J232" s="33">
        <f>ROUND(E232/I223* H232,5)</f>
        <v>1.1544300000000001</v>
      </c>
      <c r="K232" s="34"/>
    </row>
    <row r="233" spans="1:27" x14ac:dyDescent="0.25">
      <c r="B233" t="s">
        <v>358</v>
      </c>
      <c r="C233" t="s">
        <v>316</v>
      </c>
      <c r="D233" t="s">
        <v>359</v>
      </c>
      <c r="E233" s="31">
        <v>0.11360000000000001</v>
      </c>
      <c r="F233" t="s">
        <v>318</v>
      </c>
      <c r="G233" t="s">
        <v>319</v>
      </c>
      <c r="H233" s="32">
        <v>60.9</v>
      </c>
      <c r="I233" t="s">
        <v>320</v>
      </c>
      <c r="J233" s="33">
        <f>ROUND(E233/I223* H233,5)</f>
        <v>6.9182399999999999</v>
      </c>
      <c r="K233" s="34"/>
    </row>
    <row r="234" spans="1:27" x14ac:dyDescent="0.25">
      <c r="D234" s="35" t="s">
        <v>325</v>
      </c>
      <c r="E234" s="34"/>
      <c r="H234" s="34"/>
      <c r="K234" s="32">
        <f>SUM(J230:J233)</f>
        <v>34.888170000000002</v>
      </c>
    </row>
    <row r="235" spans="1:27" x14ac:dyDescent="0.25">
      <c r="E235" s="34"/>
      <c r="H235" s="34"/>
      <c r="K235" s="34"/>
    </row>
    <row r="236" spans="1:27" x14ac:dyDescent="0.25">
      <c r="D236" s="35" t="s">
        <v>335</v>
      </c>
      <c r="E236" s="34"/>
      <c r="H236" s="34">
        <v>1.5</v>
      </c>
      <c r="I236" t="s">
        <v>336</v>
      </c>
      <c r="J236">
        <f>ROUND(H236/100*K228,5)</f>
        <v>0.42638999999999999</v>
      </c>
      <c r="K236" s="34"/>
    </row>
    <row r="237" spans="1:27" x14ac:dyDescent="0.25">
      <c r="D237" s="35" t="s">
        <v>334</v>
      </c>
      <c r="E237" s="34"/>
      <c r="H237" s="34"/>
      <c r="K237" s="36">
        <f>SUM(J224:J236)</f>
        <v>63.740509999999993</v>
      </c>
    </row>
    <row r="238" spans="1:27" x14ac:dyDescent="0.25">
      <c r="D238" s="35" t="s">
        <v>337</v>
      </c>
      <c r="E238" s="34"/>
      <c r="H238" s="34"/>
      <c r="K238" s="36">
        <f>SUM(K237:K237)</f>
        <v>63.740509999999993</v>
      </c>
    </row>
    <row r="240" spans="1:27" ht="45" customHeight="1" x14ac:dyDescent="0.25">
      <c r="A240" s="26" t="s">
        <v>409</v>
      </c>
      <c r="B240" s="26" t="s">
        <v>158</v>
      </c>
      <c r="C240" s="27" t="s">
        <v>15</v>
      </c>
      <c r="D240" s="7" t="s">
        <v>159</v>
      </c>
      <c r="E240" s="6"/>
      <c r="F240" s="6"/>
      <c r="G240" s="27"/>
      <c r="H240" s="29" t="s">
        <v>312</v>
      </c>
      <c r="I240" s="5">
        <v>1</v>
      </c>
      <c r="J240" s="4"/>
      <c r="K240" s="30">
        <f>ROUND(K255,2)</f>
        <v>116.87</v>
      </c>
      <c r="L240" s="28" t="s">
        <v>410</v>
      </c>
      <c r="M240" s="27"/>
      <c r="N240" s="27"/>
      <c r="O240" s="27"/>
      <c r="P240" s="27"/>
      <c r="Q240" s="27"/>
      <c r="R240" s="27"/>
      <c r="S240" s="27"/>
      <c r="T240" s="27"/>
      <c r="U240" s="27"/>
      <c r="V240" s="27"/>
      <c r="W240" s="27"/>
      <c r="X240" s="27"/>
      <c r="Y240" s="27"/>
      <c r="Z240" s="27"/>
      <c r="AA240" s="27"/>
    </row>
    <row r="241" spans="2:11" x14ac:dyDescent="0.25">
      <c r="B241" s="22" t="s">
        <v>314</v>
      </c>
    </row>
    <row r="242" spans="2:11" x14ac:dyDescent="0.25">
      <c r="B242" t="s">
        <v>350</v>
      </c>
      <c r="C242" t="s">
        <v>316</v>
      </c>
      <c r="D242" t="s">
        <v>351</v>
      </c>
      <c r="E242" s="31">
        <v>0.83330000000000004</v>
      </c>
      <c r="F242" t="s">
        <v>318</v>
      </c>
      <c r="G242" t="s">
        <v>319</v>
      </c>
      <c r="H242" s="32">
        <v>25.4</v>
      </c>
      <c r="I242" t="s">
        <v>320</v>
      </c>
      <c r="J242" s="33">
        <f>ROUND(E242/I240* H242,5)</f>
        <v>21.16582</v>
      </c>
      <c r="K242" s="34"/>
    </row>
    <row r="243" spans="2:11" x14ac:dyDescent="0.25">
      <c r="B243" t="s">
        <v>352</v>
      </c>
      <c r="C243" t="s">
        <v>316</v>
      </c>
      <c r="D243" t="s">
        <v>353</v>
      </c>
      <c r="E243" s="31">
        <v>0.83330000000000004</v>
      </c>
      <c r="F243" t="s">
        <v>318</v>
      </c>
      <c r="G243" t="s">
        <v>319</v>
      </c>
      <c r="H243" s="32">
        <v>29.57</v>
      </c>
      <c r="I243" t="s">
        <v>320</v>
      </c>
      <c r="J243" s="33">
        <f>ROUND(E243/I240* H243,5)</f>
        <v>24.64068</v>
      </c>
      <c r="K243" s="34"/>
    </row>
    <row r="244" spans="2:11" x14ac:dyDescent="0.25">
      <c r="B244" t="s">
        <v>354</v>
      </c>
      <c r="C244" t="s">
        <v>316</v>
      </c>
      <c r="D244" t="s">
        <v>355</v>
      </c>
      <c r="E244" s="31">
        <v>0.20830000000000001</v>
      </c>
      <c r="F244" t="s">
        <v>318</v>
      </c>
      <c r="G244" t="s">
        <v>319</v>
      </c>
      <c r="H244" s="32">
        <v>30.3</v>
      </c>
      <c r="I244" t="s">
        <v>320</v>
      </c>
      <c r="J244" s="33">
        <f>ROUND(E244/I240* H244,5)</f>
        <v>6.31149</v>
      </c>
      <c r="K244" s="34"/>
    </row>
    <row r="245" spans="2:11" x14ac:dyDescent="0.25">
      <c r="D245" s="35" t="s">
        <v>321</v>
      </c>
      <c r="E245" s="34"/>
      <c r="H245" s="34"/>
      <c r="K245" s="32">
        <f>SUM(J242:J244)</f>
        <v>52.117989999999999</v>
      </c>
    </row>
    <row r="246" spans="2:11" x14ac:dyDescent="0.25">
      <c r="B246" s="22" t="s">
        <v>322</v>
      </c>
      <c r="E246" s="34"/>
      <c r="H246" s="34"/>
      <c r="K246" s="34"/>
    </row>
    <row r="247" spans="2:11" x14ac:dyDescent="0.25">
      <c r="B247" t="s">
        <v>403</v>
      </c>
      <c r="C247" t="s">
        <v>316</v>
      </c>
      <c r="D247" t="s">
        <v>404</v>
      </c>
      <c r="E247" s="31">
        <v>0.83330000000000004</v>
      </c>
      <c r="F247" t="s">
        <v>318</v>
      </c>
      <c r="G247" t="s">
        <v>319</v>
      </c>
      <c r="H247" s="32">
        <v>2.54</v>
      </c>
      <c r="I247" t="s">
        <v>320</v>
      </c>
      <c r="J247" s="33">
        <f>ROUND(E247/I240* H247,5)</f>
        <v>2.1165799999999999</v>
      </c>
      <c r="K247" s="34"/>
    </row>
    <row r="248" spans="2:11" x14ac:dyDescent="0.25">
      <c r="B248" t="s">
        <v>405</v>
      </c>
      <c r="C248" t="s">
        <v>316</v>
      </c>
      <c r="D248" t="s">
        <v>406</v>
      </c>
      <c r="E248" s="31">
        <v>0.83330000000000004</v>
      </c>
      <c r="F248" t="s">
        <v>318</v>
      </c>
      <c r="G248" t="s">
        <v>319</v>
      </c>
      <c r="H248" s="32">
        <v>4.66</v>
      </c>
      <c r="I248" t="s">
        <v>320</v>
      </c>
      <c r="J248" s="33">
        <f>ROUND(E248/I240* H248,5)</f>
        <v>3.8831799999999999</v>
      </c>
      <c r="K248" s="34"/>
    </row>
    <row r="249" spans="2:11" x14ac:dyDescent="0.25">
      <c r="B249" t="s">
        <v>358</v>
      </c>
      <c r="C249" t="s">
        <v>316</v>
      </c>
      <c r="D249" t="s">
        <v>359</v>
      </c>
      <c r="E249" s="31">
        <v>0.20830000000000001</v>
      </c>
      <c r="F249" t="s">
        <v>318</v>
      </c>
      <c r="G249" t="s">
        <v>319</v>
      </c>
      <c r="H249" s="32">
        <v>60.9</v>
      </c>
      <c r="I249" t="s">
        <v>320</v>
      </c>
      <c r="J249" s="33">
        <f>ROUND(E249/I240* H249,5)</f>
        <v>12.68547</v>
      </c>
      <c r="K249" s="34"/>
    </row>
    <row r="250" spans="2:11" x14ac:dyDescent="0.25">
      <c r="B250" t="s">
        <v>356</v>
      </c>
      <c r="C250" t="s">
        <v>316</v>
      </c>
      <c r="D250" t="s">
        <v>357</v>
      </c>
      <c r="E250" s="31">
        <v>0.83330000000000004</v>
      </c>
      <c r="F250" t="s">
        <v>318</v>
      </c>
      <c r="G250" t="s">
        <v>319</v>
      </c>
      <c r="H250" s="32">
        <v>54.34</v>
      </c>
      <c r="I250" t="s">
        <v>320</v>
      </c>
      <c r="J250" s="33">
        <f>ROUND(E250/I240* H250,5)</f>
        <v>45.28152</v>
      </c>
      <c r="K250" s="34"/>
    </row>
    <row r="251" spans="2:11" x14ac:dyDescent="0.25">
      <c r="D251" s="35" t="s">
        <v>325</v>
      </c>
      <c r="E251" s="34"/>
      <c r="H251" s="34"/>
      <c r="K251" s="32">
        <f>SUM(J247:J250)</f>
        <v>63.966750000000005</v>
      </c>
    </row>
    <row r="252" spans="2:11" x14ac:dyDescent="0.25">
      <c r="E252" s="34"/>
      <c r="H252" s="34"/>
      <c r="K252" s="34"/>
    </row>
    <row r="253" spans="2:11" x14ac:dyDescent="0.25">
      <c r="D253" s="35" t="s">
        <v>335</v>
      </c>
      <c r="E253" s="34"/>
      <c r="H253" s="34">
        <v>1.5</v>
      </c>
      <c r="I253" t="s">
        <v>336</v>
      </c>
      <c r="J253">
        <f>ROUND(H253/100*K245,5)</f>
        <v>0.78176999999999996</v>
      </c>
      <c r="K253" s="34"/>
    </row>
    <row r="254" spans="2:11" x14ac:dyDescent="0.25">
      <c r="D254" s="35" t="s">
        <v>334</v>
      </c>
      <c r="E254" s="34"/>
      <c r="H254" s="34"/>
      <c r="K254" s="36">
        <f>SUM(J241:J253)</f>
        <v>116.86650999999999</v>
      </c>
    </row>
    <row r="255" spans="2:11" x14ac:dyDescent="0.25">
      <c r="D255" s="35" t="s">
        <v>337</v>
      </c>
      <c r="E255" s="34"/>
      <c r="H255" s="34"/>
      <c r="K255" s="36">
        <f>SUM(K254:K254)</f>
        <v>116.86650999999999</v>
      </c>
    </row>
    <row r="257" spans="1:27" ht="45" customHeight="1" x14ac:dyDescent="0.25">
      <c r="A257" s="26" t="s">
        <v>411</v>
      </c>
      <c r="B257" s="26" t="s">
        <v>164</v>
      </c>
      <c r="C257" s="27" t="s">
        <v>15</v>
      </c>
      <c r="D257" s="7" t="s">
        <v>165</v>
      </c>
      <c r="E257" s="6"/>
      <c r="F257" s="6"/>
      <c r="G257" s="27"/>
      <c r="H257" s="29" t="s">
        <v>312</v>
      </c>
      <c r="I257" s="5">
        <v>1</v>
      </c>
      <c r="J257" s="4"/>
      <c r="K257" s="30">
        <f>ROUND(K271,2)</f>
        <v>137.59</v>
      </c>
      <c r="L257" s="28" t="s">
        <v>412</v>
      </c>
      <c r="M257" s="27"/>
      <c r="N257" s="27"/>
      <c r="O257" s="27"/>
      <c r="P257" s="27"/>
      <c r="Q257" s="27"/>
      <c r="R257" s="27"/>
      <c r="S257" s="27"/>
      <c r="T257" s="27"/>
      <c r="U257" s="27"/>
      <c r="V257" s="27"/>
      <c r="W257" s="27"/>
      <c r="X257" s="27"/>
      <c r="Y257" s="27"/>
      <c r="Z257" s="27"/>
      <c r="AA257" s="27"/>
    </row>
    <row r="258" spans="1:27" x14ac:dyDescent="0.25">
      <c r="B258" s="22" t="s">
        <v>314</v>
      </c>
    </row>
    <row r="259" spans="1:27" x14ac:dyDescent="0.25">
      <c r="B259" t="s">
        <v>350</v>
      </c>
      <c r="C259" t="s">
        <v>316</v>
      </c>
      <c r="D259" t="s">
        <v>351</v>
      </c>
      <c r="E259" s="31">
        <v>0.93720000000000003</v>
      </c>
      <c r="F259" t="s">
        <v>318</v>
      </c>
      <c r="G259" t="s">
        <v>319</v>
      </c>
      <c r="H259" s="32">
        <v>25.4</v>
      </c>
      <c r="I259" t="s">
        <v>320</v>
      </c>
      <c r="J259" s="33">
        <f>ROUND(E259/I257* H259,5)</f>
        <v>23.804880000000001</v>
      </c>
      <c r="K259" s="34"/>
    </row>
    <row r="260" spans="1:27" x14ac:dyDescent="0.25">
      <c r="B260" t="s">
        <v>354</v>
      </c>
      <c r="C260" t="s">
        <v>316</v>
      </c>
      <c r="D260" t="s">
        <v>355</v>
      </c>
      <c r="E260" s="31">
        <v>0.23430000000000001</v>
      </c>
      <c r="F260" t="s">
        <v>318</v>
      </c>
      <c r="G260" t="s">
        <v>319</v>
      </c>
      <c r="H260" s="32">
        <v>30.3</v>
      </c>
      <c r="I260" t="s">
        <v>320</v>
      </c>
      <c r="J260" s="33">
        <f>ROUND(E260/I257* H260,5)</f>
        <v>7.0992899999999999</v>
      </c>
      <c r="K260" s="34"/>
    </row>
    <row r="261" spans="1:27" x14ac:dyDescent="0.25">
      <c r="B261" t="s">
        <v>352</v>
      </c>
      <c r="C261" t="s">
        <v>316</v>
      </c>
      <c r="D261" t="s">
        <v>353</v>
      </c>
      <c r="E261" s="31">
        <v>0.93720000000000003</v>
      </c>
      <c r="F261" t="s">
        <v>318</v>
      </c>
      <c r="G261" t="s">
        <v>319</v>
      </c>
      <c r="H261" s="32">
        <v>29.57</v>
      </c>
      <c r="I261" t="s">
        <v>320</v>
      </c>
      <c r="J261" s="33">
        <f>ROUND(E261/I257* H261,5)</f>
        <v>27.713000000000001</v>
      </c>
      <c r="K261" s="34"/>
    </row>
    <row r="262" spans="1:27" x14ac:dyDescent="0.25">
      <c r="D262" s="35" t="s">
        <v>321</v>
      </c>
      <c r="E262" s="34"/>
      <c r="H262" s="34"/>
      <c r="K262" s="32">
        <f>SUM(J259:J261)</f>
        <v>58.617170000000002</v>
      </c>
    </row>
    <row r="263" spans="1:27" x14ac:dyDescent="0.25">
      <c r="B263" s="22" t="s">
        <v>322</v>
      </c>
      <c r="E263" s="34"/>
      <c r="H263" s="34"/>
      <c r="K263" s="34"/>
    </row>
    <row r="264" spans="1:27" x14ac:dyDescent="0.25">
      <c r="B264" t="s">
        <v>405</v>
      </c>
      <c r="C264" t="s">
        <v>316</v>
      </c>
      <c r="D264" t="s">
        <v>406</v>
      </c>
      <c r="E264" s="31">
        <v>0.93720000000000003</v>
      </c>
      <c r="F264" t="s">
        <v>318</v>
      </c>
      <c r="G264" t="s">
        <v>319</v>
      </c>
      <c r="H264" s="32">
        <v>4.66</v>
      </c>
      <c r="I264" t="s">
        <v>320</v>
      </c>
      <c r="J264" s="33">
        <f>ROUND(E264/I257* H264,5)</f>
        <v>4.3673500000000001</v>
      </c>
      <c r="K264" s="34"/>
    </row>
    <row r="265" spans="1:27" x14ac:dyDescent="0.25">
      <c r="B265" t="s">
        <v>403</v>
      </c>
      <c r="C265" t="s">
        <v>316</v>
      </c>
      <c r="D265" t="s">
        <v>404</v>
      </c>
      <c r="E265" s="31">
        <v>0.93720000000000003</v>
      </c>
      <c r="F265" t="s">
        <v>318</v>
      </c>
      <c r="G265" t="s">
        <v>319</v>
      </c>
      <c r="H265" s="32">
        <v>2.54</v>
      </c>
      <c r="I265" t="s">
        <v>320</v>
      </c>
      <c r="J265" s="33">
        <f>ROUND(E265/I257* H265,5)</f>
        <v>2.38049</v>
      </c>
      <c r="K265" s="34"/>
    </row>
    <row r="266" spans="1:27" x14ac:dyDescent="0.25">
      <c r="B266" t="s">
        <v>358</v>
      </c>
      <c r="C266" t="s">
        <v>316</v>
      </c>
      <c r="D266" t="s">
        <v>359</v>
      </c>
      <c r="E266" s="31">
        <v>1.1715</v>
      </c>
      <c r="F266" t="s">
        <v>318</v>
      </c>
      <c r="G266" t="s">
        <v>319</v>
      </c>
      <c r="H266" s="32">
        <v>60.9</v>
      </c>
      <c r="I266" t="s">
        <v>320</v>
      </c>
      <c r="J266" s="33">
        <f>ROUND(E266/I257* H266,5)</f>
        <v>71.344350000000006</v>
      </c>
      <c r="K266" s="34"/>
    </row>
    <row r="267" spans="1:27" x14ac:dyDescent="0.25">
      <c r="D267" s="35" t="s">
        <v>325</v>
      </c>
      <c r="E267" s="34"/>
      <c r="H267" s="34"/>
      <c r="K267" s="32">
        <f>SUM(J264:J266)</f>
        <v>78.092190000000002</v>
      </c>
    </row>
    <row r="268" spans="1:27" x14ac:dyDescent="0.25">
      <c r="E268" s="34"/>
      <c r="H268" s="34"/>
      <c r="K268" s="34"/>
    </row>
    <row r="269" spans="1:27" x14ac:dyDescent="0.25">
      <c r="D269" s="35" t="s">
        <v>335</v>
      </c>
      <c r="E269" s="34"/>
      <c r="H269" s="34">
        <v>1.5</v>
      </c>
      <c r="I269" t="s">
        <v>336</v>
      </c>
      <c r="J269">
        <f>ROUND(H269/100*K262,5)</f>
        <v>0.87926000000000004</v>
      </c>
      <c r="K269" s="34"/>
    </row>
    <row r="270" spans="1:27" x14ac:dyDescent="0.25">
      <c r="D270" s="35" t="s">
        <v>334</v>
      </c>
      <c r="E270" s="34"/>
      <c r="H270" s="34"/>
      <c r="K270" s="36">
        <f>SUM(J258:J269)</f>
        <v>137.58861999999999</v>
      </c>
    </row>
    <row r="271" spans="1:27" x14ac:dyDescent="0.25">
      <c r="D271" s="35" t="s">
        <v>337</v>
      </c>
      <c r="E271" s="34"/>
      <c r="H271" s="34"/>
      <c r="K271" s="36">
        <f>SUM(K270:K270)</f>
        <v>137.58861999999999</v>
      </c>
    </row>
    <row r="273" spans="1:27" ht="45" customHeight="1" x14ac:dyDescent="0.25">
      <c r="A273" s="26" t="s">
        <v>413</v>
      </c>
      <c r="B273" s="26" t="s">
        <v>209</v>
      </c>
      <c r="C273" s="27" t="s">
        <v>15</v>
      </c>
      <c r="D273" s="7" t="s">
        <v>210</v>
      </c>
      <c r="E273" s="6"/>
      <c r="F273" s="6"/>
      <c r="G273" s="27"/>
      <c r="H273" s="29" t="s">
        <v>312</v>
      </c>
      <c r="I273" s="5">
        <v>1</v>
      </c>
      <c r="J273" s="4"/>
      <c r="K273" s="30">
        <f>ROUND(K281,2)</f>
        <v>18.18</v>
      </c>
      <c r="L273" s="28" t="s">
        <v>414</v>
      </c>
      <c r="M273" s="27"/>
      <c r="N273" s="27"/>
      <c r="O273" s="27"/>
      <c r="P273" s="27"/>
      <c r="Q273" s="27"/>
      <c r="R273" s="27"/>
      <c r="S273" s="27"/>
      <c r="T273" s="27"/>
      <c r="U273" s="27"/>
      <c r="V273" s="27"/>
      <c r="W273" s="27"/>
      <c r="X273" s="27"/>
      <c r="Y273" s="27"/>
      <c r="Z273" s="27"/>
      <c r="AA273" s="27"/>
    </row>
    <row r="274" spans="1:27" x14ac:dyDescent="0.25">
      <c r="B274" s="22" t="s">
        <v>326</v>
      </c>
    </row>
    <row r="275" spans="1:27" x14ac:dyDescent="0.25">
      <c r="B275" t="s">
        <v>415</v>
      </c>
      <c r="C275" t="s">
        <v>15</v>
      </c>
      <c r="D275" t="s">
        <v>416</v>
      </c>
      <c r="E275" s="31">
        <v>0.5</v>
      </c>
      <c r="G275" t="s">
        <v>319</v>
      </c>
      <c r="H275" s="32">
        <v>1.06</v>
      </c>
      <c r="I275" t="s">
        <v>320</v>
      </c>
      <c r="J275" s="33">
        <f>ROUND(E275* H275,5)</f>
        <v>0.53</v>
      </c>
      <c r="K275" s="34"/>
    </row>
    <row r="276" spans="1:27" x14ac:dyDescent="0.25">
      <c r="B276" t="s">
        <v>417</v>
      </c>
      <c r="C276" t="s">
        <v>15</v>
      </c>
      <c r="D276" t="s">
        <v>418</v>
      </c>
      <c r="E276" s="31">
        <v>2</v>
      </c>
      <c r="G276" t="s">
        <v>319</v>
      </c>
      <c r="H276" s="32">
        <v>1.1000000000000001</v>
      </c>
      <c r="I276" t="s">
        <v>320</v>
      </c>
      <c r="J276" s="33">
        <f>ROUND(E276* H276,5)</f>
        <v>2.2000000000000002</v>
      </c>
      <c r="K276" s="34"/>
    </row>
    <row r="277" spans="1:27" x14ac:dyDescent="0.25">
      <c r="B277" t="s">
        <v>419</v>
      </c>
      <c r="C277" t="s">
        <v>15</v>
      </c>
      <c r="D277" t="s">
        <v>420</v>
      </c>
      <c r="E277" s="31">
        <v>1</v>
      </c>
      <c r="G277" t="s">
        <v>319</v>
      </c>
      <c r="H277" s="32">
        <v>11.96</v>
      </c>
      <c r="I277" t="s">
        <v>320</v>
      </c>
      <c r="J277" s="33">
        <f>ROUND(E277* H277,5)</f>
        <v>11.96</v>
      </c>
      <c r="K277" s="34"/>
    </row>
    <row r="278" spans="1:27" x14ac:dyDescent="0.25">
      <c r="B278" t="s">
        <v>421</v>
      </c>
      <c r="C278" t="s">
        <v>15</v>
      </c>
      <c r="D278" t="s">
        <v>422</v>
      </c>
      <c r="E278" s="31">
        <v>1</v>
      </c>
      <c r="G278" t="s">
        <v>319</v>
      </c>
      <c r="H278" s="32">
        <v>3.49</v>
      </c>
      <c r="I278" t="s">
        <v>320</v>
      </c>
      <c r="J278" s="33">
        <f>ROUND(E278* H278,5)</f>
        <v>3.49</v>
      </c>
      <c r="K278" s="34"/>
    </row>
    <row r="279" spans="1:27" x14ac:dyDescent="0.25">
      <c r="D279" s="35" t="s">
        <v>333</v>
      </c>
      <c r="E279" s="34"/>
      <c r="H279" s="34"/>
      <c r="K279" s="32">
        <f>SUM(J275:J278)</f>
        <v>18.18</v>
      </c>
    </row>
    <row r="280" spans="1:27" x14ac:dyDescent="0.25">
      <c r="D280" s="35" t="s">
        <v>334</v>
      </c>
      <c r="E280" s="34"/>
      <c r="H280" s="34"/>
      <c r="K280" s="36">
        <f>SUM(J274:J279)</f>
        <v>18.18</v>
      </c>
    </row>
    <row r="281" spans="1:27" x14ac:dyDescent="0.25">
      <c r="D281" s="35" t="s">
        <v>337</v>
      </c>
      <c r="E281" s="34"/>
      <c r="H281" s="34"/>
      <c r="K281" s="36">
        <f>SUM(K280:K280)</f>
        <v>18.18</v>
      </c>
    </row>
    <row r="283" spans="1:27" ht="45" customHeight="1" x14ac:dyDescent="0.25">
      <c r="A283" s="26" t="s">
        <v>423</v>
      </c>
      <c r="B283" s="26" t="s">
        <v>78</v>
      </c>
      <c r="C283" s="27" t="s">
        <v>15</v>
      </c>
      <c r="D283" s="7" t="s">
        <v>79</v>
      </c>
      <c r="E283" s="6"/>
      <c r="F283" s="6"/>
      <c r="G283" s="27"/>
      <c r="H283" s="29" t="s">
        <v>312</v>
      </c>
      <c r="I283" s="5">
        <v>1</v>
      </c>
      <c r="J283" s="4"/>
      <c r="K283" s="30">
        <f>ROUND(K291,2)</f>
        <v>21.03</v>
      </c>
      <c r="L283" s="28" t="s">
        <v>424</v>
      </c>
      <c r="M283" s="27"/>
      <c r="N283" s="27"/>
      <c r="O283" s="27"/>
      <c r="P283" s="27"/>
      <c r="Q283" s="27"/>
      <c r="R283" s="27"/>
      <c r="S283" s="27"/>
      <c r="T283" s="27"/>
      <c r="U283" s="27"/>
      <c r="V283" s="27"/>
      <c r="W283" s="27"/>
      <c r="X283" s="27"/>
      <c r="Y283" s="27"/>
      <c r="Z283" s="27"/>
      <c r="AA283" s="27"/>
    </row>
    <row r="284" spans="1:27" x14ac:dyDescent="0.25">
      <c r="B284" s="22" t="s">
        <v>326</v>
      </c>
    </row>
    <row r="285" spans="1:27" x14ac:dyDescent="0.25">
      <c r="B285" t="s">
        <v>425</v>
      </c>
      <c r="C285" t="s">
        <v>15</v>
      </c>
      <c r="D285" t="s">
        <v>426</v>
      </c>
      <c r="E285" s="31">
        <v>1</v>
      </c>
      <c r="G285" t="s">
        <v>319</v>
      </c>
      <c r="H285" s="32">
        <v>1.1299999999999999</v>
      </c>
      <c r="I285" t="s">
        <v>320</v>
      </c>
      <c r="J285" s="33">
        <f>ROUND(E285* H285,5)</f>
        <v>1.1299999999999999</v>
      </c>
      <c r="K285" s="34"/>
    </row>
    <row r="286" spans="1:27" x14ac:dyDescent="0.25">
      <c r="B286" t="s">
        <v>417</v>
      </c>
      <c r="C286" t="s">
        <v>15</v>
      </c>
      <c r="D286" t="s">
        <v>418</v>
      </c>
      <c r="E286" s="31">
        <v>2</v>
      </c>
      <c r="G286" t="s">
        <v>319</v>
      </c>
      <c r="H286" s="32">
        <v>1.1000000000000001</v>
      </c>
      <c r="I286" t="s">
        <v>320</v>
      </c>
      <c r="J286" s="33">
        <f>ROUND(E286* H286,5)</f>
        <v>2.2000000000000002</v>
      </c>
      <c r="K286" s="34"/>
    </row>
    <row r="287" spans="1:27" x14ac:dyDescent="0.25">
      <c r="B287" t="s">
        <v>427</v>
      </c>
      <c r="C287" t="s">
        <v>15</v>
      </c>
      <c r="D287" t="s">
        <v>428</v>
      </c>
      <c r="E287" s="31">
        <v>1</v>
      </c>
      <c r="G287" t="s">
        <v>319</v>
      </c>
      <c r="H287" s="32">
        <v>13.55</v>
      </c>
      <c r="I287" t="s">
        <v>320</v>
      </c>
      <c r="J287" s="33">
        <f>ROUND(E287* H287,5)</f>
        <v>13.55</v>
      </c>
      <c r="K287" s="34"/>
    </row>
    <row r="288" spans="1:27" x14ac:dyDescent="0.25">
      <c r="B288" t="s">
        <v>429</v>
      </c>
      <c r="C288" t="s">
        <v>15</v>
      </c>
      <c r="D288" t="s">
        <v>430</v>
      </c>
      <c r="E288" s="31">
        <v>1</v>
      </c>
      <c r="G288" t="s">
        <v>319</v>
      </c>
      <c r="H288" s="32">
        <v>4.1500000000000004</v>
      </c>
      <c r="I288" t="s">
        <v>320</v>
      </c>
      <c r="J288" s="33">
        <f>ROUND(E288* H288,5)</f>
        <v>4.1500000000000004</v>
      </c>
      <c r="K288" s="34"/>
    </row>
    <row r="289" spans="1:27" x14ac:dyDescent="0.25">
      <c r="D289" s="35" t="s">
        <v>333</v>
      </c>
      <c r="E289" s="34"/>
      <c r="H289" s="34"/>
      <c r="K289" s="32">
        <f>SUM(J285:J288)</f>
        <v>21.03</v>
      </c>
    </row>
    <row r="290" spans="1:27" x14ac:dyDescent="0.25">
      <c r="D290" s="35" t="s">
        <v>334</v>
      </c>
      <c r="E290" s="34"/>
      <c r="H290" s="34"/>
      <c r="K290" s="36">
        <f>SUM(J284:J289)</f>
        <v>21.03</v>
      </c>
    </row>
    <row r="291" spans="1:27" x14ac:dyDescent="0.25">
      <c r="D291" s="35" t="s">
        <v>337</v>
      </c>
      <c r="E291" s="34"/>
      <c r="H291" s="34"/>
      <c r="K291" s="36">
        <f>SUM(K290:K290)</f>
        <v>21.03</v>
      </c>
    </row>
    <row r="293" spans="1:27" ht="45" customHeight="1" x14ac:dyDescent="0.25">
      <c r="A293" s="26" t="s">
        <v>431</v>
      </c>
      <c r="B293" s="26" t="s">
        <v>254</v>
      </c>
      <c r="C293" s="27" t="s">
        <v>15</v>
      </c>
      <c r="D293" s="7" t="s">
        <v>255</v>
      </c>
      <c r="E293" s="6"/>
      <c r="F293" s="6"/>
      <c r="G293" s="27"/>
      <c r="H293" s="29" t="s">
        <v>312</v>
      </c>
      <c r="I293" s="5">
        <v>1</v>
      </c>
      <c r="J293" s="4"/>
      <c r="K293" s="30">
        <f>ROUND(K301,2)</f>
        <v>31.79</v>
      </c>
      <c r="L293" s="28" t="s">
        <v>432</v>
      </c>
      <c r="M293" s="27"/>
      <c r="N293" s="27"/>
      <c r="O293" s="27"/>
      <c r="P293" s="27"/>
      <c r="Q293" s="27"/>
      <c r="R293" s="27"/>
      <c r="S293" s="27"/>
      <c r="T293" s="27"/>
      <c r="U293" s="27"/>
      <c r="V293" s="27"/>
      <c r="W293" s="27"/>
      <c r="X293" s="27"/>
      <c r="Y293" s="27"/>
      <c r="Z293" s="27"/>
      <c r="AA293" s="27"/>
    </row>
    <row r="294" spans="1:27" x14ac:dyDescent="0.25">
      <c r="B294" s="22" t="s">
        <v>326</v>
      </c>
    </row>
    <row r="295" spans="1:27" x14ac:dyDescent="0.25">
      <c r="B295" t="s">
        <v>433</v>
      </c>
      <c r="C295" t="s">
        <v>15</v>
      </c>
      <c r="D295" t="s">
        <v>434</v>
      </c>
      <c r="E295" s="31">
        <v>1</v>
      </c>
      <c r="G295" t="s">
        <v>319</v>
      </c>
      <c r="H295" s="32">
        <v>19.39</v>
      </c>
      <c r="I295" t="s">
        <v>320</v>
      </c>
      <c r="J295" s="33">
        <f>ROUND(E295* H295,5)</f>
        <v>19.39</v>
      </c>
      <c r="K295" s="34"/>
    </row>
    <row r="296" spans="1:27" x14ac:dyDescent="0.25">
      <c r="B296" t="s">
        <v>377</v>
      </c>
      <c r="C296" t="s">
        <v>15</v>
      </c>
      <c r="D296" t="s">
        <v>378</v>
      </c>
      <c r="E296" s="31">
        <v>0.5</v>
      </c>
      <c r="G296" t="s">
        <v>319</v>
      </c>
      <c r="H296" s="32">
        <v>1.34</v>
      </c>
      <c r="I296" t="s">
        <v>320</v>
      </c>
      <c r="J296" s="33">
        <f>ROUND(E296* H296,5)</f>
        <v>0.67</v>
      </c>
      <c r="K296" s="34"/>
    </row>
    <row r="297" spans="1:27" x14ac:dyDescent="0.25">
      <c r="B297" t="s">
        <v>435</v>
      </c>
      <c r="C297" t="s">
        <v>15</v>
      </c>
      <c r="D297" t="s">
        <v>436</v>
      </c>
      <c r="E297" s="31">
        <v>1</v>
      </c>
      <c r="G297" t="s">
        <v>319</v>
      </c>
      <c r="H297" s="32">
        <v>7.01</v>
      </c>
      <c r="I297" t="s">
        <v>320</v>
      </c>
      <c r="J297" s="33">
        <f>ROUND(E297* H297,5)</f>
        <v>7.01</v>
      </c>
      <c r="K297" s="34"/>
    </row>
    <row r="298" spans="1:27" x14ac:dyDescent="0.25">
      <c r="B298" t="s">
        <v>379</v>
      </c>
      <c r="C298" t="s">
        <v>15</v>
      </c>
      <c r="D298" t="s">
        <v>380</v>
      </c>
      <c r="E298" s="31">
        <v>4</v>
      </c>
      <c r="G298" t="s">
        <v>319</v>
      </c>
      <c r="H298" s="32">
        <v>1.18</v>
      </c>
      <c r="I298" t="s">
        <v>320</v>
      </c>
      <c r="J298" s="33">
        <f>ROUND(E298* H298,5)</f>
        <v>4.72</v>
      </c>
      <c r="K298" s="34"/>
    </row>
    <row r="299" spans="1:27" x14ac:dyDescent="0.25">
      <c r="D299" s="35" t="s">
        <v>333</v>
      </c>
      <c r="E299" s="34"/>
      <c r="H299" s="34"/>
      <c r="K299" s="32">
        <f>SUM(J295:J298)</f>
        <v>31.79</v>
      </c>
    </row>
    <row r="300" spans="1:27" x14ac:dyDescent="0.25">
      <c r="D300" s="35" t="s">
        <v>334</v>
      </c>
      <c r="E300" s="34"/>
      <c r="H300" s="34"/>
      <c r="K300" s="36">
        <f>SUM(J294:J299)</f>
        <v>31.79</v>
      </c>
    </row>
    <row r="301" spans="1:27" x14ac:dyDescent="0.25">
      <c r="D301" s="35" t="s">
        <v>337</v>
      </c>
      <c r="E301" s="34"/>
      <c r="H301" s="34"/>
      <c r="K301" s="36">
        <f>SUM(K300:K300)</f>
        <v>31.79</v>
      </c>
    </row>
    <row r="303" spans="1:27" ht="45" customHeight="1" x14ac:dyDescent="0.25">
      <c r="A303" s="26" t="s">
        <v>437</v>
      </c>
      <c r="B303" s="26" t="s">
        <v>154</v>
      </c>
      <c r="C303" s="27" t="s">
        <v>15</v>
      </c>
      <c r="D303" s="7" t="s">
        <v>155</v>
      </c>
      <c r="E303" s="6"/>
      <c r="F303" s="6"/>
      <c r="G303" s="27"/>
      <c r="H303" s="29" t="s">
        <v>312</v>
      </c>
      <c r="I303" s="5">
        <v>1</v>
      </c>
      <c r="J303" s="4"/>
      <c r="K303" s="30">
        <f>ROUND(K311,2)</f>
        <v>35.83</v>
      </c>
      <c r="L303" s="28" t="s">
        <v>438</v>
      </c>
      <c r="M303" s="27"/>
      <c r="N303" s="27"/>
      <c r="O303" s="27"/>
      <c r="P303" s="27"/>
      <c r="Q303" s="27"/>
      <c r="R303" s="27"/>
      <c r="S303" s="27"/>
      <c r="T303" s="27"/>
      <c r="U303" s="27"/>
      <c r="V303" s="27"/>
      <c r="W303" s="27"/>
      <c r="X303" s="27"/>
      <c r="Y303" s="27"/>
      <c r="Z303" s="27"/>
      <c r="AA303" s="27"/>
    </row>
    <row r="304" spans="1:27" x14ac:dyDescent="0.25">
      <c r="B304" s="22" t="s">
        <v>326</v>
      </c>
    </row>
    <row r="305" spans="1:27" x14ac:dyDescent="0.25">
      <c r="B305" t="s">
        <v>439</v>
      </c>
      <c r="C305" t="s">
        <v>15</v>
      </c>
      <c r="D305" t="s">
        <v>440</v>
      </c>
      <c r="E305" s="31">
        <v>1</v>
      </c>
      <c r="G305" t="s">
        <v>319</v>
      </c>
      <c r="H305" s="32">
        <v>9.14</v>
      </c>
      <c r="I305" t="s">
        <v>320</v>
      </c>
      <c r="J305" s="33">
        <f>ROUND(E305* H305,5)</f>
        <v>9.14</v>
      </c>
      <c r="K305" s="34"/>
    </row>
    <row r="306" spans="1:27" x14ac:dyDescent="0.25">
      <c r="B306" t="s">
        <v>441</v>
      </c>
      <c r="C306" t="s">
        <v>15</v>
      </c>
      <c r="D306" t="s">
        <v>442</v>
      </c>
      <c r="E306" s="31">
        <v>1</v>
      </c>
      <c r="G306" t="s">
        <v>319</v>
      </c>
      <c r="H306" s="32">
        <v>21.28</v>
      </c>
      <c r="I306" t="s">
        <v>320</v>
      </c>
      <c r="J306" s="33">
        <f>ROUND(E306* H306,5)</f>
        <v>21.28</v>
      </c>
      <c r="K306" s="34"/>
    </row>
    <row r="307" spans="1:27" x14ac:dyDescent="0.25">
      <c r="B307" t="s">
        <v>379</v>
      </c>
      <c r="C307" t="s">
        <v>15</v>
      </c>
      <c r="D307" t="s">
        <v>380</v>
      </c>
      <c r="E307" s="31">
        <v>4</v>
      </c>
      <c r="G307" t="s">
        <v>319</v>
      </c>
      <c r="H307" s="32">
        <v>1.18</v>
      </c>
      <c r="I307" t="s">
        <v>320</v>
      </c>
      <c r="J307" s="33">
        <f>ROUND(E307* H307,5)</f>
        <v>4.72</v>
      </c>
      <c r="K307" s="34"/>
    </row>
    <row r="308" spans="1:27" x14ac:dyDescent="0.25">
      <c r="B308" t="s">
        <v>385</v>
      </c>
      <c r="C308" t="s">
        <v>15</v>
      </c>
      <c r="D308" t="s">
        <v>386</v>
      </c>
      <c r="E308" s="31">
        <v>0.5</v>
      </c>
      <c r="G308" t="s">
        <v>319</v>
      </c>
      <c r="H308" s="32">
        <v>1.38</v>
      </c>
      <c r="I308" t="s">
        <v>320</v>
      </c>
      <c r="J308" s="33">
        <f>ROUND(E308* H308,5)</f>
        <v>0.69</v>
      </c>
      <c r="K308" s="34"/>
    </row>
    <row r="309" spans="1:27" x14ac:dyDescent="0.25">
      <c r="D309" s="35" t="s">
        <v>333</v>
      </c>
      <c r="E309" s="34"/>
      <c r="H309" s="34"/>
      <c r="K309" s="32">
        <f>SUM(J305:J308)</f>
        <v>35.83</v>
      </c>
    </row>
    <row r="310" spans="1:27" x14ac:dyDescent="0.25">
      <c r="D310" s="35" t="s">
        <v>334</v>
      </c>
      <c r="E310" s="34"/>
      <c r="H310" s="34"/>
      <c r="K310" s="36">
        <f>SUM(J304:J309)</f>
        <v>35.83</v>
      </c>
    </row>
    <row r="311" spans="1:27" x14ac:dyDescent="0.25">
      <c r="D311" s="35" t="s">
        <v>337</v>
      </c>
      <c r="E311" s="34"/>
      <c r="H311" s="34"/>
      <c r="K311" s="36">
        <f>SUM(K310:K310)</f>
        <v>35.83</v>
      </c>
    </row>
    <row r="313" spans="1:27" ht="45" customHeight="1" x14ac:dyDescent="0.25">
      <c r="A313" s="26" t="s">
        <v>443</v>
      </c>
      <c r="B313" s="26" t="s">
        <v>160</v>
      </c>
      <c r="C313" s="27" t="s">
        <v>15</v>
      </c>
      <c r="D313" s="7" t="s">
        <v>161</v>
      </c>
      <c r="E313" s="6"/>
      <c r="F313" s="6"/>
      <c r="G313" s="27"/>
      <c r="H313" s="29" t="s">
        <v>312</v>
      </c>
      <c r="I313" s="5">
        <v>1</v>
      </c>
      <c r="J313" s="4"/>
      <c r="K313" s="30">
        <f>ROUND(K321,2)</f>
        <v>67.84</v>
      </c>
      <c r="L313" s="28" t="s">
        <v>444</v>
      </c>
      <c r="M313" s="27"/>
      <c r="N313" s="27"/>
      <c r="O313" s="27"/>
      <c r="P313" s="27"/>
      <c r="Q313" s="27"/>
      <c r="R313" s="27"/>
      <c r="S313" s="27"/>
      <c r="T313" s="27"/>
      <c r="U313" s="27"/>
      <c r="V313" s="27"/>
      <c r="W313" s="27"/>
      <c r="X313" s="27"/>
      <c r="Y313" s="27"/>
      <c r="Z313" s="27"/>
      <c r="AA313" s="27"/>
    </row>
    <row r="314" spans="1:27" x14ac:dyDescent="0.25">
      <c r="B314" s="22" t="s">
        <v>326</v>
      </c>
    </row>
    <row r="315" spans="1:27" x14ac:dyDescent="0.25">
      <c r="B315" t="s">
        <v>445</v>
      </c>
      <c r="C315" t="s">
        <v>15</v>
      </c>
      <c r="D315" t="s">
        <v>446</v>
      </c>
      <c r="E315" s="31">
        <v>1</v>
      </c>
      <c r="G315" t="s">
        <v>319</v>
      </c>
      <c r="H315" s="32">
        <v>37.99</v>
      </c>
      <c r="I315" t="s">
        <v>320</v>
      </c>
      <c r="J315" s="33">
        <f>ROUND(E315* H315,5)</f>
        <v>37.99</v>
      </c>
      <c r="K315" s="34"/>
    </row>
    <row r="316" spans="1:27" x14ac:dyDescent="0.25">
      <c r="B316" t="s">
        <v>391</v>
      </c>
      <c r="C316" t="s">
        <v>15</v>
      </c>
      <c r="D316" t="s">
        <v>392</v>
      </c>
      <c r="E316" s="31">
        <v>4</v>
      </c>
      <c r="G316" t="s">
        <v>319</v>
      </c>
      <c r="H316" s="32">
        <v>2.21</v>
      </c>
      <c r="I316" t="s">
        <v>320</v>
      </c>
      <c r="J316" s="33">
        <f>ROUND(E316* H316,5)</f>
        <v>8.84</v>
      </c>
      <c r="K316" s="34"/>
    </row>
    <row r="317" spans="1:27" x14ac:dyDescent="0.25">
      <c r="B317" t="s">
        <v>447</v>
      </c>
      <c r="C317" t="s">
        <v>15</v>
      </c>
      <c r="D317" t="s">
        <v>448</v>
      </c>
      <c r="E317" s="31">
        <v>1</v>
      </c>
      <c r="G317" t="s">
        <v>319</v>
      </c>
      <c r="H317" s="32">
        <v>20.03</v>
      </c>
      <c r="I317" t="s">
        <v>320</v>
      </c>
      <c r="J317" s="33">
        <f>ROUND(E317* H317,5)</f>
        <v>20.03</v>
      </c>
      <c r="K317" s="34"/>
    </row>
    <row r="318" spans="1:27" x14ac:dyDescent="0.25">
      <c r="B318" t="s">
        <v>389</v>
      </c>
      <c r="C318" t="s">
        <v>15</v>
      </c>
      <c r="D318" t="s">
        <v>390</v>
      </c>
      <c r="E318" s="31">
        <v>0.5</v>
      </c>
      <c r="G318" t="s">
        <v>319</v>
      </c>
      <c r="H318" s="32">
        <v>1.96</v>
      </c>
      <c r="I318" t="s">
        <v>320</v>
      </c>
      <c r="J318" s="33">
        <f>ROUND(E318* H318,5)</f>
        <v>0.98</v>
      </c>
      <c r="K318" s="34"/>
    </row>
    <row r="319" spans="1:27" x14ac:dyDescent="0.25">
      <c r="D319" s="35" t="s">
        <v>333</v>
      </c>
      <c r="E319" s="34"/>
      <c r="H319" s="34"/>
      <c r="K319" s="32">
        <f>SUM(J315:J318)</f>
        <v>67.84</v>
      </c>
    </row>
    <row r="320" spans="1:27" x14ac:dyDescent="0.25">
      <c r="D320" s="35" t="s">
        <v>334</v>
      </c>
      <c r="E320" s="34"/>
      <c r="H320" s="34"/>
      <c r="K320" s="36">
        <f>SUM(J314:J319)</f>
        <v>67.84</v>
      </c>
    </row>
    <row r="321" spans="1:27" x14ac:dyDescent="0.25">
      <c r="D321" s="35" t="s">
        <v>337</v>
      </c>
      <c r="E321" s="34"/>
      <c r="H321" s="34"/>
      <c r="K321" s="36">
        <f>SUM(K320:K320)</f>
        <v>67.84</v>
      </c>
    </row>
    <row r="323" spans="1:27" ht="45" customHeight="1" x14ac:dyDescent="0.25">
      <c r="A323" s="26" t="s">
        <v>449</v>
      </c>
      <c r="B323" s="26" t="s">
        <v>211</v>
      </c>
      <c r="C323" s="27" t="s">
        <v>15</v>
      </c>
      <c r="D323" s="7" t="s">
        <v>212</v>
      </c>
      <c r="E323" s="6"/>
      <c r="F323" s="6"/>
      <c r="G323" s="27"/>
      <c r="H323" s="29" t="s">
        <v>312</v>
      </c>
      <c r="I323" s="5">
        <v>1</v>
      </c>
      <c r="J323" s="4"/>
      <c r="K323" s="30">
        <f>ROUND(K328,2)</f>
        <v>3.97</v>
      </c>
      <c r="L323" s="28" t="s">
        <v>450</v>
      </c>
      <c r="M323" s="27"/>
      <c r="N323" s="27"/>
      <c r="O323" s="27"/>
      <c r="P323" s="27"/>
      <c r="Q323" s="27"/>
      <c r="R323" s="27"/>
      <c r="S323" s="27"/>
      <c r="T323" s="27"/>
      <c r="U323" s="27"/>
      <c r="V323" s="27"/>
      <c r="W323" s="27"/>
      <c r="X323" s="27"/>
      <c r="Y323" s="27"/>
      <c r="Z323" s="27"/>
      <c r="AA323" s="27"/>
    </row>
    <row r="324" spans="1:27" x14ac:dyDescent="0.25">
      <c r="B324" s="22" t="s">
        <v>326</v>
      </c>
    </row>
    <row r="325" spans="1:27" x14ac:dyDescent="0.25">
      <c r="B325" t="s">
        <v>451</v>
      </c>
      <c r="C325" t="s">
        <v>15</v>
      </c>
      <c r="D325" t="s">
        <v>452</v>
      </c>
      <c r="E325" s="31">
        <v>1</v>
      </c>
      <c r="G325" t="s">
        <v>319</v>
      </c>
      <c r="H325" s="32">
        <v>3.97</v>
      </c>
      <c r="I325" t="s">
        <v>320</v>
      </c>
      <c r="J325" s="33">
        <f>ROUND(E325* H325,5)</f>
        <v>3.97</v>
      </c>
      <c r="K325" s="34"/>
    </row>
    <row r="326" spans="1:27" x14ac:dyDescent="0.25">
      <c r="D326" s="35" t="s">
        <v>333</v>
      </c>
      <c r="E326" s="34"/>
      <c r="H326" s="34"/>
      <c r="K326" s="32">
        <f>SUM(J325:J325)</f>
        <v>3.97</v>
      </c>
    </row>
    <row r="327" spans="1:27" x14ac:dyDescent="0.25">
      <c r="D327" s="35" t="s">
        <v>334</v>
      </c>
      <c r="E327" s="34"/>
      <c r="H327" s="34"/>
      <c r="K327" s="36">
        <f>SUM(J324:J326)</f>
        <v>3.97</v>
      </c>
    </row>
    <row r="328" spans="1:27" x14ac:dyDescent="0.25">
      <c r="D328" s="35" t="s">
        <v>337</v>
      </c>
      <c r="E328" s="34"/>
      <c r="H328" s="34"/>
      <c r="K328" s="36">
        <f>SUM(K327:K327)</f>
        <v>3.97</v>
      </c>
    </row>
    <row r="330" spans="1:27" ht="45" customHeight="1" x14ac:dyDescent="0.25">
      <c r="A330" s="26" t="s">
        <v>453</v>
      </c>
      <c r="B330" s="26" t="s">
        <v>80</v>
      </c>
      <c r="C330" s="27" t="s">
        <v>15</v>
      </c>
      <c r="D330" s="7" t="s">
        <v>81</v>
      </c>
      <c r="E330" s="6"/>
      <c r="F330" s="6"/>
      <c r="G330" s="27"/>
      <c r="H330" s="29" t="s">
        <v>312</v>
      </c>
      <c r="I330" s="5">
        <v>1</v>
      </c>
      <c r="J330" s="4"/>
      <c r="K330" s="30">
        <f>ROUND(K335,2)</f>
        <v>3.9</v>
      </c>
      <c r="L330" s="28" t="s">
        <v>454</v>
      </c>
      <c r="M330" s="27"/>
      <c r="N330" s="27"/>
      <c r="O330" s="27"/>
      <c r="P330" s="27"/>
      <c r="Q330" s="27"/>
      <c r="R330" s="27"/>
      <c r="S330" s="27"/>
      <c r="T330" s="27"/>
      <c r="U330" s="27"/>
      <c r="V330" s="27"/>
      <c r="W330" s="27"/>
      <c r="X330" s="27"/>
      <c r="Y330" s="27"/>
      <c r="Z330" s="27"/>
      <c r="AA330" s="27"/>
    </row>
    <row r="331" spans="1:27" x14ac:dyDescent="0.25">
      <c r="B331" s="22" t="s">
        <v>326</v>
      </c>
    </row>
    <row r="332" spans="1:27" x14ac:dyDescent="0.25">
      <c r="B332" t="s">
        <v>455</v>
      </c>
      <c r="C332" t="s">
        <v>15</v>
      </c>
      <c r="D332" t="s">
        <v>456</v>
      </c>
      <c r="E332" s="31">
        <v>1</v>
      </c>
      <c r="G332" t="s">
        <v>319</v>
      </c>
      <c r="H332" s="32">
        <v>3.9</v>
      </c>
      <c r="I332" t="s">
        <v>320</v>
      </c>
      <c r="J332" s="33">
        <f>ROUND(E332* H332,5)</f>
        <v>3.9</v>
      </c>
      <c r="K332" s="34"/>
    </row>
    <row r="333" spans="1:27" x14ac:dyDescent="0.25">
      <c r="D333" s="35" t="s">
        <v>333</v>
      </c>
      <c r="E333" s="34"/>
      <c r="H333" s="34"/>
      <c r="K333" s="32">
        <f>SUM(J332:J332)</f>
        <v>3.9</v>
      </c>
    </row>
    <row r="334" spans="1:27" x14ac:dyDescent="0.25">
      <c r="D334" s="35" t="s">
        <v>334</v>
      </c>
      <c r="E334" s="34"/>
      <c r="H334" s="34"/>
      <c r="K334" s="36">
        <f>SUM(J331:J333)</f>
        <v>3.9</v>
      </c>
    </row>
    <row r="335" spans="1:27" x14ac:dyDescent="0.25">
      <c r="D335" s="35" t="s">
        <v>337</v>
      </c>
      <c r="E335" s="34"/>
      <c r="H335" s="34"/>
      <c r="K335" s="36">
        <f>SUM(K334:K334)</f>
        <v>3.9</v>
      </c>
    </row>
    <row r="337" spans="1:27" ht="45" customHeight="1" x14ac:dyDescent="0.25">
      <c r="A337" s="26" t="s">
        <v>457</v>
      </c>
      <c r="B337" s="26" t="s">
        <v>256</v>
      </c>
      <c r="C337" s="27" t="s">
        <v>15</v>
      </c>
      <c r="D337" s="7" t="s">
        <v>257</v>
      </c>
      <c r="E337" s="6"/>
      <c r="F337" s="6"/>
      <c r="G337" s="27"/>
      <c r="H337" s="29" t="s">
        <v>312</v>
      </c>
      <c r="I337" s="5">
        <v>1</v>
      </c>
      <c r="J337" s="4"/>
      <c r="K337" s="30">
        <f>ROUND(K342,2)</f>
        <v>7.5</v>
      </c>
      <c r="L337" s="28" t="s">
        <v>458</v>
      </c>
      <c r="M337" s="27"/>
      <c r="N337" s="27"/>
      <c r="O337" s="27"/>
      <c r="P337" s="27"/>
      <c r="Q337" s="27"/>
      <c r="R337" s="27"/>
      <c r="S337" s="27"/>
      <c r="T337" s="27"/>
      <c r="U337" s="27"/>
      <c r="V337" s="27"/>
      <c r="W337" s="27"/>
      <c r="X337" s="27"/>
      <c r="Y337" s="27"/>
      <c r="Z337" s="27"/>
      <c r="AA337" s="27"/>
    </row>
    <row r="338" spans="1:27" x14ac:dyDescent="0.25">
      <c r="B338" s="22" t="s">
        <v>326</v>
      </c>
    </row>
    <row r="339" spans="1:27" x14ac:dyDescent="0.25">
      <c r="B339" t="s">
        <v>459</v>
      </c>
      <c r="C339" t="s">
        <v>15</v>
      </c>
      <c r="D339" t="s">
        <v>460</v>
      </c>
      <c r="E339" s="31">
        <v>1</v>
      </c>
      <c r="G339" t="s">
        <v>319</v>
      </c>
      <c r="H339" s="32">
        <v>7.5</v>
      </c>
      <c r="I339" t="s">
        <v>320</v>
      </c>
      <c r="J339" s="33">
        <f>ROUND(E339* H339,5)</f>
        <v>7.5</v>
      </c>
      <c r="K339" s="34"/>
    </row>
    <row r="340" spans="1:27" x14ac:dyDescent="0.25">
      <c r="D340" s="35" t="s">
        <v>333</v>
      </c>
      <c r="E340" s="34"/>
      <c r="H340" s="34"/>
      <c r="K340" s="32">
        <f>SUM(J339:J339)</f>
        <v>7.5</v>
      </c>
    </row>
    <row r="341" spans="1:27" x14ac:dyDescent="0.25">
      <c r="D341" s="35" t="s">
        <v>334</v>
      </c>
      <c r="E341" s="34"/>
      <c r="H341" s="34"/>
      <c r="K341" s="36">
        <f>SUM(J338:J340)</f>
        <v>7.5</v>
      </c>
    </row>
    <row r="342" spans="1:27" x14ac:dyDescent="0.25">
      <c r="D342" s="35" t="s">
        <v>337</v>
      </c>
      <c r="E342" s="34"/>
      <c r="H342" s="34"/>
      <c r="K342" s="36">
        <f>SUM(K341:K341)</f>
        <v>7.5</v>
      </c>
    </row>
    <row r="344" spans="1:27" ht="45" customHeight="1" x14ac:dyDescent="0.25">
      <c r="A344" s="26" t="s">
        <v>461</v>
      </c>
      <c r="B344" s="26" t="s">
        <v>156</v>
      </c>
      <c r="C344" s="27" t="s">
        <v>15</v>
      </c>
      <c r="D344" s="7" t="s">
        <v>157</v>
      </c>
      <c r="E344" s="6"/>
      <c r="F344" s="6"/>
      <c r="G344" s="27"/>
      <c r="H344" s="29" t="s">
        <v>312</v>
      </c>
      <c r="I344" s="5">
        <v>1</v>
      </c>
      <c r="J344" s="4"/>
      <c r="K344" s="30">
        <f>ROUND(K349,2)</f>
        <v>8.9600000000000009</v>
      </c>
      <c r="L344" s="28" t="s">
        <v>462</v>
      </c>
      <c r="M344" s="27"/>
      <c r="N344" s="27"/>
      <c r="O344" s="27"/>
      <c r="P344" s="27"/>
      <c r="Q344" s="27"/>
      <c r="R344" s="27"/>
      <c r="S344" s="27"/>
      <c r="T344" s="27"/>
      <c r="U344" s="27"/>
      <c r="V344" s="27"/>
      <c r="W344" s="27"/>
      <c r="X344" s="27"/>
      <c r="Y344" s="27"/>
      <c r="Z344" s="27"/>
      <c r="AA344" s="27"/>
    </row>
    <row r="345" spans="1:27" x14ac:dyDescent="0.25">
      <c r="B345" s="22" t="s">
        <v>326</v>
      </c>
    </row>
    <row r="346" spans="1:27" x14ac:dyDescent="0.25">
      <c r="B346" t="s">
        <v>463</v>
      </c>
      <c r="C346" t="s">
        <v>15</v>
      </c>
      <c r="D346" t="s">
        <v>464</v>
      </c>
      <c r="E346" s="31">
        <v>1</v>
      </c>
      <c r="G346" t="s">
        <v>319</v>
      </c>
      <c r="H346" s="32">
        <v>8.9600000000000009</v>
      </c>
      <c r="I346" t="s">
        <v>320</v>
      </c>
      <c r="J346" s="33">
        <f>ROUND(E346* H346,5)</f>
        <v>8.9600000000000009</v>
      </c>
      <c r="K346" s="34"/>
    </row>
    <row r="347" spans="1:27" x14ac:dyDescent="0.25">
      <c r="D347" s="35" t="s">
        <v>333</v>
      </c>
      <c r="E347" s="34"/>
      <c r="H347" s="34"/>
      <c r="K347" s="32">
        <f>SUM(J346:J346)</f>
        <v>8.9600000000000009</v>
      </c>
    </row>
    <row r="348" spans="1:27" x14ac:dyDescent="0.25">
      <c r="D348" s="35" t="s">
        <v>334</v>
      </c>
      <c r="E348" s="34"/>
      <c r="H348" s="34"/>
      <c r="K348" s="36">
        <f>SUM(J345:J347)</f>
        <v>8.9600000000000009</v>
      </c>
    </row>
    <row r="349" spans="1:27" x14ac:dyDescent="0.25">
      <c r="D349" s="35" t="s">
        <v>337</v>
      </c>
      <c r="E349" s="34"/>
      <c r="H349" s="34"/>
      <c r="K349" s="36">
        <f>SUM(K348:K348)</f>
        <v>8.9600000000000009</v>
      </c>
    </row>
    <row r="351" spans="1:27" ht="45" customHeight="1" x14ac:dyDescent="0.25">
      <c r="A351" s="26" t="s">
        <v>465</v>
      </c>
      <c r="B351" s="26" t="s">
        <v>162</v>
      </c>
      <c r="C351" s="27" t="s">
        <v>15</v>
      </c>
      <c r="D351" s="7" t="s">
        <v>163</v>
      </c>
      <c r="E351" s="6"/>
      <c r="F351" s="6"/>
      <c r="G351" s="27"/>
      <c r="H351" s="29" t="s">
        <v>312</v>
      </c>
      <c r="I351" s="5">
        <v>1</v>
      </c>
      <c r="J351" s="4"/>
      <c r="K351" s="30">
        <f>ROUND(K356,2)</f>
        <v>16.98</v>
      </c>
      <c r="L351" s="28" t="s">
        <v>466</v>
      </c>
      <c r="M351" s="27"/>
      <c r="N351" s="27"/>
      <c r="O351" s="27"/>
      <c r="P351" s="27"/>
      <c r="Q351" s="27"/>
      <c r="R351" s="27"/>
      <c r="S351" s="27"/>
      <c r="T351" s="27"/>
      <c r="U351" s="27"/>
      <c r="V351" s="27"/>
      <c r="W351" s="27"/>
      <c r="X351" s="27"/>
      <c r="Y351" s="27"/>
      <c r="Z351" s="27"/>
      <c r="AA351" s="27"/>
    </row>
    <row r="352" spans="1:27" x14ac:dyDescent="0.25">
      <c r="B352" s="22" t="s">
        <v>326</v>
      </c>
    </row>
    <row r="353" spans="1:27" x14ac:dyDescent="0.25">
      <c r="B353" t="s">
        <v>467</v>
      </c>
      <c r="C353" t="s">
        <v>15</v>
      </c>
      <c r="D353" t="s">
        <v>468</v>
      </c>
      <c r="E353" s="31">
        <v>1</v>
      </c>
      <c r="G353" t="s">
        <v>319</v>
      </c>
      <c r="H353" s="32">
        <v>16.98</v>
      </c>
      <c r="I353" t="s">
        <v>320</v>
      </c>
      <c r="J353" s="33">
        <f>ROUND(E353* H353,5)</f>
        <v>16.98</v>
      </c>
      <c r="K353" s="34"/>
    </row>
    <row r="354" spans="1:27" x14ac:dyDescent="0.25">
      <c r="D354" s="35" t="s">
        <v>333</v>
      </c>
      <c r="E354" s="34"/>
      <c r="H354" s="34"/>
      <c r="K354" s="32">
        <f>SUM(J353:J353)</f>
        <v>16.98</v>
      </c>
    </row>
    <row r="355" spans="1:27" x14ac:dyDescent="0.25">
      <c r="D355" s="35" t="s">
        <v>334</v>
      </c>
      <c r="E355" s="34"/>
      <c r="H355" s="34"/>
      <c r="K355" s="36">
        <f>SUM(J352:J354)</f>
        <v>16.98</v>
      </c>
    </row>
    <row r="356" spans="1:27" x14ac:dyDescent="0.25">
      <c r="D356" s="35" t="s">
        <v>337</v>
      </c>
      <c r="E356" s="34"/>
      <c r="H356" s="34"/>
      <c r="K356" s="36">
        <f>SUM(K355:K355)</f>
        <v>16.98</v>
      </c>
    </row>
    <row r="358" spans="1:27" ht="45" customHeight="1" x14ac:dyDescent="0.25">
      <c r="A358" s="26" t="s">
        <v>469</v>
      </c>
      <c r="B358" s="26" t="s">
        <v>195</v>
      </c>
      <c r="C358" s="27" t="s">
        <v>15</v>
      </c>
      <c r="D358" s="7" t="s">
        <v>196</v>
      </c>
      <c r="E358" s="6"/>
      <c r="F358" s="6"/>
      <c r="G358" s="27"/>
      <c r="H358" s="29" t="s">
        <v>312</v>
      </c>
      <c r="I358" s="5">
        <v>1</v>
      </c>
      <c r="J358" s="4"/>
      <c r="K358" s="30">
        <f>ROUND(K370,2)</f>
        <v>64.14</v>
      </c>
      <c r="L358" s="28" t="s">
        <v>470</v>
      </c>
      <c r="M358" s="27"/>
      <c r="N358" s="27"/>
      <c r="O358" s="27"/>
      <c r="P358" s="27"/>
      <c r="Q358" s="27"/>
      <c r="R358" s="27"/>
      <c r="S358" s="27"/>
      <c r="T358" s="27"/>
      <c r="U358" s="27"/>
      <c r="V358" s="27"/>
      <c r="W358" s="27"/>
      <c r="X358" s="27"/>
      <c r="Y358" s="27"/>
      <c r="Z358" s="27"/>
      <c r="AA358" s="27"/>
    </row>
    <row r="359" spans="1:27" x14ac:dyDescent="0.25">
      <c r="B359" s="22" t="s">
        <v>314</v>
      </c>
    </row>
    <row r="360" spans="1:27" x14ac:dyDescent="0.25">
      <c r="B360" t="s">
        <v>354</v>
      </c>
      <c r="C360" t="s">
        <v>316</v>
      </c>
      <c r="D360" t="s">
        <v>355</v>
      </c>
      <c r="E360" s="31">
        <v>0.20369999999999999</v>
      </c>
      <c r="F360" t="s">
        <v>318</v>
      </c>
      <c r="G360" t="s">
        <v>319</v>
      </c>
      <c r="H360" s="32">
        <v>30.3</v>
      </c>
      <c r="I360" t="s">
        <v>320</v>
      </c>
      <c r="J360" s="33">
        <f>ROUND(E360/I358* H360,5)</f>
        <v>6.17211</v>
      </c>
      <c r="K360" s="34"/>
    </row>
    <row r="361" spans="1:27" x14ac:dyDescent="0.25">
      <c r="B361" t="s">
        <v>352</v>
      </c>
      <c r="C361" t="s">
        <v>316</v>
      </c>
      <c r="D361" t="s">
        <v>353</v>
      </c>
      <c r="E361" s="31">
        <v>0.81499999999999995</v>
      </c>
      <c r="F361" t="s">
        <v>318</v>
      </c>
      <c r="G361" t="s">
        <v>319</v>
      </c>
      <c r="H361" s="32">
        <v>29.57</v>
      </c>
      <c r="I361" t="s">
        <v>320</v>
      </c>
      <c r="J361" s="33">
        <f>ROUND(E361/I358* H361,5)</f>
        <v>24.099550000000001</v>
      </c>
      <c r="K361" s="34"/>
    </row>
    <row r="362" spans="1:27" x14ac:dyDescent="0.25">
      <c r="B362" t="s">
        <v>350</v>
      </c>
      <c r="C362" t="s">
        <v>316</v>
      </c>
      <c r="D362" t="s">
        <v>351</v>
      </c>
      <c r="E362" s="31">
        <v>0.81499999999999995</v>
      </c>
      <c r="F362" t="s">
        <v>318</v>
      </c>
      <c r="G362" t="s">
        <v>319</v>
      </c>
      <c r="H362" s="32">
        <v>25.4</v>
      </c>
      <c r="I362" t="s">
        <v>320</v>
      </c>
      <c r="J362" s="33">
        <f>ROUND(E362/I358* H362,5)</f>
        <v>20.701000000000001</v>
      </c>
      <c r="K362" s="34"/>
    </row>
    <row r="363" spans="1:27" x14ac:dyDescent="0.25">
      <c r="D363" s="35" t="s">
        <v>321</v>
      </c>
      <c r="E363" s="34"/>
      <c r="H363" s="34"/>
      <c r="K363" s="32">
        <f>SUM(J360:J362)</f>
        <v>50.972660000000005</v>
      </c>
    </row>
    <row r="364" spans="1:27" x14ac:dyDescent="0.25">
      <c r="B364" s="22" t="s">
        <v>322</v>
      </c>
      <c r="E364" s="34"/>
      <c r="H364" s="34"/>
      <c r="K364" s="34"/>
    </row>
    <row r="365" spans="1:27" x14ac:dyDescent="0.25">
      <c r="B365" t="s">
        <v>358</v>
      </c>
      <c r="C365" t="s">
        <v>316</v>
      </c>
      <c r="D365" t="s">
        <v>359</v>
      </c>
      <c r="E365" s="31">
        <v>0.20369999999999999</v>
      </c>
      <c r="F365" t="s">
        <v>318</v>
      </c>
      <c r="G365" t="s">
        <v>319</v>
      </c>
      <c r="H365" s="32">
        <v>60.9</v>
      </c>
      <c r="I365" t="s">
        <v>320</v>
      </c>
      <c r="J365" s="33">
        <f>ROUND(E365/I358* H365,5)</f>
        <v>12.405329999999999</v>
      </c>
      <c r="K365" s="34"/>
    </row>
    <row r="366" spans="1:27" x14ac:dyDescent="0.25">
      <c r="D366" s="35" t="s">
        <v>325</v>
      </c>
      <c r="E366" s="34"/>
      <c r="H366" s="34"/>
      <c r="K366" s="32">
        <f>SUM(J365:J365)</f>
        <v>12.405329999999999</v>
      </c>
    </row>
    <row r="367" spans="1:27" x14ac:dyDescent="0.25">
      <c r="E367" s="34"/>
      <c r="H367" s="34"/>
      <c r="K367" s="34"/>
    </row>
    <row r="368" spans="1:27" x14ac:dyDescent="0.25">
      <c r="D368" s="35" t="s">
        <v>335</v>
      </c>
      <c r="E368" s="34"/>
      <c r="H368" s="34">
        <v>1.5</v>
      </c>
      <c r="I368" t="s">
        <v>336</v>
      </c>
      <c r="J368">
        <f>ROUND(H368/100*K363,5)</f>
        <v>0.76458999999999999</v>
      </c>
      <c r="K368" s="34"/>
    </row>
    <row r="369" spans="1:27" x14ac:dyDescent="0.25">
      <c r="D369" s="35" t="s">
        <v>334</v>
      </c>
      <c r="E369" s="34"/>
      <c r="H369" s="34"/>
      <c r="K369" s="36">
        <f>SUM(J359:J368)</f>
        <v>64.142580000000009</v>
      </c>
    </row>
    <row r="370" spans="1:27" x14ac:dyDescent="0.25">
      <c r="D370" s="35" t="s">
        <v>337</v>
      </c>
      <c r="E370" s="34"/>
      <c r="H370" s="34"/>
      <c r="K370" s="36">
        <f>SUM(K369:K369)</f>
        <v>64.142580000000009</v>
      </c>
    </row>
    <row r="372" spans="1:27" ht="45" customHeight="1" x14ac:dyDescent="0.25">
      <c r="A372" s="26" t="s">
        <v>471</v>
      </c>
      <c r="B372" s="26" t="s">
        <v>193</v>
      </c>
      <c r="C372" s="27" t="s">
        <v>15</v>
      </c>
      <c r="D372" s="7" t="s">
        <v>194</v>
      </c>
      <c r="E372" s="6"/>
      <c r="F372" s="6"/>
      <c r="G372" s="27"/>
      <c r="H372" s="29" t="s">
        <v>312</v>
      </c>
      <c r="I372" s="5">
        <v>1</v>
      </c>
      <c r="J372" s="4"/>
      <c r="K372" s="30">
        <f>ROUND(K379,2)</f>
        <v>17.84</v>
      </c>
      <c r="L372" s="28" t="s">
        <v>472</v>
      </c>
      <c r="M372" s="27"/>
      <c r="N372" s="27"/>
      <c r="O372" s="27"/>
      <c r="P372" s="27"/>
      <c r="Q372" s="27"/>
      <c r="R372" s="27"/>
      <c r="S372" s="27"/>
      <c r="T372" s="27"/>
      <c r="U372" s="27"/>
      <c r="V372" s="27"/>
      <c r="W372" s="27"/>
      <c r="X372" s="27"/>
      <c r="Y372" s="27"/>
      <c r="Z372" s="27"/>
      <c r="AA372" s="27"/>
    </row>
    <row r="373" spans="1:27" x14ac:dyDescent="0.25">
      <c r="B373" s="22" t="s">
        <v>326</v>
      </c>
    </row>
    <row r="374" spans="1:27" x14ac:dyDescent="0.25">
      <c r="B374" t="s">
        <v>473</v>
      </c>
      <c r="C374" t="s">
        <v>15</v>
      </c>
      <c r="D374" t="s">
        <v>474</v>
      </c>
      <c r="E374" s="31">
        <v>0.5</v>
      </c>
      <c r="G374" t="s">
        <v>319</v>
      </c>
      <c r="H374" s="32">
        <v>1.17</v>
      </c>
      <c r="I374" t="s">
        <v>320</v>
      </c>
      <c r="J374" s="33">
        <f>ROUND(E374* H374,5)</f>
        <v>0.58499999999999996</v>
      </c>
      <c r="K374" s="34"/>
    </row>
    <row r="375" spans="1:27" x14ac:dyDescent="0.25">
      <c r="B375" t="s">
        <v>417</v>
      </c>
      <c r="C375" t="s">
        <v>15</v>
      </c>
      <c r="D375" t="s">
        <v>418</v>
      </c>
      <c r="E375" s="31">
        <v>2</v>
      </c>
      <c r="G375" t="s">
        <v>319</v>
      </c>
      <c r="H375" s="32">
        <v>1.1000000000000001</v>
      </c>
      <c r="I375" t="s">
        <v>320</v>
      </c>
      <c r="J375" s="33">
        <f>ROUND(E375* H375,5)</f>
        <v>2.2000000000000002</v>
      </c>
      <c r="K375" s="34"/>
    </row>
    <row r="376" spans="1:27" x14ac:dyDescent="0.25">
      <c r="B376" t="s">
        <v>475</v>
      </c>
      <c r="C376" t="s">
        <v>15</v>
      </c>
      <c r="D376" t="s">
        <v>476</v>
      </c>
      <c r="E376" s="31">
        <v>1</v>
      </c>
      <c r="G376" t="s">
        <v>319</v>
      </c>
      <c r="H376" s="32">
        <v>15.05</v>
      </c>
      <c r="I376" t="s">
        <v>320</v>
      </c>
      <c r="J376" s="33">
        <f>ROUND(E376* H376,5)</f>
        <v>15.05</v>
      </c>
      <c r="K376" s="34"/>
    </row>
    <row r="377" spans="1:27" x14ac:dyDescent="0.25">
      <c r="D377" s="35" t="s">
        <v>333</v>
      </c>
      <c r="E377" s="34"/>
      <c r="H377" s="34"/>
      <c r="K377" s="32">
        <f>SUM(J374:J376)</f>
        <v>17.835000000000001</v>
      </c>
    </row>
    <row r="378" spans="1:27" x14ac:dyDescent="0.25">
      <c r="D378" s="35" t="s">
        <v>334</v>
      </c>
      <c r="E378" s="34"/>
      <c r="H378" s="34"/>
      <c r="K378" s="36">
        <f>SUM(J373:J377)</f>
        <v>17.835000000000001</v>
      </c>
    </row>
    <row r="379" spans="1:27" x14ac:dyDescent="0.25">
      <c r="D379" s="35" t="s">
        <v>337</v>
      </c>
      <c r="E379" s="34"/>
      <c r="H379" s="34"/>
      <c r="K379" s="36">
        <f>SUM(K378:K378)</f>
        <v>17.835000000000001</v>
      </c>
    </row>
    <row r="381" spans="1:27" ht="45" customHeight="1" x14ac:dyDescent="0.25">
      <c r="A381" s="26" t="s">
        <v>477</v>
      </c>
      <c r="B381" s="26" t="s">
        <v>14</v>
      </c>
      <c r="C381" s="27" t="s">
        <v>15</v>
      </c>
      <c r="D381" s="7" t="s">
        <v>16</v>
      </c>
      <c r="E381" s="6"/>
      <c r="F381" s="6"/>
      <c r="G381" s="27"/>
      <c r="H381" s="29" t="s">
        <v>312</v>
      </c>
      <c r="I381" s="5">
        <v>1</v>
      </c>
      <c r="J381" s="4"/>
      <c r="K381" s="30">
        <f>ROUND(K398,2)</f>
        <v>275.23</v>
      </c>
      <c r="L381" s="28" t="s">
        <v>478</v>
      </c>
      <c r="M381" s="27"/>
      <c r="N381" s="27"/>
      <c r="O381" s="27"/>
      <c r="P381" s="27"/>
      <c r="Q381" s="27"/>
      <c r="R381" s="27"/>
      <c r="S381" s="27"/>
      <c r="T381" s="27"/>
      <c r="U381" s="27"/>
      <c r="V381" s="27"/>
      <c r="W381" s="27"/>
      <c r="X381" s="27"/>
      <c r="Y381" s="27"/>
      <c r="Z381" s="27"/>
      <c r="AA381" s="27"/>
    </row>
    <row r="382" spans="1:27" x14ac:dyDescent="0.25">
      <c r="B382" s="22" t="s">
        <v>314</v>
      </c>
    </row>
    <row r="383" spans="1:27" x14ac:dyDescent="0.25">
      <c r="B383" t="s">
        <v>479</v>
      </c>
      <c r="C383" t="s">
        <v>316</v>
      </c>
      <c r="D383" t="s">
        <v>480</v>
      </c>
      <c r="E383" s="31">
        <v>2</v>
      </c>
      <c r="F383" t="s">
        <v>318</v>
      </c>
      <c r="G383" t="s">
        <v>319</v>
      </c>
      <c r="H383" s="32">
        <v>32.590000000000003</v>
      </c>
      <c r="I383" t="s">
        <v>320</v>
      </c>
      <c r="J383" s="33">
        <f>ROUND(E383/I381* H383,5)</f>
        <v>65.180000000000007</v>
      </c>
      <c r="K383" s="34"/>
    </row>
    <row r="384" spans="1:27" x14ac:dyDescent="0.25">
      <c r="B384" t="s">
        <v>481</v>
      </c>
      <c r="C384" t="s">
        <v>316</v>
      </c>
      <c r="D384" t="s">
        <v>482</v>
      </c>
      <c r="E384" s="31">
        <v>2.3332999999999999</v>
      </c>
      <c r="F384" t="s">
        <v>318</v>
      </c>
      <c r="G384" t="s">
        <v>319</v>
      </c>
      <c r="H384" s="32">
        <v>27.2</v>
      </c>
      <c r="I384" t="s">
        <v>320</v>
      </c>
      <c r="J384" s="33">
        <f>ROUND(E384/I381* H384,5)</f>
        <v>63.465760000000003</v>
      </c>
      <c r="K384" s="34"/>
    </row>
    <row r="385" spans="1:27" x14ac:dyDescent="0.25">
      <c r="D385" s="35" t="s">
        <v>321</v>
      </c>
      <c r="E385" s="34"/>
      <c r="H385" s="34"/>
      <c r="K385" s="32">
        <f>SUM(J383:J384)</f>
        <v>128.64576</v>
      </c>
    </row>
    <row r="386" spans="1:27" x14ac:dyDescent="0.25">
      <c r="B386" s="22" t="s">
        <v>322</v>
      </c>
      <c r="E386" s="34"/>
      <c r="H386" s="34"/>
      <c r="K386" s="34"/>
    </row>
    <row r="387" spans="1:27" x14ac:dyDescent="0.25">
      <c r="B387" t="s">
        <v>483</v>
      </c>
      <c r="C387" t="s">
        <v>316</v>
      </c>
      <c r="D387" t="s">
        <v>484</v>
      </c>
      <c r="E387" s="31">
        <v>1</v>
      </c>
      <c r="F387" t="s">
        <v>318</v>
      </c>
      <c r="G387" t="s">
        <v>319</v>
      </c>
      <c r="H387" s="32">
        <v>6.34</v>
      </c>
      <c r="I387" t="s">
        <v>320</v>
      </c>
      <c r="J387" s="33">
        <f>ROUND(E387/I381* H387,5)</f>
        <v>6.34</v>
      </c>
      <c r="K387" s="34"/>
    </row>
    <row r="388" spans="1:27" x14ac:dyDescent="0.25">
      <c r="B388" t="s">
        <v>485</v>
      </c>
      <c r="C388" t="s">
        <v>316</v>
      </c>
      <c r="D388" t="s">
        <v>486</v>
      </c>
      <c r="E388" s="31">
        <v>1</v>
      </c>
      <c r="F388" t="s">
        <v>318</v>
      </c>
      <c r="G388" t="s">
        <v>319</v>
      </c>
      <c r="H388" s="32">
        <v>61.02</v>
      </c>
      <c r="I388" t="s">
        <v>320</v>
      </c>
      <c r="J388" s="33">
        <f>ROUND(E388/I381* H388,5)</f>
        <v>61.02</v>
      </c>
      <c r="K388" s="34"/>
    </row>
    <row r="389" spans="1:27" x14ac:dyDescent="0.25">
      <c r="B389" t="s">
        <v>487</v>
      </c>
      <c r="C389" t="s">
        <v>316</v>
      </c>
      <c r="D389" t="s">
        <v>488</v>
      </c>
      <c r="E389" s="31">
        <v>1</v>
      </c>
      <c r="F389" t="s">
        <v>318</v>
      </c>
      <c r="G389" t="s">
        <v>319</v>
      </c>
      <c r="H389" s="32">
        <v>16.309999999999999</v>
      </c>
      <c r="I389" t="s">
        <v>320</v>
      </c>
      <c r="J389" s="33">
        <f>ROUND(E389/I381* H389,5)</f>
        <v>16.309999999999999</v>
      </c>
      <c r="K389" s="34"/>
    </row>
    <row r="390" spans="1:27" x14ac:dyDescent="0.25">
      <c r="D390" s="35" t="s">
        <v>325</v>
      </c>
      <c r="E390" s="34"/>
      <c r="H390" s="34"/>
      <c r="K390" s="32">
        <f>SUM(J387:J389)</f>
        <v>83.67</v>
      </c>
    </row>
    <row r="391" spans="1:27" x14ac:dyDescent="0.25">
      <c r="B391" s="22" t="s">
        <v>326</v>
      </c>
      <c r="E391" s="34"/>
      <c r="H391" s="34"/>
      <c r="K391" s="34"/>
    </row>
    <row r="392" spans="1:27" x14ac:dyDescent="0.25">
      <c r="B392" t="s">
        <v>489</v>
      </c>
      <c r="C392" t="s">
        <v>28</v>
      </c>
      <c r="D392" t="s">
        <v>490</v>
      </c>
      <c r="E392" s="31">
        <v>0.22</v>
      </c>
      <c r="G392" t="s">
        <v>319</v>
      </c>
      <c r="H392" s="32">
        <v>92.19</v>
      </c>
      <c r="I392" t="s">
        <v>320</v>
      </c>
      <c r="J392" s="33">
        <f>ROUND(E392* H392,5)</f>
        <v>20.2818</v>
      </c>
      <c r="K392" s="34"/>
    </row>
    <row r="393" spans="1:27" x14ac:dyDescent="0.25">
      <c r="B393" t="s">
        <v>491</v>
      </c>
      <c r="C393" t="s">
        <v>28</v>
      </c>
      <c r="D393" t="s">
        <v>492</v>
      </c>
      <c r="E393" s="31">
        <v>1.3</v>
      </c>
      <c r="G393" t="s">
        <v>319</v>
      </c>
      <c r="H393" s="32">
        <v>31.31</v>
      </c>
      <c r="I393" t="s">
        <v>320</v>
      </c>
      <c r="J393" s="33">
        <f>ROUND(E393* H393,5)</f>
        <v>40.703000000000003</v>
      </c>
      <c r="K393" s="34"/>
    </row>
    <row r="394" spans="1:27" x14ac:dyDescent="0.25">
      <c r="D394" s="35" t="s">
        <v>333</v>
      </c>
      <c r="E394" s="34"/>
      <c r="H394" s="34"/>
      <c r="K394" s="32">
        <f>SUM(J392:J393)</f>
        <v>60.984800000000007</v>
      </c>
    </row>
    <row r="395" spans="1:27" x14ac:dyDescent="0.25">
      <c r="E395" s="34"/>
      <c r="H395" s="34"/>
      <c r="K395" s="34"/>
    </row>
    <row r="396" spans="1:27" x14ac:dyDescent="0.25">
      <c r="D396" s="35" t="s">
        <v>335</v>
      </c>
      <c r="E396" s="34"/>
      <c r="H396" s="34">
        <v>1.5</v>
      </c>
      <c r="I396" t="s">
        <v>336</v>
      </c>
      <c r="J396">
        <f>ROUND(H396/100*K385,5)</f>
        <v>1.9296899999999999</v>
      </c>
      <c r="K396" s="34"/>
    </row>
    <row r="397" spans="1:27" x14ac:dyDescent="0.25">
      <c r="D397" s="35" t="s">
        <v>334</v>
      </c>
      <c r="E397" s="34"/>
      <c r="H397" s="34"/>
      <c r="K397" s="36">
        <f>SUM(J382:J396)</f>
        <v>275.23025000000001</v>
      </c>
    </row>
    <row r="398" spans="1:27" x14ac:dyDescent="0.25">
      <c r="D398" s="35" t="s">
        <v>337</v>
      </c>
      <c r="E398" s="34"/>
      <c r="H398" s="34"/>
      <c r="K398" s="36">
        <f>SUM(K397:K397)</f>
        <v>275.23025000000001</v>
      </c>
    </row>
    <row r="400" spans="1:27" ht="45" customHeight="1" x14ac:dyDescent="0.25">
      <c r="A400" s="26" t="s">
        <v>493</v>
      </c>
      <c r="B400" s="26" t="s">
        <v>142</v>
      </c>
      <c r="C400" s="27" t="s">
        <v>22</v>
      </c>
      <c r="D400" s="7" t="s">
        <v>143</v>
      </c>
      <c r="E400" s="6"/>
      <c r="F400" s="6"/>
      <c r="G400" s="27"/>
      <c r="H400" s="29" t="s">
        <v>312</v>
      </c>
      <c r="I400" s="5">
        <v>1</v>
      </c>
      <c r="J400" s="4"/>
      <c r="K400" s="30">
        <f>ROUND(K411,2)</f>
        <v>58.92</v>
      </c>
      <c r="L400" s="28" t="s">
        <v>494</v>
      </c>
      <c r="M400" s="27"/>
      <c r="N400" s="27"/>
      <c r="O400" s="27"/>
      <c r="P400" s="27"/>
      <c r="Q400" s="27"/>
      <c r="R400" s="27"/>
      <c r="S400" s="27"/>
      <c r="T400" s="27"/>
      <c r="U400" s="27"/>
      <c r="V400" s="27"/>
      <c r="W400" s="27"/>
      <c r="X400" s="27"/>
      <c r="Y400" s="27"/>
      <c r="Z400" s="27"/>
      <c r="AA400" s="27"/>
    </row>
    <row r="401" spans="1:27" x14ac:dyDescent="0.25">
      <c r="B401" s="22" t="s">
        <v>314</v>
      </c>
    </row>
    <row r="402" spans="1:27" x14ac:dyDescent="0.25">
      <c r="B402" t="s">
        <v>315</v>
      </c>
      <c r="C402" t="s">
        <v>316</v>
      </c>
      <c r="D402" t="s">
        <v>317</v>
      </c>
      <c r="E402" s="31">
        <v>0.9163</v>
      </c>
      <c r="F402" t="s">
        <v>318</v>
      </c>
      <c r="G402" t="s">
        <v>319</v>
      </c>
      <c r="H402" s="32">
        <v>28.12</v>
      </c>
      <c r="I402" t="s">
        <v>320</v>
      </c>
      <c r="J402" s="33">
        <f>ROUND(E402/I400* H402,5)</f>
        <v>25.766359999999999</v>
      </c>
      <c r="K402" s="34"/>
    </row>
    <row r="403" spans="1:27" x14ac:dyDescent="0.25">
      <c r="B403" t="s">
        <v>481</v>
      </c>
      <c r="C403" t="s">
        <v>316</v>
      </c>
      <c r="D403" t="s">
        <v>482</v>
      </c>
      <c r="E403" s="31">
        <v>0.9163</v>
      </c>
      <c r="F403" t="s">
        <v>318</v>
      </c>
      <c r="G403" t="s">
        <v>319</v>
      </c>
      <c r="H403" s="32">
        <v>27.2</v>
      </c>
      <c r="I403" t="s">
        <v>320</v>
      </c>
      <c r="J403" s="33">
        <f>ROUND(E403/I400* H403,5)</f>
        <v>24.923359999999999</v>
      </c>
      <c r="K403" s="34"/>
    </row>
    <row r="404" spans="1:27" x14ac:dyDescent="0.25">
      <c r="D404" s="35" t="s">
        <v>321</v>
      </c>
      <c r="E404" s="34"/>
      <c r="H404" s="34"/>
      <c r="K404" s="32">
        <f>SUM(J402:J403)</f>
        <v>50.689719999999994</v>
      </c>
    </row>
    <row r="405" spans="1:27" x14ac:dyDescent="0.25">
      <c r="B405" s="22" t="s">
        <v>322</v>
      </c>
      <c r="E405" s="34"/>
      <c r="H405" s="34"/>
      <c r="K405" s="34"/>
    </row>
    <row r="406" spans="1:27" x14ac:dyDescent="0.25">
      <c r="B406" t="s">
        <v>487</v>
      </c>
      <c r="C406" t="s">
        <v>316</v>
      </c>
      <c r="D406" t="s">
        <v>488</v>
      </c>
      <c r="E406" s="31">
        <v>0.45810000000000001</v>
      </c>
      <c r="F406" t="s">
        <v>318</v>
      </c>
      <c r="G406" t="s">
        <v>319</v>
      </c>
      <c r="H406" s="32">
        <v>16.309999999999999</v>
      </c>
      <c r="I406" t="s">
        <v>320</v>
      </c>
      <c r="J406" s="33">
        <f>ROUND(E406/I400* H406,5)</f>
        <v>7.4716100000000001</v>
      </c>
      <c r="K406" s="34"/>
    </row>
    <row r="407" spans="1:27" x14ac:dyDescent="0.25">
      <c r="D407" s="35" t="s">
        <v>325</v>
      </c>
      <c r="E407" s="34"/>
      <c r="H407" s="34"/>
      <c r="K407" s="32">
        <f>SUM(J406:J406)</f>
        <v>7.4716100000000001</v>
      </c>
    </row>
    <row r="408" spans="1:27" x14ac:dyDescent="0.25">
      <c r="E408" s="34"/>
      <c r="H408" s="34"/>
      <c r="K408" s="34"/>
    </row>
    <row r="409" spans="1:27" x14ac:dyDescent="0.25">
      <c r="D409" s="35" t="s">
        <v>335</v>
      </c>
      <c r="E409" s="34"/>
      <c r="H409" s="34">
        <v>1.5</v>
      </c>
      <c r="I409" t="s">
        <v>336</v>
      </c>
      <c r="J409">
        <f>ROUND(H409/100*K404,5)</f>
        <v>0.76034999999999997</v>
      </c>
      <c r="K409" s="34"/>
    </row>
    <row r="410" spans="1:27" x14ac:dyDescent="0.25">
      <c r="D410" s="35" t="s">
        <v>334</v>
      </c>
      <c r="E410" s="34"/>
      <c r="H410" s="34"/>
      <c r="K410" s="36">
        <f>SUM(J401:J409)</f>
        <v>58.921679999999995</v>
      </c>
    </row>
    <row r="411" spans="1:27" x14ac:dyDescent="0.25">
      <c r="D411" s="35" t="s">
        <v>337</v>
      </c>
      <c r="E411" s="34"/>
      <c r="H411" s="34"/>
      <c r="K411" s="36">
        <f>SUM(K410:K410)</f>
        <v>58.921679999999995</v>
      </c>
    </row>
    <row r="413" spans="1:27" ht="45" customHeight="1" x14ac:dyDescent="0.25">
      <c r="A413" s="26" t="s">
        <v>495</v>
      </c>
      <c r="B413" s="26" t="s">
        <v>21</v>
      </c>
      <c r="C413" s="27" t="s">
        <v>22</v>
      </c>
      <c r="D413" s="7" t="s">
        <v>23</v>
      </c>
      <c r="E413" s="6"/>
      <c r="F413" s="6"/>
      <c r="G413" s="27"/>
      <c r="H413" s="29" t="s">
        <v>312</v>
      </c>
      <c r="I413" s="5">
        <v>1</v>
      </c>
      <c r="J413" s="4"/>
      <c r="K413" s="30">
        <f>ROUND(K424,2)</f>
        <v>62.85</v>
      </c>
      <c r="L413" s="28" t="s">
        <v>496</v>
      </c>
      <c r="M413" s="27"/>
      <c r="N413" s="27"/>
      <c r="O413" s="27"/>
      <c r="P413" s="27"/>
      <c r="Q413" s="27"/>
      <c r="R413" s="27"/>
      <c r="S413" s="27"/>
      <c r="T413" s="27"/>
      <c r="U413" s="27"/>
      <c r="V413" s="27"/>
      <c r="W413" s="27"/>
      <c r="X413" s="27"/>
      <c r="Y413" s="27"/>
      <c r="Z413" s="27"/>
      <c r="AA413" s="27"/>
    </row>
    <row r="414" spans="1:27" x14ac:dyDescent="0.25">
      <c r="B414" s="22" t="s">
        <v>314</v>
      </c>
    </row>
    <row r="415" spans="1:27" x14ac:dyDescent="0.25">
      <c r="B415" t="s">
        <v>315</v>
      </c>
      <c r="C415" t="s">
        <v>316</v>
      </c>
      <c r="D415" t="s">
        <v>317</v>
      </c>
      <c r="E415" s="31">
        <v>0.90449999999999997</v>
      </c>
      <c r="F415" t="s">
        <v>318</v>
      </c>
      <c r="G415" t="s">
        <v>319</v>
      </c>
      <c r="H415" s="32">
        <v>28.12</v>
      </c>
      <c r="I415" t="s">
        <v>320</v>
      </c>
      <c r="J415" s="33">
        <f>ROUND(E415/I413* H415,5)</f>
        <v>25.434539999999998</v>
      </c>
      <c r="K415" s="34"/>
    </row>
    <row r="416" spans="1:27" x14ac:dyDescent="0.25">
      <c r="B416" t="s">
        <v>481</v>
      </c>
      <c r="C416" t="s">
        <v>316</v>
      </c>
      <c r="D416" t="s">
        <v>482</v>
      </c>
      <c r="E416" s="31">
        <v>0.90449999999999997</v>
      </c>
      <c r="F416" t="s">
        <v>318</v>
      </c>
      <c r="G416" t="s">
        <v>319</v>
      </c>
      <c r="H416" s="32">
        <v>27.2</v>
      </c>
      <c r="I416" t="s">
        <v>320</v>
      </c>
      <c r="J416" s="33">
        <f>ROUND(E416/I413* H416,5)</f>
        <v>24.602399999999999</v>
      </c>
      <c r="K416" s="34"/>
    </row>
    <row r="417" spans="1:27" x14ac:dyDescent="0.25">
      <c r="D417" s="35" t="s">
        <v>321</v>
      </c>
      <c r="E417" s="34"/>
      <c r="H417" s="34"/>
      <c r="K417" s="32">
        <f>SUM(J415:J416)</f>
        <v>50.036940000000001</v>
      </c>
    </row>
    <row r="418" spans="1:27" x14ac:dyDescent="0.25">
      <c r="B418" s="22" t="s">
        <v>322</v>
      </c>
      <c r="E418" s="34"/>
      <c r="H418" s="34"/>
      <c r="K418" s="34"/>
    </row>
    <row r="419" spans="1:27" x14ac:dyDescent="0.25">
      <c r="B419" t="s">
        <v>487</v>
      </c>
      <c r="C419" t="s">
        <v>316</v>
      </c>
      <c r="D419" t="s">
        <v>488</v>
      </c>
      <c r="E419" s="31">
        <v>0.73929999999999996</v>
      </c>
      <c r="F419" t="s">
        <v>318</v>
      </c>
      <c r="G419" t="s">
        <v>319</v>
      </c>
      <c r="H419" s="32">
        <v>16.309999999999999</v>
      </c>
      <c r="I419" t="s">
        <v>320</v>
      </c>
      <c r="J419" s="33">
        <f>ROUND(E419/I413* H419,5)</f>
        <v>12.057980000000001</v>
      </c>
      <c r="K419" s="34"/>
    </row>
    <row r="420" spans="1:27" x14ac:dyDescent="0.25">
      <c r="D420" s="35" t="s">
        <v>325</v>
      </c>
      <c r="E420" s="34"/>
      <c r="H420" s="34"/>
      <c r="K420" s="32">
        <f>SUM(J419:J419)</f>
        <v>12.057980000000001</v>
      </c>
    </row>
    <row r="421" spans="1:27" x14ac:dyDescent="0.25">
      <c r="E421" s="34"/>
      <c r="H421" s="34"/>
      <c r="K421" s="34"/>
    </row>
    <row r="422" spans="1:27" x14ac:dyDescent="0.25">
      <c r="D422" s="35" t="s">
        <v>335</v>
      </c>
      <c r="E422" s="34"/>
      <c r="H422" s="34">
        <v>1.5</v>
      </c>
      <c r="I422" t="s">
        <v>336</v>
      </c>
      <c r="J422">
        <f>ROUND(H422/100*K417,5)</f>
        <v>0.75055000000000005</v>
      </c>
      <c r="K422" s="34"/>
    </row>
    <row r="423" spans="1:27" x14ac:dyDescent="0.25">
      <c r="D423" s="35" t="s">
        <v>334</v>
      </c>
      <c r="E423" s="34"/>
      <c r="H423" s="34"/>
      <c r="K423" s="36">
        <f>SUM(J414:J422)</f>
        <v>62.845469999999999</v>
      </c>
    </row>
    <row r="424" spans="1:27" x14ac:dyDescent="0.25">
      <c r="D424" s="35" t="s">
        <v>337</v>
      </c>
      <c r="E424" s="34"/>
      <c r="H424" s="34"/>
      <c r="K424" s="36">
        <f>SUM(K423:K423)</f>
        <v>62.845469999999999</v>
      </c>
    </row>
    <row r="426" spans="1:27" ht="45" customHeight="1" x14ac:dyDescent="0.25">
      <c r="A426" s="26" t="s">
        <v>497</v>
      </c>
      <c r="B426" s="26" t="s">
        <v>144</v>
      </c>
      <c r="C426" s="27" t="s">
        <v>22</v>
      </c>
      <c r="D426" s="7" t="s">
        <v>145</v>
      </c>
      <c r="E426" s="6"/>
      <c r="F426" s="6"/>
      <c r="G426" s="27"/>
      <c r="H426" s="29" t="s">
        <v>312</v>
      </c>
      <c r="I426" s="5">
        <v>1</v>
      </c>
      <c r="J426" s="4"/>
      <c r="K426" s="30">
        <f>ROUND(K437,2)</f>
        <v>43.24</v>
      </c>
      <c r="L426" s="28" t="s">
        <v>498</v>
      </c>
      <c r="M426" s="27"/>
      <c r="N426" s="27"/>
      <c r="O426" s="27"/>
      <c r="P426" s="27"/>
      <c r="Q426" s="27"/>
      <c r="R426" s="27"/>
      <c r="S426" s="27"/>
      <c r="T426" s="27"/>
      <c r="U426" s="27"/>
      <c r="V426" s="27"/>
      <c r="W426" s="27"/>
      <c r="X426" s="27"/>
      <c r="Y426" s="27"/>
      <c r="Z426" s="27"/>
      <c r="AA426" s="27"/>
    </row>
    <row r="427" spans="1:27" x14ac:dyDescent="0.25">
      <c r="B427" s="22" t="s">
        <v>314</v>
      </c>
    </row>
    <row r="428" spans="1:27" x14ac:dyDescent="0.25">
      <c r="B428" t="s">
        <v>315</v>
      </c>
      <c r="C428" t="s">
        <v>316</v>
      </c>
      <c r="D428" t="s">
        <v>317</v>
      </c>
      <c r="E428" s="31">
        <v>0.67249999999999999</v>
      </c>
      <c r="F428" t="s">
        <v>318</v>
      </c>
      <c r="G428" t="s">
        <v>319</v>
      </c>
      <c r="H428" s="32">
        <v>28.12</v>
      </c>
      <c r="I428" t="s">
        <v>320</v>
      </c>
      <c r="J428" s="33">
        <f>ROUND(E428/I426* H428,5)</f>
        <v>18.910699999999999</v>
      </c>
      <c r="K428" s="34"/>
    </row>
    <row r="429" spans="1:27" x14ac:dyDescent="0.25">
      <c r="B429" t="s">
        <v>481</v>
      </c>
      <c r="C429" t="s">
        <v>316</v>
      </c>
      <c r="D429" t="s">
        <v>482</v>
      </c>
      <c r="E429" s="31">
        <v>0.67249999999999999</v>
      </c>
      <c r="F429" t="s">
        <v>318</v>
      </c>
      <c r="G429" t="s">
        <v>319</v>
      </c>
      <c r="H429" s="32">
        <v>27.2</v>
      </c>
      <c r="I429" t="s">
        <v>320</v>
      </c>
      <c r="J429" s="33">
        <f>ROUND(E429/I426* H429,5)</f>
        <v>18.292000000000002</v>
      </c>
      <c r="K429" s="34"/>
    </row>
    <row r="430" spans="1:27" x14ac:dyDescent="0.25">
      <c r="D430" s="35" t="s">
        <v>321</v>
      </c>
      <c r="E430" s="34"/>
      <c r="H430" s="34"/>
      <c r="K430" s="32">
        <f>SUM(J428:J429)</f>
        <v>37.2027</v>
      </c>
    </row>
    <row r="431" spans="1:27" x14ac:dyDescent="0.25">
      <c r="B431" s="22" t="s">
        <v>322</v>
      </c>
      <c r="E431" s="34"/>
      <c r="H431" s="34"/>
      <c r="K431" s="34"/>
    </row>
    <row r="432" spans="1:27" x14ac:dyDescent="0.25">
      <c r="B432" t="s">
        <v>487</v>
      </c>
      <c r="C432" t="s">
        <v>316</v>
      </c>
      <c r="D432" t="s">
        <v>488</v>
      </c>
      <c r="E432" s="31">
        <v>0.3362</v>
      </c>
      <c r="F432" t="s">
        <v>318</v>
      </c>
      <c r="G432" t="s">
        <v>319</v>
      </c>
      <c r="H432" s="32">
        <v>16.309999999999999</v>
      </c>
      <c r="I432" t="s">
        <v>320</v>
      </c>
      <c r="J432" s="33">
        <f>ROUND(E432/I426* H432,5)</f>
        <v>5.4834199999999997</v>
      </c>
      <c r="K432" s="34"/>
    </row>
    <row r="433" spans="1:27" x14ac:dyDescent="0.25">
      <c r="D433" s="35" t="s">
        <v>325</v>
      </c>
      <c r="E433" s="34"/>
      <c r="H433" s="34"/>
      <c r="K433" s="32">
        <f>SUM(J432:J432)</f>
        <v>5.4834199999999997</v>
      </c>
    </row>
    <row r="434" spans="1:27" x14ac:dyDescent="0.25">
      <c r="E434" s="34"/>
      <c r="H434" s="34"/>
      <c r="K434" s="34"/>
    </row>
    <row r="435" spans="1:27" x14ac:dyDescent="0.25">
      <c r="D435" s="35" t="s">
        <v>335</v>
      </c>
      <c r="E435" s="34"/>
      <c r="H435" s="34">
        <v>1.5</v>
      </c>
      <c r="I435" t="s">
        <v>336</v>
      </c>
      <c r="J435">
        <f>ROUND(H435/100*K430,5)</f>
        <v>0.55803999999999998</v>
      </c>
      <c r="K435" s="34"/>
    </row>
    <row r="436" spans="1:27" x14ac:dyDescent="0.25">
      <c r="D436" s="35" t="s">
        <v>334</v>
      </c>
      <c r="E436" s="34"/>
      <c r="H436" s="34"/>
      <c r="K436" s="36">
        <f>SUM(J427:J435)</f>
        <v>43.244160000000001</v>
      </c>
    </row>
    <row r="437" spans="1:27" x14ac:dyDescent="0.25">
      <c r="D437" s="35" t="s">
        <v>337</v>
      </c>
      <c r="E437" s="34"/>
      <c r="H437" s="34"/>
      <c r="K437" s="36">
        <f>SUM(K436:K436)</f>
        <v>43.244160000000001</v>
      </c>
    </row>
    <row r="439" spans="1:27" ht="45" customHeight="1" x14ac:dyDescent="0.25">
      <c r="A439" s="26" t="s">
        <v>499</v>
      </c>
      <c r="B439" s="26" t="s">
        <v>24</v>
      </c>
      <c r="C439" s="27" t="s">
        <v>25</v>
      </c>
      <c r="D439" s="7" t="s">
        <v>26</v>
      </c>
      <c r="E439" s="6"/>
      <c r="F439" s="6"/>
      <c r="G439" s="27"/>
      <c r="H439" s="29" t="s">
        <v>312</v>
      </c>
      <c r="I439" s="5">
        <v>1</v>
      </c>
      <c r="J439" s="4"/>
      <c r="K439" s="30">
        <f>ROUND(K450,2)</f>
        <v>20.02</v>
      </c>
      <c r="L439" s="28" t="s">
        <v>500</v>
      </c>
      <c r="M439" s="27"/>
      <c r="N439" s="27"/>
      <c r="O439" s="27"/>
      <c r="P439" s="27"/>
      <c r="Q439" s="27"/>
      <c r="R439" s="27"/>
      <c r="S439" s="27"/>
      <c r="T439" s="27"/>
      <c r="U439" s="27"/>
      <c r="V439" s="27"/>
      <c r="W439" s="27"/>
      <c r="X439" s="27"/>
      <c r="Y439" s="27"/>
      <c r="Z439" s="27"/>
      <c r="AA439" s="27"/>
    </row>
    <row r="440" spans="1:27" x14ac:dyDescent="0.25">
      <c r="B440" s="22" t="s">
        <v>314</v>
      </c>
    </row>
    <row r="441" spans="1:27" x14ac:dyDescent="0.25">
      <c r="B441" t="s">
        <v>315</v>
      </c>
      <c r="C441" t="s">
        <v>316</v>
      </c>
      <c r="D441" t="s">
        <v>317</v>
      </c>
      <c r="E441" s="31">
        <v>0.31140000000000001</v>
      </c>
      <c r="F441" t="s">
        <v>318</v>
      </c>
      <c r="G441" t="s">
        <v>319</v>
      </c>
      <c r="H441" s="32">
        <v>28.12</v>
      </c>
      <c r="I441" t="s">
        <v>320</v>
      </c>
      <c r="J441" s="33">
        <f>ROUND(E441/I439* H441,5)</f>
        <v>8.75657</v>
      </c>
      <c r="K441" s="34"/>
    </row>
    <row r="442" spans="1:27" x14ac:dyDescent="0.25">
      <c r="B442" t="s">
        <v>481</v>
      </c>
      <c r="C442" t="s">
        <v>316</v>
      </c>
      <c r="D442" t="s">
        <v>482</v>
      </c>
      <c r="E442" s="31">
        <v>0.31140000000000001</v>
      </c>
      <c r="F442" t="s">
        <v>318</v>
      </c>
      <c r="G442" t="s">
        <v>319</v>
      </c>
      <c r="H442" s="32">
        <v>27.2</v>
      </c>
      <c r="I442" t="s">
        <v>320</v>
      </c>
      <c r="J442" s="33">
        <f>ROUND(E442/I439* H442,5)</f>
        <v>8.4700799999999994</v>
      </c>
      <c r="K442" s="34"/>
    </row>
    <row r="443" spans="1:27" x14ac:dyDescent="0.25">
      <c r="D443" s="35" t="s">
        <v>321</v>
      </c>
      <c r="E443" s="34"/>
      <c r="H443" s="34"/>
      <c r="K443" s="32">
        <f>SUM(J441:J442)</f>
        <v>17.226649999999999</v>
      </c>
    </row>
    <row r="444" spans="1:27" x14ac:dyDescent="0.25">
      <c r="B444" s="22" t="s">
        <v>322</v>
      </c>
      <c r="E444" s="34"/>
      <c r="H444" s="34"/>
      <c r="K444" s="34"/>
    </row>
    <row r="445" spans="1:27" x14ac:dyDescent="0.25">
      <c r="B445" t="s">
        <v>487</v>
      </c>
      <c r="C445" t="s">
        <v>316</v>
      </c>
      <c r="D445" t="s">
        <v>488</v>
      </c>
      <c r="E445" s="31">
        <v>0.15570000000000001</v>
      </c>
      <c r="F445" t="s">
        <v>318</v>
      </c>
      <c r="G445" t="s">
        <v>319</v>
      </c>
      <c r="H445" s="32">
        <v>16.309999999999999</v>
      </c>
      <c r="I445" t="s">
        <v>320</v>
      </c>
      <c r="J445" s="33">
        <f>ROUND(E445/I439* H445,5)</f>
        <v>2.5394700000000001</v>
      </c>
      <c r="K445" s="34"/>
    </row>
    <row r="446" spans="1:27" x14ac:dyDescent="0.25">
      <c r="D446" s="35" t="s">
        <v>325</v>
      </c>
      <c r="E446" s="34"/>
      <c r="H446" s="34"/>
      <c r="K446" s="32">
        <f>SUM(J445:J445)</f>
        <v>2.5394700000000001</v>
      </c>
    </row>
    <row r="447" spans="1:27" x14ac:dyDescent="0.25">
      <c r="E447" s="34"/>
      <c r="H447" s="34"/>
      <c r="K447" s="34"/>
    </row>
    <row r="448" spans="1:27" x14ac:dyDescent="0.25">
      <c r="D448" s="35" t="s">
        <v>335</v>
      </c>
      <c r="E448" s="34"/>
      <c r="H448" s="34">
        <v>1.5</v>
      </c>
      <c r="I448" t="s">
        <v>336</v>
      </c>
      <c r="J448">
        <f>ROUND(H448/100*K443,5)</f>
        <v>0.25840000000000002</v>
      </c>
      <c r="K448" s="34"/>
    </row>
    <row r="449" spans="1:27" x14ac:dyDescent="0.25">
      <c r="D449" s="35" t="s">
        <v>334</v>
      </c>
      <c r="E449" s="34"/>
      <c r="H449" s="34"/>
      <c r="K449" s="36">
        <f>SUM(J440:J448)</f>
        <v>20.024520000000003</v>
      </c>
    </row>
    <row r="450" spans="1:27" x14ac:dyDescent="0.25">
      <c r="D450" s="35" t="s">
        <v>337</v>
      </c>
      <c r="E450" s="34"/>
      <c r="H450" s="34"/>
      <c r="K450" s="36">
        <f>SUM(K449:K449)</f>
        <v>20.024520000000003</v>
      </c>
    </row>
    <row r="452" spans="1:27" ht="45" customHeight="1" x14ac:dyDescent="0.25">
      <c r="A452" s="26" t="s">
        <v>501</v>
      </c>
      <c r="B452" s="26" t="s">
        <v>138</v>
      </c>
      <c r="C452" s="27" t="s">
        <v>25</v>
      </c>
      <c r="D452" s="7" t="s">
        <v>139</v>
      </c>
      <c r="E452" s="6"/>
      <c r="F452" s="6"/>
      <c r="G452" s="27"/>
      <c r="H452" s="29" t="s">
        <v>312</v>
      </c>
      <c r="I452" s="5">
        <v>1</v>
      </c>
      <c r="J452" s="4"/>
      <c r="K452" s="30">
        <f>ROUND(K462,2)</f>
        <v>9.5500000000000007</v>
      </c>
      <c r="L452" s="28" t="s">
        <v>502</v>
      </c>
      <c r="M452" s="27"/>
      <c r="N452" s="27"/>
      <c r="O452" s="27"/>
      <c r="P452" s="27"/>
      <c r="Q452" s="27"/>
      <c r="R452" s="27"/>
      <c r="S452" s="27"/>
      <c r="T452" s="27"/>
      <c r="U452" s="27"/>
      <c r="V452" s="27"/>
      <c r="W452" s="27"/>
      <c r="X452" s="27"/>
      <c r="Y452" s="27"/>
      <c r="Z452" s="27"/>
      <c r="AA452" s="27"/>
    </row>
    <row r="453" spans="1:27" x14ac:dyDescent="0.25">
      <c r="B453" s="22" t="s">
        <v>314</v>
      </c>
    </row>
    <row r="454" spans="1:27" x14ac:dyDescent="0.25">
      <c r="B454" t="s">
        <v>315</v>
      </c>
      <c r="C454" t="s">
        <v>316</v>
      </c>
      <c r="D454" t="s">
        <v>317</v>
      </c>
      <c r="E454" s="31">
        <v>0.25</v>
      </c>
      <c r="F454" t="s">
        <v>318</v>
      </c>
      <c r="G454" t="s">
        <v>319</v>
      </c>
      <c r="H454" s="32">
        <v>28.12</v>
      </c>
      <c r="I454" t="s">
        <v>320</v>
      </c>
      <c r="J454" s="33">
        <f>ROUND(E454/I452* H454,5)</f>
        <v>7.03</v>
      </c>
      <c r="K454" s="34"/>
    </row>
    <row r="455" spans="1:27" x14ac:dyDescent="0.25">
      <c r="D455" s="35" t="s">
        <v>321</v>
      </c>
      <c r="E455" s="34"/>
      <c r="H455" s="34"/>
      <c r="K455" s="32">
        <f>SUM(J454:J454)</f>
        <v>7.03</v>
      </c>
    </row>
    <row r="456" spans="1:27" x14ac:dyDescent="0.25">
      <c r="B456" s="22" t="s">
        <v>322</v>
      </c>
      <c r="E456" s="34"/>
      <c r="H456" s="34"/>
      <c r="K456" s="34"/>
    </row>
    <row r="457" spans="1:27" x14ac:dyDescent="0.25">
      <c r="B457" t="s">
        <v>503</v>
      </c>
      <c r="C457" t="s">
        <v>316</v>
      </c>
      <c r="D457" t="s">
        <v>504</v>
      </c>
      <c r="E457" s="31">
        <v>0.25</v>
      </c>
      <c r="F457" t="s">
        <v>318</v>
      </c>
      <c r="G457" t="s">
        <v>319</v>
      </c>
      <c r="H457" s="32">
        <v>9.64</v>
      </c>
      <c r="I457" t="s">
        <v>320</v>
      </c>
      <c r="J457" s="33">
        <f>ROUND(E457/I452* H457,5)</f>
        <v>2.41</v>
      </c>
      <c r="K457" s="34"/>
    </row>
    <row r="458" spans="1:27" x14ac:dyDescent="0.25">
      <c r="D458" s="35" t="s">
        <v>325</v>
      </c>
      <c r="E458" s="34"/>
      <c r="H458" s="34"/>
      <c r="K458" s="32">
        <f>SUM(J457:J457)</f>
        <v>2.41</v>
      </c>
    </row>
    <row r="459" spans="1:27" x14ac:dyDescent="0.25">
      <c r="E459" s="34"/>
      <c r="H459" s="34"/>
      <c r="K459" s="34"/>
    </row>
    <row r="460" spans="1:27" x14ac:dyDescent="0.25">
      <c r="D460" s="35" t="s">
        <v>335</v>
      </c>
      <c r="E460" s="34"/>
      <c r="H460" s="34">
        <v>1.5</v>
      </c>
      <c r="I460" t="s">
        <v>336</v>
      </c>
      <c r="J460">
        <f>ROUND(H460/100*K455,5)</f>
        <v>0.10545</v>
      </c>
      <c r="K460" s="34"/>
    </row>
    <row r="461" spans="1:27" x14ac:dyDescent="0.25">
      <c r="D461" s="35" t="s">
        <v>334</v>
      </c>
      <c r="E461" s="34"/>
      <c r="H461" s="34"/>
      <c r="K461" s="36">
        <f>SUM(J453:J460)</f>
        <v>9.5454500000000007</v>
      </c>
    </row>
    <row r="462" spans="1:27" x14ac:dyDescent="0.25">
      <c r="D462" s="35" t="s">
        <v>337</v>
      </c>
      <c r="E462" s="34"/>
      <c r="H462" s="34"/>
      <c r="K462" s="36">
        <f>SUM(K461:K461)</f>
        <v>9.5454500000000007</v>
      </c>
    </row>
    <row r="464" spans="1:27" ht="45" customHeight="1" x14ac:dyDescent="0.25">
      <c r="A464" s="26" t="s">
        <v>505</v>
      </c>
      <c r="B464" s="26" t="s">
        <v>140</v>
      </c>
      <c r="C464" s="27" t="s">
        <v>25</v>
      </c>
      <c r="D464" s="7" t="s">
        <v>141</v>
      </c>
      <c r="E464" s="6"/>
      <c r="F464" s="6"/>
      <c r="G464" s="27"/>
      <c r="H464" s="29" t="s">
        <v>312</v>
      </c>
      <c r="I464" s="5">
        <v>1</v>
      </c>
      <c r="J464" s="4"/>
      <c r="K464" s="30">
        <f>ROUND(K474,2)</f>
        <v>6.49</v>
      </c>
      <c r="L464" s="28" t="s">
        <v>506</v>
      </c>
      <c r="M464" s="27"/>
      <c r="N464" s="27"/>
      <c r="O464" s="27"/>
      <c r="P464" s="27"/>
      <c r="Q464" s="27"/>
      <c r="R464" s="27"/>
      <c r="S464" s="27"/>
      <c r="T464" s="27"/>
      <c r="U464" s="27"/>
      <c r="V464" s="27"/>
      <c r="W464" s="27"/>
      <c r="X464" s="27"/>
      <c r="Y464" s="27"/>
      <c r="Z464" s="27"/>
      <c r="AA464" s="27"/>
    </row>
    <row r="465" spans="1:27" x14ac:dyDescent="0.25">
      <c r="B465" s="22" t="s">
        <v>314</v>
      </c>
    </row>
    <row r="466" spans="1:27" x14ac:dyDescent="0.25">
      <c r="B466" t="s">
        <v>315</v>
      </c>
      <c r="C466" t="s">
        <v>316</v>
      </c>
      <c r="D466" t="s">
        <v>317</v>
      </c>
      <c r="E466" s="31">
        <v>0.17</v>
      </c>
      <c r="F466" t="s">
        <v>318</v>
      </c>
      <c r="G466" t="s">
        <v>319</v>
      </c>
      <c r="H466" s="32">
        <v>28.12</v>
      </c>
      <c r="I466" t="s">
        <v>320</v>
      </c>
      <c r="J466" s="33">
        <f>ROUND(E466/I464* H466,5)</f>
        <v>4.7804000000000002</v>
      </c>
      <c r="K466" s="34"/>
    </row>
    <row r="467" spans="1:27" x14ac:dyDescent="0.25">
      <c r="D467" s="35" t="s">
        <v>321</v>
      </c>
      <c r="E467" s="34"/>
      <c r="H467" s="34"/>
      <c r="K467" s="32">
        <f>SUM(J466:J466)</f>
        <v>4.7804000000000002</v>
      </c>
    </row>
    <row r="468" spans="1:27" x14ac:dyDescent="0.25">
      <c r="B468" s="22" t="s">
        <v>322</v>
      </c>
      <c r="E468" s="34"/>
      <c r="H468" s="34"/>
      <c r="K468" s="34"/>
    </row>
    <row r="469" spans="1:27" x14ac:dyDescent="0.25">
      <c r="B469" t="s">
        <v>503</v>
      </c>
      <c r="C469" t="s">
        <v>316</v>
      </c>
      <c r="D469" t="s">
        <v>504</v>
      </c>
      <c r="E469" s="31">
        <v>0.17</v>
      </c>
      <c r="F469" t="s">
        <v>318</v>
      </c>
      <c r="G469" t="s">
        <v>319</v>
      </c>
      <c r="H469" s="32">
        <v>9.64</v>
      </c>
      <c r="I469" t="s">
        <v>320</v>
      </c>
      <c r="J469" s="33">
        <f>ROUND(E469/I464* H469,5)</f>
        <v>1.6388</v>
      </c>
      <c r="K469" s="34"/>
    </row>
    <row r="470" spans="1:27" x14ac:dyDescent="0.25">
      <c r="D470" s="35" t="s">
        <v>325</v>
      </c>
      <c r="E470" s="34"/>
      <c r="H470" s="34"/>
      <c r="K470" s="32">
        <f>SUM(J469:J469)</f>
        <v>1.6388</v>
      </c>
    </row>
    <row r="471" spans="1:27" x14ac:dyDescent="0.25">
      <c r="E471" s="34"/>
      <c r="H471" s="34"/>
      <c r="K471" s="34"/>
    </row>
    <row r="472" spans="1:27" x14ac:dyDescent="0.25">
      <c r="D472" s="35" t="s">
        <v>335</v>
      </c>
      <c r="E472" s="34"/>
      <c r="H472" s="34">
        <v>1.5</v>
      </c>
      <c r="I472" t="s">
        <v>336</v>
      </c>
      <c r="J472">
        <f>ROUND(H472/100*K467,5)</f>
        <v>7.1709999999999996E-2</v>
      </c>
      <c r="K472" s="34"/>
    </row>
    <row r="473" spans="1:27" x14ac:dyDescent="0.25">
      <c r="D473" s="35" t="s">
        <v>334</v>
      </c>
      <c r="E473" s="34"/>
      <c r="H473" s="34"/>
      <c r="K473" s="36">
        <f>SUM(J465:J472)</f>
        <v>6.4909100000000004</v>
      </c>
    </row>
    <row r="474" spans="1:27" x14ac:dyDescent="0.25">
      <c r="D474" s="35" t="s">
        <v>337</v>
      </c>
      <c r="E474" s="34"/>
      <c r="H474" s="34"/>
      <c r="K474" s="36">
        <f>SUM(K473:K473)</f>
        <v>6.4909100000000004</v>
      </c>
    </row>
    <row r="476" spans="1:27" ht="45" customHeight="1" x14ac:dyDescent="0.25">
      <c r="A476" s="26" t="s">
        <v>507</v>
      </c>
      <c r="B476" s="26" t="s">
        <v>30</v>
      </c>
      <c r="C476" s="27" t="s">
        <v>28</v>
      </c>
      <c r="D476" s="7" t="s">
        <v>31</v>
      </c>
      <c r="E476" s="6"/>
      <c r="F476" s="6"/>
      <c r="G476" s="27"/>
      <c r="H476" s="29" t="s">
        <v>312</v>
      </c>
      <c r="I476" s="5">
        <v>1</v>
      </c>
      <c r="J476" s="4"/>
      <c r="K476" s="30">
        <f>ROUND(K483,2)</f>
        <v>96.9</v>
      </c>
      <c r="L476" s="28" t="s">
        <v>508</v>
      </c>
      <c r="M476" s="27"/>
      <c r="N476" s="27"/>
      <c r="O476" s="27"/>
      <c r="P476" s="27"/>
      <c r="Q476" s="27"/>
      <c r="R476" s="27"/>
      <c r="S476" s="27"/>
      <c r="T476" s="27"/>
      <c r="U476" s="27"/>
      <c r="V476" s="27"/>
      <c r="W476" s="27"/>
      <c r="X476" s="27"/>
      <c r="Y476" s="27"/>
      <c r="Z476" s="27"/>
      <c r="AA476" s="27"/>
    </row>
    <row r="477" spans="1:27" x14ac:dyDescent="0.25">
      <c r="B477" s="22" t="s">
        <v>314</v>
      </c>
    </row>
    <row r="478" spans="1:27" x14ac:dyDescent="0.25">
      <c r="B478" t="s">
        <v>481</v>
      </c>
      <c r="C478" t="s">
        <v>316</v>
      </c>
      <c r="D478" t="s">
        <v>482</v>
      </c>
      <c r="E478" s="31">
        <v>3.51</v>
      </c>
      <c r="F478" t="s">
        <v>318</v>
      </c>
      <c r="G478" t="s">
        <v>319</v>
      </c>
      <c r="H478" s="32">
        <v>27.2</v>
      </c>
      <c r="I478" t="s">
        <v>320</v>
      </c>
      <c r="J478" s="33">
        <f>ROUND(E478/I476* H478,5)</f>
        <v>95.471999999999994</v>
      </c>
      <c r="K478" s="34"/>
    </row>
    <row r="479" spans="1:27" x14ac:dyDescent="0.25">
      <c r="D479" s="35" t="s">
        <v>321</v>
      </c>
      <c r="E479" s="34"/>
      <c r="H479" s="34"/>
      <c r="K479" s="32">
        <f>SUM(J478:J478)</f>
        <v>95.471999999999994</v>
      </c>
    </row>
    <row r="480" spans="1:27" x14ac:dyDescent="0.25">
      <c r="E480" s="34"/>
      <c r="H480" s="34"/>
      <c r="K480" s="34"/>
    </row>
    <row r="481" spans="1:27" x14ac:dyDescent="0.25">
      <c r="D481" s="35" t="s">
        <v>335</v>
      </c>
      <c r="E481" s="34"/>
      <c r="H481" s="34">
        <v>1.5</v>
      </c>
      <c r="I481" t="s">
        <v>336</v>
      </c>
      <c r="J481">
        <f>ROUND(H481/100*K479,5)</f>
        <v>1.43208</v>
      </c>
      <c r="K481" s="34"/>
    </row>
    <row r="482" spans="1:27" x14ac:dyDescent="0.25">
      <c r="D482" s="35" t="s">
        <v>334</v>
      </c>
      <c r="E482" s="34"/>
      <c r="H482" s="34"/>
      <c r="K482" s="36">
        <f>SUM(J477:J481)</f>
        <v>96.904079999999993</v>
      </c>
    </row>
    <row r="483" spans="1:27" x14ac:dyDescent="0.25">
      <c r="D483" s="35" t="s">
        <v>337</v>
      </c>
      <c r="E483" s="34"/>
      <c r="H483" s="34"/>
      <c r="K483" s="36">
        <f>SUM(K482:K482)</f>
        <v>96.904079999999993</v>
      </c>
    </row>
    <row r="485" spans="1:27" ht="45" customHeight="1" x14ac:dyDescent="0.25">
      <c r="A485" s="26" t="s">
        <v>509</v>
      </c>
      <c r="B485" s="26" t="s">
        <v>27</v>
      </c>
      <c r="C485" s="27" t="s">
        <v>28</v>
      </c>
      <c r="D485" s="7" t="s">
        <v>29</v>
      </c>
      <c r="E485" s="6"/>
      <c r="F485" s="6"/>
      <c r="G485" s="27"/>
      <c r="H485" s="29" t="s">
        <v>312</v>
      </c>
      <c r="I485" s="5">
        <v>1</v>
      </c>
      <c r="J485" s="4"/>
      <c r="K485" s="30">
        <f>ROUND(K495,2)</f>
        <v>34.4</v>
      </c>
      <c r="L485" s="28" t="s">
        <v>510</v>
      </c>
      <c r="M485" s="27"/>
      <c r="N485" s="27"/>
      <c r="O485" s="27"/>
      <c r="P485" s="27"/>
      <c r="Q485" s="27"/>
      <c r="R485" s="27"/>
      <c r="S485" s="27"/>
      <c r="T485" s="27"/>
      <c r="U485" s="27"/>
      <c r="V485" s="27"/>
      <c r="W485" s="27"/>
      <c r="X485" s="27"/>
      <c r="Y485" s="27"/>
      <c r="Z485" s="27"/>
      <c r="AA485" s="27"/>
    </row>
    <row r="486" spans="1:27" x14ac:dyDescent="0.25">
      <c r="B486" s="22" t="s">
        <v>314</v>
      </c>
    </row>
    <row r="487" spans="1:27" x14ac:dyDescent="0.25">
      <c r="B487" t="s">
        <v>481</v>
      </c>
      <c r="C487" t="s">
        <v>316</v>
      </c>
      <c r="D487" t="s">
        <v>482</v>
      </c>
      <c r="E487" s="31">
        <v>0.3952</v>
      </c>
      <c r="F487" t="s">
        <v>318</v>
      </c>
      <c r="G487" t="s">
        <v>319</v>
      </c>
      <c r="H487" s="32">
        <v>27.2</v>
      </c>
      <c r="I487" t="s">
        <v>320</v>
      </c>
      <c r="J487" s="33">
        <f>ROUND(E487/I485* H487,5)</f>
        <v>10.74944</v>
      </c>
      <c r="K487" s="34"/>
    </row>
    <row r="488" spans="1:27" x14ac:dyDescent="0.25">
      <c r="D488" s="35" t="s">
        <v>321</v>
      </c>
      <c r="E488" s="34"/>
      <c r="H488" s="34"/>
      <c r="K488" s="32">
        <f>SUM(J487:J487)</f>
        <v>10.74944</v>
      </c>
    </row>
    <row r="489" spans="1:27" x14ac:dyDescent="0.25">
      <c r="B489" s="22" t="s">
        <v>322</v>
      </c>
      <c r="E489" s="34"/>
      <c r="H489" s="34"/>
      <c r="K489" s="34"/>
    </row>
    <row r="490" spans="1:27" x14ac:dyDescent="0.25">
      <c r="B490" t="s">
        <v>511</v>
      </c>
      <c r="C490" t="s">
        <v>316</v>
      </c>
      <c r="D490" t="s">
        <v>357</v>
      </c>
      <c r="E490" s="31">
        <v>0.3795</v>
      </c>
      <c r="F490" t="s">
        <v>318</v>
      </c>
      <c r="G490" t="s">
        <v>319</v>
      </c>
      <c r="H490" s="32">
        <v>61.89</v>
      </c>
      <c r="I490" t="s">
        <v>320</v>
      </c>
      <c r="J490" s="33">
        <f>ROUND(E490/I485* H490,5)</f>
        <v>23.487259999999999</v>
      </c>
      <c r="K490" s="34"/>
    </row>
    <row r="491" spans="1:27" x14ac:dyDescent="0.25">
      <c r="D491" s="35" t="s">
        <v>325</v>
      </c>
      <c r="E491" s="34"/>
      <c r="H491" s="34"/>
      <c r="K491" s="32">
        <f>SUM(J490:J490)</f>
        <v>23.487259999999999</v>
      </c>
    </row>
    <row r="492" spans="1:27" x14ac:dyDescent="0.25">
      <c r="E492" s="34"/>
      <c r="H492" s="34"/>
      <c r="K492" s="34"/>
    </row>
    <row r="493" spans="1:27" x14ac:dyDescent="0.25">
      <c r="D493" s="35" t="s">
        <v>335</v>
      </c>
      <c r="E493" s="34"/>
      <c r="H493" s="34">
        <v>1.5</v>
      </c>
      <c r="I493" t="s">
        <v>336</v>
      </c>
      <c r="J493">
        <f>ROUND(H493/100*K488,5)</f>
        <v>0.16123999999999999</v>
      </c>
      <c r="K493" s="34"/>
    </row>
    <row r="494" spans="1:27" x14ac:dyDescent="0.25">
      <c r="D494" s="35" t="s">
        <v>334</v>
      </c>
      <c r="E494" s="34"/>
      <c r="H494" s="34"/>
      <c r="K494" s="36">
        <f>SUM(J486:J493)</f>
        <v>34.397939999999998</v>
      </c>
    </row>
    <row r="495" spans="1:27" x14ac:dyDescent="0.25">
      <c r="D495" s="35" t="s">
        <v>337</v>
      </c>
      <c r="E495" s="34"/>
      <c r="H495" s="34"/>
      <c r="K495" s="36">
        <f>SUM(K494:K494)</f>
        <v>34.397939999999998</v>
      </c>
    </row>
    <row r="497" spans="1:27" ht="45" customHeight="1" x14ac:dyDescent="0.25">
      <c r="A497" s="26" t="s">
        <v>512</v>
      </c>
      <c r="B497" s="26" t="s">
        <v>32</v>
      </c>
      <c r="C497" s="27" t="s">
        <v>22</v>
      </c>
      <c r="D497" s="7" t="s">
        <v>33</v>
      </c>
      <c r="E497" s="6"/>
      <c r="F497" s="6"/>
      <c r="G497" s="27"/>
      <c r="H497" s="29" t="s">
        <v>312</v>
      </c>
      <c r="I497" s="5">
        <v>1</v>
      </c>
      <c r="J497" s="4"/>
      <c r="K497" s="30">
        <f>ROUND(K508,2)</f>
        <v>10.37</v>
      </c>
      <c r="L497" s="28" t="s">
        <v>513</v>
      </c>
      <c r="M497" s="27"/>
      <c r="N497" s="27"/>
      <c r="O497" s="27"/>
      <c r="P497" s="27"/>
      <c r="Q497" s="27"/>
      <c r="R497" s="27"/>
      <c r="S497" s="27"/>
      <c r="T497" s="27"/>
      <c r="U497" s="27"/>
      <c r="V497" s="27"/>
      <c r="W497" s="27"/>
      <c r="X497" s="27"/>
      <c r="Y497" s="27"/>
      <c r="Z497" s="27"/>
      <c r="AA497" s="27"/>
    </row>
    <row r="498" spans="1:27" x14ac:dyDescent="0.25">
      <c r="B498" s="22" t="s">
        <v>314</v>
      </c>
    </row>
    <row r="499" spans="1:27" x14ac:dyDescent="0.25">
      <c r="B499" t="s">
        <v>315</v>
      </c>
      <c r="C499" t="s">
        <v>316</v>
      </c>
      <c r="D499" t="s">
        <v>317</v>
      </c>
      <c r="E499" s="31">
        <v>0.1966</v>
      </c>
      <c r="F499" t="s">
        <v>318</v>
      </c>
      <c r="G499" t="s">
        <v>319</v>
      </c>
      <c r="H499" s="32">
        <v>28.12</v>
      </c>
      <c r="I499" t="s">
        <v>320</v>
      </c>
      <c r="J499" s="33">
        <f>ROUND(E499/I497* H499,5)</f>
        <v>5.5283899999999999</v>
      </c>
      <c r="K499" s="34"/>
    </row>
    <row r="500" spans="1:27" x14ac:dyDescent="0.25">
      <c r="B500" t="s">
        <v>481</v>
      </c>
      <c r="C500" t="s">
        <v>316</v>
      </c>
      <c r="D500" t="s">
        <v>482</v>
      </c>
      <c r="E500" s="31">
        <v>0.1278</v>
      </c>
      <c r="F500" t="s">
        <v>318</v>
      </c>
      <c r="G500" t="s">
        <v>319</v>
      </c>
      <c r="H500" s="32">
        <v>27.2</v>
      </c>
      <c r="I500" t="s">
        <v>320</v>
      </c>
      <c r="J500" s="33">
        <f>ROUND(E500/I497* H500,5)</f>
        <v>3.4761600000000001</v>
      </c>
      <c r="K500" s="34"/>
    </row>
    <row r="501" spans="1:27" x14ac:dyDescent="0.25">
      <c r="D501" s="35" t="s">
        <v>321</v>
      </c>
      <c r="E501" s="34"/>
      <c r="H501" s="34"/>
      <c r="K501" s="32">
        <f>SUM(J499:J500)</f>
        <v>9.0045500000000001</v>
      </c>
    </row>
    <row r="502" spans="1:27" x14ac:dyDescent="0.25">
      <c r="B502" s="22" t="s">
        <v>322</v>
      </c>
      <c r="E502" s="34"/>
      <c r="H502" s="34"/>
      <c r="K502" s="34"/>
    </row>
    <row r="503" spans="1:27" x14ac:dyDescent="0.25">
      <c r="B503" t="s">
        <v>514</v>
      </c>
      <c r="C503" t="s">
        <v>316</v>
      </c>
      <c r="D503" t="s">
        <v>515</v>
      </c>
      <c r="E503" s="31">
        <v>0.1966</v>
      </c>
      <c r="F503" t="s">
        <v>318</v>
      </c>
      <c r="G503" t="s">
        <v>319</v>
      </c>
      <c r="H503" s="32">
        <v>6.25</v>
      </c>
      <c r="I503" t="s">
        <v>320</v>
      </c>
      <c r="J503" s="33">
        <f>ROUND(E503/I497* H503,5)</f>
        <v>1.22875</v>
      </c>
      <c r="K503" s="34"/>
    </row>
    <row r="504" spans="1:27" x14ac:dyDescent="0.25">
      <c r="D504" s="35" t="s">
        <v>325</v>
      </c>
      <c r="E504" s="34"/>
      <c r="H504" s="34"/>
      <c r="K504" s="32">
        <f>SUM(J503:J503)</f>
        <v>1.22875</v>
      </c>
    </row>
    <row r="505" spans="1:27" x14ac:dyDescent="0.25">
      <c r="E505" s="34"/>
      <c r="H505" s="34"/>
      <c r="K505" s="34"/>
    </row>
    <row r="506" spans="1:27" x14ac:dyDescent="0.25">
      <c r="D506" s="35" t="s">
        <v>335</v>
      </c>
      <c r="E506" s="34"/>
      <c r="H506" s="34">
        <v>1.5</v>
      </c>
      <c r="I506" t="s">
        <v>336</v>
      </c>
      <c r="J506">
        <f>ROUND(H506/100*K501,5)</f>
        <v>0.13507</v>
      </c>
      <c r="K506" s="34"/>
    </row>
    <row r="507" spans="1:27" x14ac:dyDescent="0.25">
      <c r="D507" s="35" t="s">
        <v>334</v>
      </c>
      <c r="E507" s="34"/>
      <c r="H507" s="34"/>
      <c r="K507" s="36">
        <f>SUM(J498:J506)</f>
        <v>10.368370000000001</v>
      </c>
    </row>
    <row r="508" spans="1:27" x14ac:dyDescent="0.25">
      <c r="D508" s="35" t="s">
        <v>337</v>
      </c>
      <c r="E508" s="34"/>
      <c r="H508" s="34"/>
      <c r="K508" s="36">
        <f>SUM(K507:K507)</f>
        <v>10.368370000000001</v>
      </c>
    </row>
    <row r="510" spans="1:27" ht="45" customHeight="1" x14ac:dyDescent="0.25">
      <c r="A510" s="26" t="s">
        <v>516</v>
      </c>
      <c r="B510" s="26" t="s">
        <v>38</v>
      </c>
      <c r="C510" s="27" t="s">
        <v>28</v>
      </c>
      <c r="D510" s="7" t="s">
        <v>39</v>
      </c>
      <c r="E510" s="6"/>
      <c r="F510" s="6"/>
      <c r="G510" s="27"/>
      <c r="H510" s="29" t="s">
        <v>312</v>
      </c>
      <c r="I510" s="5">
        <v>1</v>
      </c>
      <c r="J510" s="4"/>
      <c r="K510" s="30">
        <f>ROUND(K521,2)</f>
        <v>26.37</v>
      </c>
      <c r="L510" s="28" t="s">
        <v>517</v>
      </c>
      <c r="M510" s="27"/>
      <c r="N510" s="27"/>
      <c r="O510" s="27"/>
      <c r="P510" s="27"/>
      <c r="Q510" s="27"/>
      <c r="R510" s="27"/>
      <c r="S510" s="27"/>
      <c r="T510" s="27"/>
      <c r="U510" s="27"/>
      <c r="V510" s="27"/>
      <c r="W510" s="27"/>
      <c r="X510" s="27"/>
      <c r="Y510" s="27"/>
      <c r="Z510" s="27"/>
      <c r="AA510" s="27"/>
    </row>
    <row r="511" spans="1:27" x14ac:dyDescent="0.25">
      <c r="B511" s="22" t="s">
        <v>314</v>
      </c>
    </row>
    <row r="512" spans="1:27" x14ac:dyDescent="0.25">
      <c r="B512" t="s">
        <v>315</v>
      </c>
      <c r="C512" t="s">
        <v>316</v>
      </c>
      <c r="D512" t="s">
        <v>317</v>
      </c>
      <c r="E512" s="31">
        <v>0.5</v>
      </c>
      <c r="F512" t="s">
        <v>318</v>
      </c>
      <c r="G512" t="s">
        <v>319</v>
      </c>
      <c r="H512" s="32">
        <v>28.12</v>
      </c>
      <c r="I512" t="s">
        <v>320</v>
      </c>
      <c r="J512" s="33">
        <f>ROUND(E512/I510* H512,5)</f>
        <v>14.06</v>
      </c>
      <c r="K512" s="34"/>
    </row>
    <row r="513" spans="1:27" x14ac:dyDescent="0.25">
      <c r="D513" s="35" t="s">
        <v>321</v>
      </c>
      <c r="E513" s="34"/>
      <c r="H513" s="34"/>
      <c r="K513" s="32">
        <f>SUM(J512:J512)</f>
        <v>14.06</v>
      </c>
    </row>
    <row r="514" spans="1:27" x14ac:dyDescent="0.25">
      <c r="B514" s="22" t="s">
        <v>322</v>
      </c>
      <c r="E514" s="34"/>
      <c r="H514" s="34"/>
      <c r="K514" s="34"/>
    </row>
    <row r="515" spans="1:27" x14ac:dyDescent="0.25">
      <c r="B515" t="s">
        <v>511</v>
      </c>
      <c r="C515" t="s">
        <v>316</v>
      </c>
      <c r="D515" t="s">
        <v>357</v>
      </c>
      <c r="E515" s="31">
        <v>0.14499999999999999</v>
      </c>
      <c r="F515" t="s">
        <v>318</v>
      </c>
      <c r="G515" t="s">
        <v>319</v>
      </c>
      <c r="H515" s="32">
        <v>61.89</v>
      </c>
      <c r="I515" t="s">
        <v>320</v>
      </c>
      <c r="J515" s="33">
        <f>ROUND(E515/I510* H515,5)</f>
        <v>8.9740500000000001</v>
      </c>
      <c r="K515" s="34"/>
    </row>
    <row r="516" spans="1:27" x14ac:dyDescent="0.25">
      <c r="B516" t="s">
        <v>514</v>
      </c>
      <c r="C516" t="s">
        <v>316</v>
      </c>
      <c r="D516" t="s">
        <v>515</v>
      </c>
      <c r="E516" s="31">
        <v>0.5</v>
      </c>
      <c r="F516" t="s">
        <v>318</v>
      </c>
      <c r="G516" t="s">
        <v>319</v>
      </c>
      <c r="H516" s="32">
        <v>6.25</v>
      </c>
      <c r="I516" t="s">
        <v>320</v>
      </c>
      <c r="J516" s="33">
        <f>ROUND(E516/I510* H516,5)</f>
        <v>3.125</v>
      </c>
      <c r="K516" s="34"/>
    </row>
    <row r="517" spans="1:27" x14ac:dyDescent="0.25">
      <c r="D517" s="35" t="s">
        <v>325</v>
      </c>
      <c r="E517" s="34"/>
      <c r="H517" s="34"/>
      <c r="K517" s="32">
        <f>SUM(J515:J516)</f>
        <v>12.09905</v>
      </c>
    </row>
    <row r="518" spans="1:27" x14ac:dyDescent="0.25">
      <c r="E518" s="34"/>
      <c r="H518" s="34"/>
      <c r="K518" s="34"/>
    </row>
    <row r="519" spans="1:27" x14ac:dyDescent="0.25">
      <c r="D519" s="35" t="s">
        <v>335</v>
      </c>
      <c r="E519" s="34"/>
      <c r="H519" s="34">
        <v>1.5</v>
      </c>
      <c r="I519" t="s">
        <v>336</v>
      </c>
      <c r="J519">
        <f>ROUND(H519/100*K513,5)</f>
        <v>0.2109</v>
      </c>
      <c r="K519" s="34"/>
    </row>
    <row r="520" spans="1:27" x14ac:dyDescent="0.25">
      <c r="D520" s="35" t="s">
        <v>334</v>
      </c>
      <c r="E520" s="34"/>
      <c r="H520" s="34"/>
      <c r="K520" s="36">
        <f>SUM(J511:J519)</f>
        <v>26.369949999999999</v>
      </c>
    </row>
    <row r="521" spans="1:27" x14ac:dyDescent="0.25">
      <c r="D521" s="35" t="s">
        <v>337</v>
      </c>
      <c r="E521" s="34"/>
      <c r="H521" s="34"/>
      <c r="K521" s="36">
        <f>SUM(K520:K520)</f>
        <v>26.369949999999999</v>
      </c>
    </row>
    <row r="523" spans="1:27" ht="45" customHeight="1" x14ac:dyDescent="0.25">
      <c r="A523" s="26" t="s">
        <v>518</v>
      </c>
      <c r="B523" s="26" t="s">
        <v>36</v>
      </c>
      <c r="C523" s="27" t="s">
        <v>28</v>
      </c>
      <c r="D523" s="7" t="s">
        <v>37</v>
      </c>
      <c r="E523" s="6"/>
      <c r="F523" s="6"/>
      <c r="G523" s="27"/>
      <c r="H523" s="29" t="s">
        <v>312</v>
      </c>
      <c r="I523" s="5">
        <v>1</v>
      </c>
      <c r="J523" s="4"/>
      <c r="K523" s="30">
        <f>ROUND(K537,2)</f>
        <v>36.200000000000003</v>
      </c>
      <c r="L523" s="28" t="s">
        <v>519</v>
      </c>
      <c r="M523" s="27"/>
      <c r="N523" s="27"/>
      <c r="O523" s="27"/>
      <c r="P523" s="27"/>
      <c r="Q523" s="27"/>
      <c r="R523" s="27"/>
      <c r="S523" s="27"/>
      <c r="T523" s="27"/>
      <c r="U523" s="27"/>
      <c r="V523" s="27"/>
      <c r="W523" s="27"/>
      <c r="X523" s="27"/>
      <c r="Y523" s="27"/>
      <c r="Z523" s="27"/>
      <c r="AA523" s="27"/>
    </row>
    <row r="524" spans="1:27" x14ac:dyDescent="0.25">
      <c r="B524" s="22" t="s">
        <v>314</v>
      </c>
    </row>
    <row r="525" spans="1:27" x14ac:dyDescent="0.25">
      <c r="B525" t="s">
        <v>315</v>
      </c>
      <c r="C525" t="s">
        <v>316</v>
      </c>
      <c r="D525" t="s">
        <v>317</v>
      </c>
      <c r="E525" s="31">
        <v>0.2</v>
      </c>
      <c r="F525" t="s">
        <v>318</v>
      </c>
      <c r="G525" t="s">
        <v>319</v>
      </c>
      <c r="H525" s="32">
        <v>28.12</v>
      </c>
      <c r="I525" t="s">
        <v>320</v>
      </c>
      <c r="J525" s="33">
        <f>ROUND(E525/I523* H525,5)</f>
        <v>5.6239999999999997</v>
      </c>
      <c r="K525" s="34"/>
    </row>
    <row r="526" spans="1:27" x14ac:dyDescent="0.25">
      <c r="D526" s="35" t="s">
        <v>321</v>
      </c>
      <c r="E526" s="34"/>
      <c r="H526" s="34"/>
      <c r="K526" s="32">
        <f>SUM(J525:J525)</f>
        <v>5.6239999999999997</v>
      </c>
    </row>
    <row r="527" spans="1:27" x14ac:dyDescent="0.25">
      <c r="B527" s="22" t="s">
        <v>322</v>
      </c>
      <c r="E527" s="34"/>
      <c r="H527" s="34"/>
      <c r="K527" s="34"/>
    </row>
    <row r="528" spans="1:27" x14ac:dyDescent="0.25">
      <c r="B528" t="s">
        <v>511</v>
      </c>
      <c r="C528" t="s">
        <v>316</v>
      </c>
      <c r="D528" t="s">
        <v>357</v>
      </c>
      <c r="E528" s="31">
        <v>0.1208</v>
      </c>
      <c r="F528" t="s">
        <v>318</v>
      </c>
      <c r="G528" t="s">
        <v>319</v>
      </c>
      <c r="H528" s="32">
        <v>61.89</v>
      </c>
      <c r="I528" t="s">
        <v>320</v>
      </c>
      <c r="J528" s="33">
        <f>ROUND(E528/I523* H528,5)</f>
        <v>7.4763099999999998</v>
      </c>
      <c r="K528" s="34"/>
    </row>
    <row r="529" spans="1:27" x14ac:dyDescent="0.25">
      <c r="B529" t="s">
        <v>514</v>
      </c>
      <c r="C529" t="s">
        <v>316</v>
      </c>
      <c r="D529" t="s">
        <v>515</v>
      </c>
      <c r="E529" s="31">
        <v>0.2</v>
      </c>
      <c r="F529" t="s">
        <v>318</v>
      </c>
      <c r="G529" t="s">
        <v>319</v>
      </c>
      <c r="H529" s="32">
        <v>6.25</v>
      </c>
      <c r="I529" t="s">
        <v>320</v>
      </c>
      <c r="J529" s="33">
        <f>ROUND(E529/I523* H529,5)</f>
        <v>1.25</v>
      </c>
      <c r="K529" s="34"/>
    </row>
    <row r="530" spans="1:27" x14ac:dyDescent="0.25">
      <c r="D530" s="35" t="s">
        <v>325</v>
      </c>
      <c r="E530" s="34"/>
      <c r="H530" s="34"/>
      <c r="K530" s="32">
        <f>SUM(J528:J529)</f>
        <v>8.7263099999999998</v>
      </c>
    </row>
    <row r="531" spans="1:27" x14ac:dyDescent="0.25">
      <c r="B531" s="22" t="s">
        <v>326</v>
      </c>
      <c r="E531" s="34"/>
      <c r="H531" s="34"/>
      <c r="K531" s="34"/>
    </row>
    <row r="532" spans="1:27" x14ac:dyDescent="0.25">
      <c r="B532" t="s">
        <v>520</v>
      </c>
      <c r="C532" t="s">
        <v>28</v>
      </c>
      <c r="D532" t="s">
        <v>521</v>
      </c>
      <c r="E532" s="31">
        <v>1.1499999999999999</v>
      </c>
      <c r="G532" t="s">
        <v>319</v>
      </c>
      <c r="H532" s="32">
        <v>18.93</v>
      </c>
      <c r="I532" t="s">
        <v>320</v>
      </c>
      <c r="J532" s="33">
        <f>ROUND(E532* H532,5)</f>
        <v>21.769500000000001</v>
      </c>
      <c r="K532" s="34"/>
    </row>
    <row r="533" spans="1:27" x14ac:dyDescent="0.25">
      <c r="D533" s="35" t="s">
        <v>333</v>
      </c>
      <c r="E533" s="34"/>
      <c r="H533" s="34"/>
      <c r="K533" s="32">
        <f>SUM(J532:J532)</f>
        <v>21.769500000000001</v>
      </c>
    </row>
    <row r="534" spans="1:27" x14ac:dyDescent="0.25">
      <c r="E534" s="34"/>
      <c r="H534" s="34"/>
      <c r="K534" s="34"/>
    </row>
    <row r="535" spans="1:27" x14ac:dyDescent="0.25">
      <c r="D535" s="35" t="s">
        <v>335</v>
      </c>
      <c r="E535" s="34"/>
      <c r="H535" s="34">
        <v>1.5</v>
      </c>
      <c r="I535" t="s">
        <v>336</v>
      </c>
      <c r="J535">
        <f>ROUND(H535/100*K526,5)</f>
        <v>8.4360000000000004E-2</v>
      </c>
      <c r="K535" s="34"/>
    </row>
    <row r="536" spans="1:27" x14ac:dyDescent="0.25">
      <c r="D536" s="35" t="s">
        <v>334</v>
      </c>
      <c r="E536" s="34"/>
      <c r="H536" s="34"/>
      <c r="K536" s="36">
        <f>SUM(J524:J535)</f>
        <v>36.204169999999998</v>
      </c>
    </row>
    <row r="537" spans="1:27" x14ac:dyDescent="0.25">
      <c r="D537" s="35" t="s">
        <v>337</v>
      </c>
      <c r="E537" s="34"/>
      <c r="H537" s="34"/>
      <c r="K537" s="36">
        <f>SUM(K536:K536)</f>
        <v>36.204169999999998</v>
      </c>
    </row>
    <row r="539" spans="1:27" ht="45" customHeight="1" x14ac:dyDescent="0.25">
      <c r="A539" s="26" t="s">
        <v>522</v>
      </c>
      <c r="B539" s="26" t="s">
        <v>34</v>
      </c>
      <c r="C539" s="27" t="s">
        <v>22</v>
      </c>
      <c r="D539" s="7" t="s">
        <v>35</v>
      </c>
      <c r="E539" s="6"/>
      <c r="F539" s="6"/>
      <c r="G539" s="27"/>
      <c r="H539" s="29" t="s">
        <v>312</v>
      </c>
      <c r="I539" s="5">
        <v>1</v>
      </c>
      <c r="J539" s="4"/>
      <c r="K539" s="30">
        <f>ROUND(K552,2)</f>
        <v>20.6</v>
      </c>
      <c r="L539" s="28" t="s">
        <v>523</v>
      </c>
      <c r="M539" s="27"/>
      <c r="N539" s="27"/>
      <c r="O539" s="27"/>
      <c r="P539" s="27"/>
      <c r="Q539" s="27"/>
      <c r="R539" s="27"/>
      <c r="S539" s="27"/>
      <c r="T539" s="27"/>
      <c r="U539" s="27"/>
      <c r="V539" s="27"/>
      <c r="W539" s="27"/>
      <c r="X539" s="27"/>
      <c r="Y539" s="27"/>
      <c r="Z539" s="27"/>
      <c r="AA539" s="27"/>
    </row>
    <row r="540" spans="1:27" x14ac:dyDescent="0.25">
      <c r="B540" s="22" t="s">
        <v>314</v>
      </c>
    </row>
    <row r="541" spans="1:27" x14ac:dyDescent="0.25">
      <c r="B541" t="s">
        <v>524</v>
      </c>
      <c r="C541" t="s">
        <v>316</v>
      </c>
      <c r="D541" t="s">
        <v>525</v>
      </c>
      <c r="E541" s="31">
        <v>0.31</v>
      </c>
      <c r="F541" t="s">
        <v>318</v>
      </c>
      <c r="G541" t="s">
        <v>319</v>
      </c>
      <c r="H541" s="32">
        <v>32.590000000000003</v>
      </c>
      <c r="I541" t="s">
        <v>320</v>
      </c>
      <c r="J541" s="33">
        <f>ROUND(E541/I539* H541,5)</f>
        <v>10.1029</v>
      </c>
      <c r="K541" s="34"/>
    </row>
    <row r="542" spans="1:27" x14ac:dyDescent="0.25">
      <c r="B542" t="s">
        <v>481</v>
      </c>
      <c r="C542" t="s">
        <v>316</v>
      </c>
      <c r="D542" t="s">
        <v>482</v>
      </c>
      <c r="E542" s="31">
        <v>0.31</v>
      </c>
      <c r="F542" t="s">
        <v>318</v>
      </c>
      <c r="G542" t="s">
        <v>319</v>
      </c>
      <c r="H542" s="32">
        <v>27.2</v>
      </c>
      <c r="I542" t="s">
        <v>320</v>
      </c>
      <c r="J542" s="33">
        <f>ROUND(E542/I539* H542,5)</f>
        <v>8.4320000000000004</v>
      </c>
      <c r="K542" s="34"/>
    </row>
    <row r="543" spans="1:27" x14ac:dyDescent="0.25">
      <c r="D543" s="35" t="s">
        <v>321</v>
      </c>
      <c r="E543" s="34"/>
      <c r="H543" s="34"/>
      <c r="K543" s="32">
        <f>SUM(J541:J542)</f>
        <v>18.5349</v>
      </c>
    </row>
    <row r="544" spans="1:27" x14ac:dyDescent="0.25">
      <c r="B544" s="22" t="s">
        <v>326</v>
      </c>
      <c r="E544" s="34"/>
      <c r="H544" s="34"/>
      <c r="K544" s="34"/>
    </row>
    <row r="545" spans="1:27" x14ac:dyDescent="0.25">
      <c r="B545" t="s">
        <v>526</v>
      </c>
      <c r="C545" t="s">
        <v>25</v>
      </c>
      <c r="D545" t="s">
        <v>527</v>
      </c>
      <c r="E545" s="31">
        <v>2.7</v>
      </c>
      <c r="G545" t="s">
        <v>319</v>
      </c>
      <c r="H545" s="32">
        <v>0.5</v>
      </c>
      <c r="I545" t="s">
        <v>320</v>
      </c>
      <c r="J545" s="33">
        <f>ROUND(E545* H545,5)</f>
        <v>1.35</v>
      </c>
      <c r="K545" s="34"/>
    </row>
    <row r="546" spans="1:27" x14ac:dyDescent="0.25">
      <c r="B546" t="s">
        <v>528</v>
      </c>
      <c r="C546" t="s">
        <v>28</v>
      </c>
      <c r="D546" t="s">
        <v>529</v>
      </c>
      <c r="E546" s="31">
        <v>8.3000000000000001E-3</v>
      </c>
      <c r="G546" t="s">
        <v>319</v>
      </c>
      <c r="H546" s="32">
        <v>11.85</v>
      </c>
      <c r="I546" t="s">
        <v>320</v>
      </c>
      <c r="J546" s="33">
        <f>ROUND(E546* H546,5)</f>
        <v>9.8360000000000003E-2</v>
      </c>
      <c r="K546" s="34"/>
    </row>
    <row r="547" spans="1:27" x14ac:dyDescent="0.25">
      <c r="B547" t="s">
        <v>530</v>
      </c>
      <c r="C547" t="s">
        <v>342</v>
      </c>
      <c r="D547" t="s">
        <v>531</v>
      </c>
      <c r="E547" s="31">
        <v>7.0000000000000007E-2</v>
      </c>
      <c r="G547" t="s">
        <v>319</v>
      </c>
      <c r="H547" s="32">
        <v>2.15</v>
      </c>
      <c r="I547" t="s">
        <v>320</v>
      </c>
      <c r="J547" s="33">
        <f>ROUND(E547* H547,5)</f>
        <v>0.15049999999999999</v>
      </c>
      <c r="K547" s="34"/>
    </row>
    <row r="548" spans="1:27" x14ac:dyDescent="0.25">
      <c r="D548" s="35" t="s">
        <v>333</v>
      </c>
      <c r="E548" s="34"/>
      <c r="H548" s="34"/>
      <c r="K548" s="32">
        <f>SUM(J545:J547)</f>
        <v>1.5988600000000002</v>
      </c>
    </row>
    <row r="549" spans="1:27" x14ac:dyDescent="0.25">
      <c r="E549" s="34"/>
      <c r="H549" s="34"/>
      <c r="K549" s="34"/>
    </row>
    <row r="550" spans="1:27" x14ac:dyDescent="0.25">
      <c r="D550" s="35" t="s">
        <v>335</v>
      </c>
      <c r="E550" s="34"/>
      <c r="H550" s="34">
        <v>2.5</v>
      </c>
      <c r="I550" t="s">
        <v>336</v>
      </c>
      <c r="J550">
        <f>ROUND(H550/100*K543,5)</f>
        <v>0.46337</v>
      </c>
      <c r="K550" s="34"/>
    </row>
    <row r="551" spans="1:27" x14ac:dyDescent="0.25">
      <c r="D551" s="35" t="s">
        <v>334</v>
      </c>
      <c r="E551" s="34"/>
      <c r="H551" s="34"/>
      <c r="K551" s="36">
        <f>SUM(J540:J550)</f>
        <v>20.597130000000003</v>
      </c>
    </row>
    <row r="552" spans="1:27" x14ac:dyDescent="0.25">
      <c r="D552" s="35" t="s">
        <v>337</v>
      </c>
      <c r="E552" s="34"/>
      <c r="H552" s="34"/>
      <c r="K552" s="36">
        <f>SUM(K551:K551)</f>
        <v>20.597130000000003</v>
      </c>
    </row>
    <row r="554" spans="1:27" ht="45" customHeight="1" x14ac:dyDescent="0.25">
      <c r="A554" s="26" t="s">
        <v>532</v>
      </c>
      <c r="B554" s="26" t="s">
        <v>115</v>
      </c>
      <c r="C554" s="27" t="s">
        <v>28</v>
      </c>
      <c r="D554" s="7" t="s">
        <v>116</v>
      </c>
      <c r="E554" s="6"/>
      <c r="F554" s="6"/>
      <c r="G554" s="27"/>
      <c r="H554" s="29" t="s">
        <v>312</v>
      </c>
      <c r="I554" s="5">
        <v>1</v>
      </c>
      <c r="J554" s="4"/>
      <c r="K554" s="30">
        <f>ROUND(K560,2)</f>
        <v>9.94</v>
      </c>
      <c r="L554" s="28" t="s">
        <v>533</v>
      </c>
      <c r="M554" s="27"/>
      <c r="N554" s="27"/>
      <c r="O554" s="27"/>
      <c r="P554" s="27"/>
      <c r="Q554" s="27"/>
      <c r="R554" s="27"/>
      <c r="S554" s="27"/>
      <c r="T554" s="27"/>
      <c r="U554" s="27"/>
      <c r="V554" s="27"/>
      <c r="W554" s="27"/>
      <c r="X554" s="27"/>
      <c r="Y554" s="27"/>
      <c r="Z554" s="27"/>
      <c r="AA554" s="27"/>
    </row>
    <row r="555" spans="1:27" x14ac:dyDescent="0.25">
      <c r="B555" s="22" t="s">
        <v>322</v>
      </c>
    </row>
    <row r="556" spans="1:27" x14ac:dyDescent="0.25">
      <c r="B556" t="s">
        <v>534</v>
      </c>
      <c r="C556" t="s">
        <v>316</v>
      </c>
      <c r="D556" t="s">
        <v>535</v>
      </c>
      <c r="E556" s="31">
        <v>0.153</v>
      </c>
      <c r="F556" t="s">
        <v>318</v>
      </c>
      <c r="G556" t="s">
        <v>319</v>
      </c>
      <c r="H556" s="32">
        <v>48.81</v>
      </c>
      <c r="I556" t="s">
        <v>320</v>
      </c>
      <c r="J556" s="33">
        <f>ROUND(E556/I554* H556,5)</f>
        <v>7.46793</v>
      </c>
      <c r="K556" s="34"/>
    </row>
    <row r="557" spans="1:27" x14ac:dyDescent="0.25">
      <c r="B557" t="s">
        <v>536</v>
      </c>
      <c r="C557" t="s">
        <v>316</v>
      </c>
      <c r="D557" t="s">
        <v>537</v>
      </c>
      <c r="E557" s="31">
        <v>2.1999999999999999E-2</v>
      </c>
      <c r="F557" t="s">
        <v>318</v>
      </c>
      <c r="G557" t="s">
        <v>319</v>
      </c>
      <c r="H557" s="32">
        <v>112.41</v>
      </c>
      <c r="I557" t="s">
        <v>320</v>
      </c>
      <c r="J557" s="33">
        <f>ROUND(E557/I554* H557,5)</f>
        <v>2.47302</v>
      </c>
      <c r="K557" s="34"/>
    </row>
    <row r="558" spans="1:27" x14ac:dyDescent="0.25">
      <c r="D558" s="35" t="s">
        <v>325</v>
      </c>
      <c r="E558" s="34"/>
      <c r="H558" s="34"/>
      <c r="K558" s="32">
        <f>SUM(J556:J557)</f>
        <v>9.9409500000000008</v>
      </c>
    </row>
    <row r="559" spans="1:27" x14ac:dyDescent="0.25">
      <c r="D559" s="35" t="s">
        <v>334</v>
      </c>
      <c r="E559" s="34"/>
      <c r="H559" s="34"/>
      <c r="K559" s="36">
        <f>SUM(J555:J558)</f>
        <v>9.9409500000000008</v>
      </c>
    </row>
    <row r="560" spans="1:27" x14ac:dyDescent="0.25">
      <c r="D560" s="35" t="s">
        <v>337</v>
      </c>
      <c r="E560" s="34"/>
      <c r="H560" s="34"/>
      <c r="K560" s="36">
        <f>SUM(K559:K559)</f>
        <v>9.9409500000000008</v>
      </c>
    </row>
    <row r="562" spans="1:27" ht="45" customHeight="1" x14ac:dyDescent="0.25">
      <c r="A562" s="26" t="s">
        <v>538</v>
      </c>
      <c r="B562" s="26" t="s">
        <v>111</v>
      </c>
      <c r="C562" s="27" t="s">
        <v>28</v>
      </c>
      <c r="D562" s="7" t="s">
        <v>112</v>
      </c>
      <c r="E562" s="6"/>
      <c r="F562" s="6"/>
      <c r="G562" s="27"/>
      <c r="H562" s="29" t="s">
        <v>312</v>
      </c>
      <c r="I562" s="5">
        <v>1</v>
      </c>
      <c r="J562" s="4"/>
      <c r="K562" s="30">
        <f>ROUND(K568,2)</f>
        <v>9.81</v>
      </c>
      <c r="L562" s="28" t="s">
        <v>539</v>
      </c>
      <c r="M562" s="27"/>
      <c r="N562" s="27"/>
      <c r="O562" s="27"/>
      <c r="P562" s="27"/>
      <c r="Q562" s="27"/>
      <c r="R562" s="27"/>
      <c r="S562" s="27"/>
      <c r="T562" s="27"/>
      <c r="U562" s="27"/>
      <c r="V562" s="27"/>
      <c r="W562" s="27"/>
      <c r="X562" s="27"/>
      <c r="Y562" s="27"/>
      <c r="Z562" s="27"/>
      <c r="AA562" s="27"/>
    </row>
    <row r="563" spans="1:27" x14ac:dyDescent="0.25">
      <c r="B563" s="22" t="s">
        <v>322</v>
      </c>
    </row>
    <row r="564" spans="1:27" x14ac:dyDescent="0.25">
      <c r="B564" t="s">
        <v>534</v>
      </c>
      <c r="C564" t="s">
        <v>316</v>
      </c>
      <c r="D564" t="s">
        <v>535</v>
      </c>
      <c r="E564" s="31">
        <v>0.182</v>
      </c>
      <c r="F564" t="s">
        <v>318</v>
      </c>
      <c r="G564" t="s">
        <v>319</v>
      </c>
      <c r="H564" s="32">
        <v>48.81</v>
      </c>
      <c r="I564" t="s">
        <v>320</v>
      </c>
      <c r="J564" s="33">
        <f>ROUND(E564/I562* H564,5)</f>
        <v>8.8834199999999992</v>
      </c>
      <c r="K564" s="34"/>
    </row>
    <row r="565" spans="1:27" x14ac:dyDescent="0.25">
      <c r="B565" t="s">
        <v>540</v>
      </c>
      <c r="C565" t="s">
        <v>316</v>
      </c>
      <c r="D565" t="s">
        <v>541</v>
      </c>
      <c r="E565" s="31">
        <v>0.01</v>
      </c>
      <c r="F565" t="s">
        <v>318</v>
      </c>
      <c r="G565" t="s">
        <v>319</v>
      </c>
      <c r="H565" s="32">
        <v>92.68</v>
      </c>
      <c r="I565" t="s">
        <v>320</v>
      </c>
      <c r="J565" s="33">
        <f>ROUND(E565/I562* H565,5)</f>
        <v>0.92679999999999996</v>
      </c>
      <c r="K565" s="34"/>
    </row>
    <row r="566" spans="1:27" x14ac:dyDescent="0.25">
      <c r="D566" s="35" t="s">
        <v>325</v>
      </c>
      <c r="E566" s="34"/>
      <c r="H566" s="34"/>
      <c r="K566" s="32">
        <f>SUM(J564:J565)</f>
        <v>9.8102199999999993</v>
      </c>
    </row>
    <row r="567" spans="1:27" x14ac:dyDescent="0.25">
      <c r="D567" s="35" t="s">
        <v>334</v>
      </c>
      <c r="E567" s="34"/>
      <c r="H567" s="34"/>
      <c r="K567" s="36">
        <f>SUM(J563:J566)</f>
        <v>9.8102199999999993</v>
      </c>
    </row>
    <row r="568" spans="1:27" x14ac:dyDescent="0.25">
      <c r="D568" s="35" t="s">
        <v>337</v>
      </c>
      <c r="E568" s="34"/>
      <c r="H568" s="34"/>
      <c r="K568" s="36">
        <f>SUM(K567:K567)</f>
        <v>9.8102199999999993</v>
      </c>
    </row>
    <row r="570" spans="1:27" ht="45" customHeight="1" x14ac:dyDescent="0.25">
      <c r="A570" s="26"/>
      <c r="B570" s="26" t="s">
        <v>542</v>
      </c>
      <c r="C570" s="27" t="s">
        <v>28</v>
      </c>
      <c r="D570" s="7" t="s">
        <v>543</v>
      </c>
      <c r="E570" s="6"/>
      <c r="F570" s="6"/>
      <c r="G570" s="27"/>
      <c r="H570" s="29" t="s">
        <v>312</v>
      </c>
      <c r="I570" s="5">
        <v>1</v>
      </c>
      <c r="J570" s="4"/>
      <c r="K570" s="30">
        <f>ROUND(K576,2)</f>
        <v>13.47</v>
      </c>
      <c r="L570" s="28" t="s">
        <v>544</v>
      </c>
      <c r="M570" s="27"/>
      <c r="N570" s="27"/>
      <c r="O570" s="27"/>
      <c r="P570" s="27"/>
      <c r="Q570" s="27"/>
      <c r="R570" s="27"/>
      <c r="S570" s="27"/>
      <c r="T570" s="27"/>
      <c r="U570" s="27"/>
      <c r="V570" s="27"/>
      <c r="W570" s="27"/>
      <c r="X570" s="27"/>
      <c r="Y570" s="27"/>
      <c r="Z570" s="27"/>
      <c r="AA570" s="27"/>
    </row>
    <row r="571" spans="1:27" x14ac:dyDescent="0.25">
      <c r="B571" s="22" t="s">
        <v>322</v>
      </c>
    </row>
    <row r="572" spans="1:27" x14ac:dyDescent="0.25">
      <c r="B572" t="s">
        <v>534</v>
      </c>
      <c r="C572" t="s">
        <v>316</v>
      </c>
      <c r="D572" t="s">
        <v>535</v>
      </c>
      <c r="E572" s="31">
        <v>0.25700000000000001</v>
      </c>
      <c r="F572" t="s">
        <v>318</v>
      </c>
      <c r="G572" t="s">
        <v>319</v>
      </c>
      <c r="H572" s="32">
        <v>48.81</v>
      </c>
      <c r="I572" t="s">
        <v>320</v>
      </c>
      <c r="J572" s="33">
        <f>ROUND(E572/I570* H572,5)</f>
        <v>12.544169999999999</v>
      </c>
      <c r="K572" s="34"/>
    </row>
    <row r="573" spans="1:27" x14ac:dyDescent="0.25">
      <c r="B573" t="s">
        <v>540</v>
      </c>
      <c r="C573" t="s">
        <v>316</v>
      </c>
      <c r="D573" t="s">
        <v>541</v>
      </c>
      <c r="E573" s="31">
        <v>0.01</v>
      </c>
      <c r="F573" t="s">
        <v>318</v>
      </c>
      <c r="G573" t="s">
        <v>319</v>
      </c>
      <c r="H573" s="32">
        <v>92.68</v>
      </c>
      <c r="I573" t="s">
        <v>320</v>
      </c>
      <c r="J573" s="33">
        <f>ROUND(E573/I570* H573,5)</f>
        <v>0.92679999999999996</v>
      </c>
      <c r="K573" s="34"/>
    </row>
    <row r="574" spans="1:27" x14ac:dyDescent="0.25">
      <c r="D574" s="35" t="s">
        <v>325</v>
      </c>
      <c r="E574" s="34"/>
      <c r="H574" s="34"/>
      <c r="K574" s="32">
        <f>SUM(J572:J573)</f>
        <v>13.470969999999999</v>
      </c>
    </row>
    <row r="575" spans="1:27" x14ac:dyDescent="0.25">
      <c r="D575" s="35" t="s">
        <v>334</v>
      </c>
      <c r="E575" s="34"/>
      <c r="H575" s="34"/>
      <c r="K575" s="36">
        <f>SUM(J571:J574)</f>
        <v>13.470969999999999</v>
      </c>
    </row>
    <row r="576" spans="1:27" x14ac:dyDescent="0.25">
      <c r="D576" s="35" t="s">
        <v>337</v>
      </c>
      <c r="E576" s="34"/>
      <c r="H576" s="34"/>
      <c r="K576" s="36">
        <f>SUM(K575:K575)</f>
        <v>13.470969999999999</v>
      </c>
    </row>
    <row r="578" spans="1:27" ht="45" customHeight="1" x14ac:dyDescent="0.25">
      <c r="A578" s="26" t="s">
        <v>545</v>
      </c>
      <c r="B578" s="26" t="s">
        <v>113</v>
      </c>
      <c r="C578" s="27" t="s">
        <v>28</v>
      </c>
      <c r="D578" s="7" t="s">
        <v>114</v>
      </c>
      <c r="E578" s="6"/>
      <c r="F578" s="6"/>
      <c r="G578" s="27"/>
      <c r="H578" s="29" t="s">
        <v>312</v>
      </c>
      <c r="I578" s="5">
        <v>1</v>
      </c>
      <c r="J578" s="4"/>
      <c r="K578" s="30">
        <f>ROUND(K583,2)</f>
        <v>26.2</v>
      </c>
      <c r="L578" s="28" t="s">
        <v>546</v>
      </c>
      <c r="M578" s="27"/>
      <c r="N578" s="27"/>
      <c r="O578" s="27"/>
      <c r="P578" s="27"/>
      <c r="Q578" s="27"/>
      <c r="R578" s="27"/>
      <c r="S578" s="27"/>
      <c r="T578" s="27"/>
      <c r="U578" s="27"/>
      <c r="V578" s="27"/>
      <c r="W578" s="27"/>
      <c r="X578" s="27"/>
      <c r="Y578" s="27"/>
      <c r="Z578" s="27"/>
      <c r="AA578" s="27"/>
    </row>
    <row r="579" spans="1:27" x14ac:dyDescent="0.25">
      <c r="B579" s="22" t="s">
        <v>326</v>
      </c>
    </row>
    <row r="580" spans="1:27" x14ac:dyDescent="0.25">
      <c r="B580" t="s">
        <v>547</v>
      </c>
      <c r="C580" t="s">
        <v>173</v>
      </c>
      <c r="D580" t="s">
        <v>114</v>
      </c>
      <c r="E580" s="31">
        <v>1</v>
      </c>
      <c r="G580" t="s">
        <v>319</v>
      </c>
      <c r="H580" s="32">
        <v>26.2</v>
      </c>
      <c r="I580" t="s">
        <v>320</v>
      </c>
      <c r="J580" s="33">
        <f>ROUND(E580* H580,5)</f>
        <v>26.2</v>
      </c>
      <c r="K580" s="34"/>
    </row>
    <row r="581" spans="1:27" x14ac:dyDescent="0.25">
      <c r="D581" s="35" t="s">
        <v>333</v>
      </c>
      <c r="E581" s="34"/>
      <c r="H581" s="34"/>
      <c r="K581" s="32">
        <f>SUM(J580:J580)</f>
        <v>26.2</v>
      </c>
    </row>
    <row r="582" spans="1:27" x14ac:dyDescent="0.25">
      <c r="D582" s="35" t="s">
        <v>334</v>
      </c>
      <c r="E582" s="34"/>
      <c r="H582" s="34"/>
      <c r="K582" s="36">
        <f>SUM(J579:J581)</f>
        <v>26.2</v>
      </c>
    </row>
    <row r="583" spans="1:27" x14ac:dyDescent="0.25">
      <c r="D583" s="35" t="s">
        <v>337</v>
      </c>
      <c r="E583" s="34"/>
      <c r="H583" s="34"/>
      <c r="K583" s="36">
        <f>SUM(K582:K582)</f>
        <v>26.2</v>
      </c>
    </row>
    <row r="585" spans="1:27" ht="45" customHeight="1" x14ac:dyDescent="0.25">
      <c r="A585" s="26" t="s">
        <v>548</v>
      </c>
      <c r="B585" s="26" t="s">
        <v>117</v>
      </c>
      <c r="C585" s="27" t="s">
        <v>28</v>
      </c>
      <c r="D585" s="7" t="s">
        <v>118</v>
      </c>
      <c r="E585" s="6"/>
      <c r="F585" s="6"/>
      <c r="G585" s="27"/>
      <c r="H585" s="29" t="s">
        <v>312</v>
      </c>
      <c r="I585" s="5">
        <v>1</v>
      </c>
      <c r="J585" s="4"/>
      <c r="K585" s="30">
        <f>ROUND(K590,2)</f>
        <v>7.97</v>
      </c>
      <c r="L585" s="28" t="s">
        <v>549</v>
      </c>
      <c r="M585" s="27"/>
      <c r="N585" s="27"/>
      <c r="O585" s="27"/>
      <c r="P585" s="27"/>
      <c r="Q585" s="27"/>
      <c r="R585" s="27"/>
      <c r="S585" s="27"/>
      <c r="T585" s="27"/>
      <c r="U585" s="27"/>
      <c r="V585" s="27"/>
      <c r="W585" s="27"/>
      <c r="X585" s="27"/>
      <c r="Y585" s="27"/>
      <c r="Z585" s="27"/>
      <c r="AA585" s="27"/>
    </row>
    <row r="586" spans="1:27" x14ac:dyDescent="0.25">
      <c r="B586" s="22" t="s">
        <v>326</v>
      </c>
    </row>
    <row r="587" spans="1:27" x14ac:dyDescent="0.25">
      <c r="B587" t="s">
        <v>550</v>
      </c>
      <c r="C587" t="s">
        <v>173</v>
      </c>
      <c r="D587" t="s">
        <v>118</v>
      </c>
      <c r="E587" s="31">
        <v>1.6</v>
      </c>
      <c r="G587" t="s">
        <v>319</v>
      </c>
      <c r="H587" s="32">
        <v>4.9800000000000004</v>
      </c>
      <c r="I587" t="s">
        <v>320</v>
      </c>
      <c r="J587" s="33">
        <f>ROUND(E587* H587,5)</f>
        <v>7.968</v>
      </c>
      <c r="K587" s="34"/>
    </row>
    <row r="588" spans="1:27" x14ac:dyDescent="0.25">
      <c r="D588" s="35" t="s">
        <v>333</v>
      </c>
      <c r="E588" s="34"/>
      <c r="H588" s="34"/>
      <c r="K588" s="32">
        <f>SUM(J587:J587)</f>
        <v>7.968</v>
      </c>
    </row>
    <row r="589" spans="1:27" x14ac:dyDescent="0.25">
      <c r="D589" s="35" t="s">
        <v>334</v>
      </c>
      <c r="E589" s="34"/>
      <c r="H589" s="34"/>
      <c r="K589" s="36">
        <f>SUM(J586:J588)</f>
        <v>7.968</v>
      </c>
    </row>
    <row r="590" spans="1:27" x14ac:dyDescent="0.25">
      <c r="D590" s="35" t="s">
        <v>337</v>
      </c>
      <c r="E590" s="34"/>
      <c r="H590" s="34"/>
      <c r="K590" s="36">
        <f>SUM(K589:K589)</f>
        <v>7.968</v>
      </c>
    </row>
    <row r="592" spans="1:27" ht="45" customHeight="1" x14ac:dyDescent="0.25">
      <c r="A592" s="26" t="s">
        <v>551</v>
      </c>
      <c r="B592" s="26" t="s">
        <v>183</v>
      </c>
      <c r="C592" s="27" t="s">
        <v>28</v>
      </c>
      <c r="D592" s="7" t="s">
        <v>184</v>
      </c>
      <c r="E592" s="6"/>
      <c r="F592" s="6"/>
      <c r="G592" s="27"/>
      <c r="H592" s="29" t="s">
        <v>312</v>
      </c>
      <c r="I592" s="5">
        <v>1</v>
      </c>
      <c r="J592" s="4"/>
      <c r="K592" s="30">
        <f>ROUND(K603,2)</f>
        <v>113.02</v>
      </c>
      <c r="L592" s="28" t="s">
        <v>552</v>
      </c>
      <c r="M592" s="27"/>
      <c r="N592" s="27"/>
      <c r="O592" s="27"/>
      <c r="P592" s="27"/>
      <c r="Q592" s="27"/>
      <c r="R592" s="27"/>
      <c r="S592" s="27"/>
      <c r="T592" s="27"/>
      <c r="U592" s="27"/>
      <c r="V592" s="27"/>
      <c r="W592" s="27"/>
      <c r="X592" s="27"/>
      <c r="Y592" s="27"/>
      <c r="Z592" s="27"/>
      <c r="AA592" s="27"/>
    </row>
    <row r="593" spans="1:27" x14ac:dyDescent="0.25">
      <c r="B593" s="22" t="s">
        <v>314</v>
      </c>
    </row>
    <row r="594" spans="1:27" x14ac:dyDescent="0.25">
      <c r="B594" t="s">
        <v>553</v>
      </c>
      <c r="C594" t="s">
        <v>316</v>
      </c>
      <c r="D594" t="s">
        <v>554</v>
      </c>
      <c r="E594" s="31">
        <v>6.25E-2</v>
      </c>
      <c r="F594" t="s">
        <v>318</v>
      </c>
      <c r="G594" t="s">
        <v>319</v>
      </c>
      <c r="H594" s="32">
        <v>32.590000000000003</v>
      </c>
      <c r="I594" t="s">
        <v>320</v>
      </c>
      <c r="J594" s="33">
        <f>ROUND(E594/I592* H594,5)</f>
        <v>2.03688</v>
      </c>
      <c r="K594" s="34"/>
    </row>
    <row r="595" spans="1:27" x14ac:dyDescent="0.25">
      <c r="B595" t="s">
        <v>481</v>
      </c>
      <c r="C595" t="s">
        <v>316</v>
      </c>
      <c r="D595" t="s">
        <v>482</v>
      </c>
      <c r="E595" s="31">
        <v>0.25</v>
      </c>
      <c r="F595" t="s">
        <v>318</v>
      </c>
      <c r="G595" t="s">
        <v>319</v>
      </c>
      <c r="H595" s="32">
        <v>27.2</v>
      </c>
      <c r="I595" t="s">
        <v>320</v>
      </c>
      <c r="J595" s="33">
        <f>ROUND(E595/I592* H595,5)</f>
        <v>6.8</v>
      </c>
      <c r="K595" s="34"/>
    </row>
    <row r="596" spans="1:27" x14ac:dyDescent="0.25">
      <c r="D596" s="35" t="s">
        <v>321</v>
      </c>
      <c r="E596" s="34"/>
      <c r="H596" s="34"/>
      <c r="K596" s="32">
        <f>SUM(J594:J595)</f>
        <v>8.8368800000000007</v>
      </c>
    </row>
    <row r="597" spans="1:27" x14ac:dyDescent="0.25">
      <c r="B597" s="22" t="s">
        <v>326</v>
      </c>
      <c r="E597" s="34"/>
      <c r="H597" s="34"/>
      <c r="K597" s="34"/>
    </row>
    <row r="598" spans="1:27" x14ac:dyDescent="0.25">
      <c r="B598" t="s">
        <v>555</v>
      </c>
      <c r="C598" t="s">
        <v>28</v>
      </c>
      <c r="D598" t="s">
        <v>556</v>
      </c>
      <c r="E598" s="31">
        <v>1.1000000000000001</v>
      </c>
      <c r="G598" t="s">
        <v>319</v>
      </c>
      <c r="H598" s="32">
        <v>94.59</v>
      </c>
      <c r="I598" t="s">
        <v>320</v>
      </c>
      <c r="J598" s="33">
        <f>ROUND(E598* H598,5)</f>
        <v>104.04900000000001</v>
      </c>
      <c r="K598" s="34"/>
    </row>
    <row r="599" spans="1:27" x14ac:dyDescent="0.25">
      <c r="D599" s="35" t="s">
        <v>333</v>
      </c>
      <c r="E599" s="34"/>
      <c r="H599" s="34"/>
      <c r="K599" s="32">
        <f>SUM(J598:J598)</f>
        <v>104.04900000000001</v>
      </c>
    </row>
    <row r="600" spans="1:27" x14ac:dyDescent="0.25">
      <c r="E600" s="34"/>
      <c r="H600" s="34"/>
      <c r="K600" s="34"/>
    </row>
    <row r="601" spans="1:27" x14ac:dyDescent="0.25">
      <c r="D601" s="35" t="s">
        <v>335</v>
      </c>
      <c r="E601" s="34"/>
      <c r="H601" s="34">
        <v>1.5</v>
      </c>
      <c r="I601" t="s">
        <v>336</v>
      </c>
      <c r="J601">
        <f>ROUND(H601/100*K596,5)</f>
        <v>0.13255</v>
      </c>
      <c r="K601" s="34"/>
    </row>
    <row r="602" spans="1:27" x14ac:dyDescent="0.25">
      <c r="D602" s="35" t="s">
        <v>334</v>
      </c>
      <c r="E602" s="34"/>
      <c r="H602" s="34"/>
      <c r="K602" s="36">
        <f>SUM(J593:J601)</f>
        <v>113.01843000000001</v>
      </c>
    </row>
    <row r="603" spans="1:27" x14ac:dyDescent="0.25">
      <c r="D603" s="35" t="s">
        <v>337</v>
      </c>
      <c r="E603" s="34"/>
      <c r="H603" s="34"/>
      <c r="K603" s="36">
        <f>SUM(K602:K602)</f>
        <v>113.01843000000001</v>
      </c>
    </row>
    <row r="605" spans="1:27" ht="45" customHeight="1" x14ac:dyDescent="0.25">
      <c r="A605" s="26" t="s">
        <v>557</v>
      </c>
      <c r="B605" s="26" t="s">
        <v>98</v>
      </c>
      <c r="C605" s="27" t="s">
        <v>28</v>
      </c>
      <c r="D605" s="7" t="s">
        <v>99</v>
      </c>
      <c r="E605" s="6"/>
      <c r="F605" s="6"/>
      <c r="G605" s="27"/>
      <c r="H605" s="29" t="s">
        <v>312</v>
      </c>
      <c r="I605" s="5">
        <v>1</v>
      </c>
      <c r="J605" s="4"/>
      <c r="K605" s="30">
        <f>ROUND(K619,2)</f>
        <v>123.23</v>
      </c>
      <c r="L605" s="28" t="s">
        <v>558</v>
      </c>
      <c r="M605" s="27"/>
      <c r="N605" s="27"/>
      <c r="O605" s="27"/>
      <c r="P605" s="27"/>
      <c r="Q605" s="27"/>
      <c r="R605" s="27"/>
      <c r="S605" s="27"/>
      <c r="T605" s="27"/>
      <c r="U605" s="27"/>
      <c r="V605" s="27"/>
      <c r="W605" s="27"/>
      <c r="X605" s="27"/>
      <c r="Y605" s="27"/>
      <c r="Z605" s="27"/>
      <c r="AA605" s="27"/>
    </row>
    <row r="606" spans="1:27" x14ac:dyDescent="0.25">
      <c r="B606" s="22" t="s">
        <v>314</v>
      </c>
    </row>
    <row r="607" spans="1:27" x14ac:dyDescent="0.25">
      <c r="B607" t="s">
        <v>524</v>
      </c>
      <c r="C607" t="s">
        <v>316</v>
      </c>
      <c r="D607" t="s">
        <v>525</v>
      </c>
      <c r="E607" s="31">
        <v>0.2949</v>
      </c>
      <c r="F607" t="s">
        <v>318</v>
      </c>
      <c r="G607" t="s">
        <v>319</v>
      </c>
      <c r="H607" s="32">
        <v>32.590000000000003</v>
      </c>
      <c r="I607" t="s">
        <v>320</v>
      </c>
      <c r="J607" s="33">
        <f>ROUND(E607/I605* H607,5)</f>
        <v>9.6107899999999997</v>
      </c>
      <c r="K607" s="34"/>
    </row>
    <row r="608" spans="1:27" x14ac:dyDescent="0.25">
      <c r="B608" t="s">
        <v>481</v>
      </c>
      <c r="C608" t="s">
        <v>316</v>
      </c>
      <c r="D608" t="s">
        <v>482</v>
      </c>
      <c r="E608" s="31">
        <v>0.45</v>
      </c>
      <c r="F608" t="s">
        <v>318</v>
      </c>
      <c r="G608" t="s">
        <v>319</v>
      </c>
      <c r="H608" s="32">
        <v>27.2</v>
      </c>
      <c r="I608" t="s">
        <v>320</v>
      </c>
      <c r="J608" s="33">
        <f>ROUND(E608/I605* H608,5)</f>
        <v>12.24</v>
      </c>
      <c r="K608" s="34"/>
    </row>
    <row r="609" spans="1:27" x14ac:dyDescent="0.25">
      <c r="D609" s="35" t="s">
        <v>321</v>
      </c>
      <c r="E609" s="34"/>
      <c r="H609" s="34"/>
      <c r="K609" s="32">
        <f>SUM(J607:J608)</f>
        <v>21.85079</v>
      </c>
    </row>
    <row r="610" spans="1:27" x14ac:dyDescent="0.25">
      <c r="B610" s="22" t="s">
        <v>322</v>
      </c>
      <c r="E610" s="34"/>
      <c r="H610" s="34"/>
      <c r="K610" s="34"/>
    </row>
    <row r="611" spans="1:27" x14ac:dyDescent="0.25">
      <c r="B611" t="s">
        <v>559</v>
      </c>
      <c r="C611" t="s">
        <v>316</v>
      </c>
      <c r="D611" t="s">
        <v>560</v>
      </c>
      <c r="E611" s="31">
        <v>0.2949</v>
      </c>
      <c r="F611" t="s">
        <v>318</v>
      </c>
      <c r="G611" t="s">
        <v>319</v>
      </c>
      <c r="H611" s="32">
        <v>5.88</v>
      </c>
      <c r="I611" t="s">
        <v>320</v>
      </c>
      <c r="J611" s="33">
        <f>ROUND(E611/I605* H611,5)</f>
        <v>1.7340100000000001</v>
      </c>
      <c r="K611" s="34"/>
    </row>
    <row r="612" spans="1:27" x14ac:dyDescent="0.25">
      <c r="D612" s="35" t="s">
        <v>325</v>
      </c>
      <c r="E612" s="34"/>
      <c r="H612" s="34"/>
      <c r="K612" s="32">
        <f>SUM(J611:J611)</f>
        <v>1.7340100000000001</v>
      </c>
    </row>
    <row r="613" spans="1:27" x14ac:dyDescent="0.25">
      <c r="B613" s="22" t="s">
        <v>326</v>
      </c>
      <c r="E613" s="34"/>
      <c r="H613" s="34"/>
      <c r="K613" s="34"/>
    </row>
    <row r="614" spans="1:27" x14ac:dyDescent="0.25">
      <c r="B614" t="s">
        <v>555</v>
      </c>
      <c r="C614" t="s">
        <v>28</v>
      </c>
      <c r="D614" t="s">
        <v>556</v>
      </c>
      <c r="E614" s="31">
        <v>1.05</v>
      </c>
      <c r="G614" t="s">
        <v>319</v>
      </c>
      <c r="H614" s="32">
        <v>94.59</v>
      </c>
      <c r="I614" t="s">
        <v>320</v>
      </c>
      <c r="J614" s="33">
        <f>ROUND(E614* H614,5)</f>
        <v>99.319500000000005</v>
      </c>
      <c r="K614" s="34"/>
    </row>
    <row r="615" spans="1:27" x14ac:dyDescent="0.25">
      <c r="D615" s="35" t="s">
        <v>333</v>
      </c>
      <c r="E615" s="34"/>
      <c r="H615" s="34"/>
      <c r="K615" s="32">
        <f>SUM(J614:J614)</f>
        <v>99.319500000000005</v>
      </c>
    </row>
    <row r="616" spans="1:27" x14ac:dyDescent="0.25">
      <c r="E616" s="34"/>
      <c r="H616" s="34"/>
      <c r="K616" s="34"/>
    </row>
    <row r="617" spans="1:27" x14ac:dyDescent="0.25">
      <c r="D617" s="35" t="s">
        <v>335</v>
      </c>
      <c r="E617" s="34"/>
      <c r="H617" s="34">
        <v>1.5</v>
      </c>
      <c r="I617" t="s">
        <v>336</v>
      </c>
      <c r="J617">
        <f>ROUND(H617/100*K609,5)</f>
        <v>0.32776</v>
      </c>
      <c r="K617" s="34"/>
    </row>
    <row r="618" spans="1:27" x14ac:dyDescent="0.25">
      <c r="D618" s="35" t="s">
        <v>334</v>
      </c>
      <c r="E618" s="34"/>
      <c r="H618" s="34"/>
      <c r="K618" s="36">
        <f>SUM(J606:J617)</f>
        <v>123.23206</v>
      </c>
    </row>
    <row r="619" spans="1:27" x14ac:dyDescent="0.25">
      <c r="D619" s="35" t="s">
        <v>337</v>
      </c>
      <c r="E619" s="34"/>
      <c r="H619" s="34"/>
      <c r="K619" s="36">
        <f>SUM(K618:K618)</f>
        <v>123.23206</v>
      </c>
    </row>
    <row r="621" spans="1:27" ht="45" customHeight="1" x14ac:dyDescent="0.25">
      <c r="A621" s="26" t="s">
        <v>561</v>
      </c>
      <c r="B621" s="26" t="s">
        <v>104</v>
      </c>
      <c r="C621" s="27" t="s">
        <v>25</v>
      </c>
      <c r="D621" s="7" t="s">
        <v>105</v>
      </c>
      <c r="E621" s="6"/>
      <c r="F621" s="6"/>
      <c r="G621" s="27"/>
      <c r="H621" s="29" t="s">
        <v>312</v>
      </c>
      <c r="I621" s="5">
        <v>1</v>
      </c>
      <c r="J621" s="4"/>
      <c r="K621" s="30">
        <f>ROUND(K634,2)</f>
        <v>66.09</v>
      </c>
      <c r="L621" s="28" t="s">
        <v>562</v>
      </c>
      <c r="M621" s="27"/>
      <c r="N621" s="27"/>
      <c r="O621" s="27"/>
      <c r="P621" s="27"/>
      <c r="Q621" s="27"/>
      <c r="R621" s="27"/>
      <c r="S621" s="27"/>
      <c r="T621" s="27"/>
      <c r="U621" s="27"/>
      <c r="V621" s="27"/>
      <c r="W621" s="27"/>
      <c r="X621" s="27"/>
      <c r="Y621" s="27"/>
      <c r="Z621" s="27"/>
      <c r="AA621" s="27"/>
    </row>
    <row r="622" spans="1:27" x14ac:dyDescent="0.25">
      <c r="B622" s="22" t="s">
        <v>314</v>
      </c>
    </row>
    <row r="623" spans="1:27" x14ac:dyDescent="0.25">
      <c r="B623" t="s">
        <v>524</v>
      </c>
      <c r="C623" t="s">
        <v>316</v>
      </c>
      <c r="D623" t="s">
        <v>525</v>
      </c>
      <c r="E623" s="31">
        <v>0.55769999999999997</v>
      </c>
      <c r="F623" t="s">
        <v>318</v>
      </c>
      <c r="G623" t="s">
        <v>319</v>
      </c>
      <c r="H623" s="32">
        <v>32.590000000000003</v>
      </c>
      <c r="I623" t="s">
        <v>320</v>
      </c>
      <c r="J623" s="33">
        <f>ROUND(E623/I621* H623,5)</f>
        <v>18.175439999999998</v>
      </c>
      <c r="K623" s="34"/>
    </row>
    <row r="624" spans="1:27" x14ac:dyDescent="0.25">
      <c r="B624" t="s">
        <v>481</v>
      </c>
      <c r="C624" t="s">
        <v>316</v>
      </c>
      <c r="D624" t="s">
        <v>482</v>
      </c>
      <c r="E624" s="31">
        <v>1.1618999999999999</v>
      </c>
      <c r="F624" t="s">
        <v>318</v>
      </c>
      <c r="G624" t="s">
        <v>319</v>
      </c>
      <c r="H624" s="32">
        <v>27.2</v>
      </c>
      <c r="I624" t="s">
        <v>320</v>
      </c>
      <c r="J624" s="33">
        <f>ROUND(E624/I621* H624,5)</f>
        <v>31.603680000000001</v>
      </c>
      <c r="K624" s="34"/>
    </row>
    <row r="625" spans="1:27" x14ac:dyDescent="0.25">
      <c r="D625" s="35" t="s">
        <v>321</v>
      </c>
      <c r="E625" s="34"/>
      <c r="H625" s="34"/>
      <c r="K625" s="32">
        <f>SUM(J623:J624)</f>
        <v>49.779119999999999</v>
      </c>
    </row>
    <row r="626" spans="1:27" x14ac:dyDescent="0.25">
      <c r="B626" s="22" t="s">
        <v>326</v>
      </c>
      <c r="E626" s="34"/>
      <c r="H626" s="34"/>
      <c r="K626" s="34"/>
    </row>
    <row r="627" spans="1:27" x14ac:dyDescent="0.25">
      <c r="B627" t="s">
        <v>563</v>
      </c>
      <c r="C627" t="s">
        <v>25</v>
      </c>
      <c r="D627" t="s">
        <v>564</v>
      </c>
      <c r="E627" s="31">
        <v>1.05</v>
      </c>
      <c r="G627" t="s">
        <v>319</v>
      </c>
      <c r="H627" s="32">
        <v>6.05</v>
      </c>
      <c r="I627" t="s">
        <v>320</v>
      </c>
      <c r="J627" s="33">
        <f>ROUND(E627* H627,5)</f>
        <v>6.3525</v>
      </c>
      <c r="K627" s="34"/>
    </row>
    <row r="628" spans="1:27" x14ac:dyDescent="0.25">
      <c r="B628" t="s">
        <v>565</v>
      </c>
      <c r="C628" t="s">
        <v>173</v>
      </c>
      <c r="D628" t="s">
        <v>566</v>
      </c>
      <c r="E628" s="31">
        <v>3.2000000000000002E-3</v>
      </c>
      <c r="G628" t="s">
        <v>319</v>
      </c>
      <c r="H628" s="32">
        <v>50.46</v>
      </c>
      <c r="I628" t="s">
        <v>320</v>
      </c>
      <c r="J628" s="33">
        <f>ROUND(E628* H628,5)</f>
        <v>0.16147</v>
      </c>
      <c r="K628" s="34"/>
    </row>
    <row r="629" spans="1:27" x14ac:dyDescent="0.25">
      <c r="B629" t="s">
        <v>567</v>
      </c>
      <c r="C629" t="s">
        <v>28</v>
      </c>
      <c r="D629" t="s">
        <v>568</v>
      </c>
      <c r="E629" s="31">
        <v>0.10009999999999999</v>
      </c>
      <c r="G629" t="s">
        <v>319</v>
      </c>
      <c r="H629" s="32">
        <v>90.44</v>
      </c>
      <c r="I629" t="s">
        <v>320</v>
      </c>
      <c r="J629" s="33">
        <f>ROUND(E629* H629,5)</f>
        <v>9.0530399999999993</v>
      </c>
      <c r="K629" s="34"/>
    </row>
    <row r="630" spans="1:27" x14ac:dyDescent="0.25">
      <c r="D630" s="35" t="s">
        <v>333</v>
      </c>
      <c r="E630" s="34"/>
      <c r="H630" s="34"/>
      <c r="K630" s="32">
        <f>SUM(J627:J629)</f>
        <v>15.56701</v>
      </c>
    </row>
    <row r="631" spans="1:27" x14ac:dyDescent="0.25">
      <c r="E631" s="34"/>
      <c r="H631" s="34"/>
      <c r="K631" s="34"/>
    </row>
    <row r="632" spans="1:27" x14ac:dyDescent="0.25">
      <c r="D632" s="35" t="s">
        <v>335</v>
      </c>
      <c r="E632" s="34"/>
      <c r="H632" s="34">
        <v>1.5</v>
      </c>
      <c r="I632" t="s">
        <v>336</v>
      </c>
      <c r="J632">
        <f>ROUND(H632/100*K625,5)</f>
        <v>0.74668999999999996</v>
      </c>
      <c r="K632" s="34"/>
    </row>
    <row r="633" spans="1:27" x14ac:dyDescent="0.25">
      <c r="D633" s="35" t="s">
        <v>334</v>
      </c>
      <c r="E633" s="34"/>
      <c r="H633" s="34"/>
      <c r="K633" s="36">
        <f>SUM(J622:J632)</f>
        <v>66.092820000000003</v>
      </c>
    </row>
    <row r="634" spans="1:27" x14ac:dyDescent="0.25">
      <c r="D634" s="35" t="s">
        <v>337</v>
      </c>
      <c r="E634" s="34"/>
      <c r="H634" s="34"/>
      <c r="K634" s="36">
        <f>SUM(K633:K633)</f>
        <v>66.092820000000003</v>
      </c>
    </row>
    <row r="636" spans="1:27" ht="45" customHeight="1" x14ac:dyDescent="0.25">
      <c r="A636" s="26" t="s">
        <v>569</v>
      </c>
      <c r="B636" s="26" t="s">
        <v>106</v>
      </c>
      <c r="C636" s="27" t="s">
        <v>25</v>
      </c>
      <c r="D636" s="7" t="s">
        <v>107</v>
      </c>
      <c r="E636" s="6"/>
      <c r="F636" s="6"/>
      <c r="G636" s="27"/>
      <c r="H636" s="29" t="s">
        <v>312</v>
      </c>
      <c r="I636" s="5">
        <v>1</v>
      </c>
      <c r="J636" s="4"/>
      <c r="K636" s="30">
        <f>ROUND(K653,2)</f>
        <v>17.95</v>
      </c>
      <c r="L636" s="28" t="s">
        <v>570</v>
      </c>
      <c r="M636" s="27"/>
      <c r="N636" s="27"/>
      <c r="O636" s="27"/>
      <c r="P636" s="27"/>
      <c r="Q636" s="27"/>
      <c r="R636" s="27"/>
      <c r="S636" s="27"/>
      <c r="T636" s="27"/>
      <c r="U636" s="27"/>
      <c r="V636" s="27"/>
      <c r="W636" s="27"/>
      <c r="X636" s="27"/>
      <c r="Y636" s="27"/>
      <c r="Z636" s="27"/>
      <c r="AA636" s="27"/>
    </row>
    <row r="637" spans="1:27" x14ac:dyDescent="0.25">
      <c r="B637" s="22" t="s">
        <v>314</v>
      </c>
    </row>
    <row r="638" spans="1:27" x14ac:dyDescent="0.25">
      <c r="B638" t="s">
        <v>524</v>
      </c>
      <c r="C638" t="s">
        <v>316</v>
      </c>
      <c r="D638" t="s">
        <v>525</v>
      </c>
      <c r="E638" s="31">
        <v>0.2</v>
      </c>
      <c r="F638" t="s">
        <v>318</v>
      </c>
      <c r="G638" t="s">
        <v>319</v>
      </c>
      <c r="H638" s="32">
        <v>32.590000000000003</v>
      </c>
      <c r="I638" t="s">
        <v>320</v>
      </c>
      <c r="J638" s="33">
        <f>ROUND(E638/I636* H638,5)</f>
        <v>6.5179999999999998</v>
      </c>
      <c r="K638" s="34"/>
    </row>
    <row r="639" spans="1:27" x14ac:dyDescent="0.25">
      <c r="B639" t="s">
        <v>481</v>
      </c>
      <c r="C639" t="s">
        <v>316</v>
      </c>
      <c r="D639" t="s">
        <v>482</v>
      </c>
      <c r="E639" s="31">
        <v>0.06</v>
      </c>
      <c r="F639" t="s">
        <v>318</v>
      </c>
      <c r="G639" t="s">
        <v>319</v>
      </c>
      <c r="H639" s="32">
        <v>27.2</v>
      </c>
      <c r="I639" t="s">
        <v>320</v>
      </c>
      <c r="J639" s="33">
        <f>ROUND(E639/I636* H639,5)</f>
        <v>1.6319999999999999</v>
      </c>
      <c r="K639" s="34"/>
    </row>
    <row r="640" spans="1:27" x14ac:dyDescent="0.25">
      <c r="D640" s="35" t="s">
        <v>321</v>
      </c>
      <c r="E640" s="34"/>
      <c r="H640" s="34"/>
      <c r="K640" s="32">
        <f>SUM(J638:J639)</f>
        <v>8.15</v>
      </c>
    </row>
    <row r="641" spans="1:27" x14ac:dyDescent="0.25">
      <c r="B641" s="22" t="s">
        <v>322</v>
      </c>
      <c r="E641" s="34"/>
      <c r="H641" s="34"/>
      <c r="K641" s="34"/>
    </row>
    <row r="642" spans="1:27" x14ac:dyDescent="0.25">
      <c r="B642" t="s">
        <v>571</v>
      </c>
      <c r="C642" t="s">
        <v>316</v>
      </c>
      <c r="D642" t="s">
        <v>572</v>
      </c>
      <c r="E642" s="31">
        <v>0.05</v>
      </c>
      <c r="F642" t="s">
        <v>318</v>
      </c>
      <c r="G642" t="s">
        <v>319</v>
      </c>
      <c r="H642" s="32">
        <v>1.62</v>
      </c>
      <c r="I642" t="s">
        <v>320</v>
      </c>
      <c r="J642" s="33">
        <f>ROUND(E642/I636* H642,5)</f>
        <v>8.1000000000000003E-2</v>
      </c>
      <c r="K642" s="34"/>
    </row>
    <row r="643" spans="1:27" x14ac:dyDescent="0.25">
      <c r="D643" s="35" t="s">
        <v>325</v>
      </c>
      <c r="E643" s="34"/>
      <c r="H643" s="34"/>
      <c r="K643" s="32">
        <f>SUM(J642:J642)</f>
        <v>8.1000000000000003E-2</v>
      </c>
    </row>
    <row r="644" spans="1:27" x14ac:dyDescent="0.25">
      <c r="B644" s="22" t="s">
        <v>326</v>
      </c>
      <c r="E644" s="34"/>
      <c r="H644" s="34"/>
      <c r="K644" s="34"/>
    </row>
    <row r="645" spans="1:27" x14ac:dyDescent="0.25">
      <c r="B645" t="s">
        <v>573</v>
      </c>
      <c r="C645" t="s">
        <v>28</v>
      </c>
      <c r="D645" t="s">
        <v>574</v>
      </c>
      <c r="E645" s="31">
        <v>5.5E-2</v>
      </c>
      <c r="G645" t="s">
        <v>319</v>
      </c>
      <c r="H645" s="32">
        <v>93.99</v>
      </c>
      <c r="I645" t="s">
        <v>320</v>
      </c>
      <c r="J645" s="33">
        <f>ROUND(E645* H645,5)</f>
        <v>5.1694500000000003</v>
      </c>
      <c r="K645" s="34"/>
    </row>
    <row r="646" spans="1:27" x14ac:dyDescent="0.25">
      <c r="B646" t="s">
        <v>575</v>
      </c>
      <c r="C646" t="s">
        <v>173</v>
      </c>
      <c r="D646" t="s">
        <v>576</v>
      </c>
      <c r="E646" s="31">
        <v>1.2999999999999999E-3</v>
      </c>
      <c r="G646" t="s">
        <v>319</v>
      </c>
      <c r="H646" s="32">
        <v>62.46</v>
      </c>
      <c r="I646" t="s">
        <v>320</v>
      </c>
      <c r="J646" s="33">
        <f>ROUND(E646* H646,5)</f>
        <v>8.1199999999999994E-2</v>
      </c>
      <c r="K646" s="34"/>
    </row>
    <row r="647" spans="1:27" x14ac:dyDescent="0.25">
      <c r="B647" t="s">
        <v>577</v>
      </c>
      <c r="C647" t="s">
        <v>15</v>
      </c>
      <c r="D647" t="s">
        <v>578</v>
      </c>
      <c r="E647" s="31">
        <v>5.05</v>
      </c>
      <c r="G647" t="s">
        <v>319</v>
      </c>
      <c r="H647" s="32">
        <v>0.81</v>
      </c>
      <c r="I647" t="s">
        <v>320</v>
      </c>
      <c r="J647" s="33">
        <f>ROUND(E647* H647,5)</f>
        <v>4.0904999999999996</v>
      </c>
      <c r="K647" s="34"/>
    </row>
    <row r="648" spans="1:27" x14ac:dyDescent="0.25">
      <c r="B648" t="s">
        <v>579</v>
      </c>
      <c r="C648" t="s">
        <v>173</v>
      </c>
      <c r="D648" t="s">
        <v>580</v>
      </c>
      <c r="E648" s="31">
        <v>1E-3</v>
      </c>
      <c r="G648" t="s">
        <v>319</v>
      </c>
      <c r="H648" s="32">
        <v>256.98</v>
      </c>
      <c r="I648" t="s">
        <v>320</v>
      </c>
      <c r="J648" s="33">
        <f>ROUND(E648* H648,5)</f>
        <v>0.25697999999999999</v>
      </c>
      <c r="K648" s="34"/>
    </row>
    <row r="649" spans="1:27" x14ac:dyDescent="0.25">
      <c r="D649" s="35" t="s">
        <v>333</v>
      </c>
      <c r="E649" s="34"/>
      <c r="H649" s="34"/>
      <c r="K649" s="32">
        <f>SUM(J645:J648)</f>
        <v>9.5981299999999994</v>
      </c>
    </row>
    <row r="650" spans="1:27" x14ac:dyDescent="0.25">
      <c r="E650" s="34"/>
      <c r="H650" s="34"/>
      <c r="K650" s="34"/>
    </row>
    <row r="651" spans="1:27" x14ac:dyDescent="0.25">
      <c r="D651" s="35" t="s">
        <v>335</v>
      </c>
      <c r="E651" s="34"/>
      <c r="H651" s="34">
        <v>1.5</v>
      </c>
      <c r="I651" t="s">
        <v>336</v>
      </c>
      <c r="J651">
        <f>ROUND(H651/100*K640,5)</f>
        <v>0.12225</v>
      </c>
      <c r="K651" s="34"/>
    </row>
    <row r="652" spans="1:27" x14ac:dyDescent="0.25">
      <c r="D652" s="35" t="s">
        <v>334</v>
      </c>
      <c r="E652" s="34"/>
      <c r="H652" s="34"/>
      <c r="K652" s="36">
        <f>SUM(J637:J651)</f>
        <v>17.95138</v>
      </c>
    </row>
    <row r="653" spans="1:27" x14ac:dyDescent="0.25">
      <c r="D653" s="35" t="s">
        <v>337</v>
      </c>
      <c r="E653" s="34"/>
      <c r="H653" s="34"/>
      <c r="K653" s="36">
        <f>SUM(K652:K652)</f>
        <v>17.95138</v>
      </c>
    </row>
    <row r="655" spans="1:27" ht="45" customHeight="1" x14ac:dyDescent="0.25">
      <c r="A655" s="26" t="s">
        <v>581</v>
      </c>
      <c r="B655" s="26" t="s">
        <v>175</v>
      </c>
      <c r="C655" s="27" t="s">
        <v>22</v>
      </c>
      <c r="D655" s="7" t="s">
        <v>176</v>
      </c>
      <c r="E655" s="6"/>
      <c r="F655" s="6"/>
      <c r="G655" s="27"/>
      <c r="H655" s="29" t="s">
        <v>312</v>
      </c>
      <c r="I655" s="5">
        <v>1</v>
      </c>
      <c r="J655" s="4"/>
      <c r="K655" s="30">
        <f>ROUND(K671,2)</f>
        <v>49.2</v>
      </c>
      <c r="L655" s="28" t="s">
        <v>582</v>
      </c>
      <c r="M655" s="27"/>
      <c r="N655" s="27"/>
      <c r="O655" s="27"/>
      <c r="P655" s="27"/>
      <c r="Q655" s="27"/>
      <c r="R655" s="27"/>
      <c r="S655" s="27"/>
      <c r="T655" s="27"/>
      <c r="U655" s="27"/>
      <c r="V655" s="27"/>
      <c r="W655" s="27"/>
      <c r="X655" s="27"/>
      <c r="Y655" s="27"/>
      <c r="Z655" s="27"/>
      <c r="AA655" s="27"/>
    </row>
    <row r="656" spans="1:27" x14ac:dyDescent="0.25">
      <c r="B656" s="22" t="s">
        <v>314</v>
      </c>
    </row>
    <row r="657" spans="2:11" x14ac:dyDescent="0.25">
      <c r="B657" t="s">
        <v>524</v>
      </c>
      <c r="C657" t="s">
        <v>316</v>
      </c>
      <c r="D657" t="s">
        <v>525</v>
      </c>
      <c r="E657" s="31">
        <v>0.5786</v>
      </c>
      <c r="F657" t="s">
        <v>318</v>
      </c>
      <c r="G657" t="s">
        <v>319</v>
      </c>
      <c r="H657" s="32">
        <v>32.590000000000003</v>
      </c>
      <c r="I657" t="s">
        <v>320</v>
      </c>
      <c r="J657" s="33">
        <f>ROUND(E657/I655* H657,5)</f>
        <v>18.856570000000001</v>
      </c>
      <c r="K657" s="34"/>
    </row>
    <row r="658" spans="2:11" x14ac:dyDescent="0.25">
      <c r="B658" t="s">
        <v>481</v>
      </c>
      <c r="C658" t="s">
        <v>316</v>
      </c>
      <c r="D658" t="s">
        <v>482</v>
      </c>
      <c r="E658" s="31">
        <v>0.43890000000000001</v>
      </c>
      <c r="F658" t="s">
        <v>318</v>
      </c>
      <c r="G658" t="s">
        <v>319</v>
      </c>
      <c r="H658" s="32">
        <v>27.2</v>
      </c>
      <c r="I658" t="s">
        <v>320</v>
      </c>
      <c r="J658" s="33">
        <f>ROUND(E658/I655* H658,5)</f>
        <v>11.938079999999999</v>
      </c>
      <c r="K658" s="34"/>
    </row>
    <row r="659" spans="2:11" x14ac:dyDescent="0.25">
      <c r="D659" s="35" t="s">
        <v>321</v>
      </c>
      <c r="E659" s="34"/>
      <c r="H659" s="34"/>
      <c r="K659" s="32">
        <f>SUM(J657:J658)</f>
        <v>30.794650000000001</v>
      </c>
    </row>
    <row r="660" spans="2:11" x14ac:dyDescent="0.25">
      <c r="B660" s="22" t="s">
        <v>326</v>
      </c>
      <c r="E660" s="34"/>
      <c r="H660" s="34"/>
      <c r="K660" s="34"/>
    </row>
    <row r="661" spans="2:11" x14ac:dyDescent="0.25">
      <c r="B661" t="s">
        <v>583</v>
      </c>
      <c r="C661" t="s">
        <v>22</v>
      </c>
      <c r="D661" t="s">
        <v>584</v>
      </c>
      <c r="E661" s="31">
        <v>1.02</v>
      </c>
      <c r="G661" t="s">
        <v>319</v>
      </c>
      <c r="H661" s="32">
        <v>9.76</v>
      </c>
      <c r="I661" t="s">
        <v>320</v>
      </c>
      <c r="J661" s="33">
        <f>ROUND(E661* H661,5)</f>
        <v>9.9551999999999996</v>
      </c>
      <c r="K661" s="34"/>
    </row>
    <row r="662" spans="2:11" x14ac:dyDescent="0.25">
      <c r="B662" t="s">
        <v>327</v>
      </c>
      <c r="C662" t="s">
        <v>173</v>
      </c>
      <c r="D662" t="s">
        <v>328</v>
      </c>
      <c r="E662" s="31">
        <v>3.0999999999999999E-3</v>
      </c>
      <c r="G662" t="s">
        <v>319</v>
      </c>
      <c r="H662" s="32">
        <v>165.63</v>
      </c>
      <c r="I662" t="s">
        <v>320</v>
      </c>
      <c r="J662" s="33">
        <f>ROUND(E662* H662,5)</f>
        <v>0.51344999999999996</v>
      </c>
      <c r="K662" s="34"/>
    </row>
    <row r="663" spans="2:11" x14ac:dyDescent="0.25">
      <c r="B663" t="s">
        <v>329</v>
      </c>
      <c r="C663" t="s">
        <v>28</v>
      </c>
      <c r="D663" t="s">
        <v>330</v>
      </c>
      <c r="E663" s="31">
        <v>1E-3</v>
      </c>
      <c r="G663" t="s">
        <v>319</v>
      </c>
      <c r="H663" s="32">
        <v>1.85</v>
      </c>
      <c r="I663" t="s">
        <v>320</v>
      </c>
      <c r="J663" s="33">
        <f>ROUND(E663* H663,5)</f>
        <v>1.8500000000000001E-3</v>
      </c>
      <c r="K663" s="34"/>
    </row>
    <row r="664" spans="2:11" x14ac:dyDescent="0.25">
      <c r="D664" s="35" t="s">
        <v>333</v>
      </c>
      <c r="E664" s="34"/>
      <c r="H664" s="34"/>
      <c r="K664" s="32">
        <f>SUM(J661:J663)</f>
        <v>10.470499999999999</v>
      </c>
    </row>
    <row r="665" spans="2:11" x14ac:dyDescent="0.25">
      <c r="B665" s="22" t="s">
        <v>309</v>
      </c>
      <c r="E665" s="34"/>
      <c r="H665" s="34"/>
      <c r="K665" s="34"/>
    </row>
    <row r="666" spans="2:11" x14ac:dyDescent="0.25">
      <c r="B666" t="s">
        <v>338</v>
      </c>
      <c r="C666" t="s">
        <v>28</v>
      </c>
      <c r="D666" t="s">
        <v>339</v>
      </c>
      <c r="E666" s="31">
        <v>3.15E-2</v>
      </c>
      <c r="G666" t="s">
        <v>319</v>
      </c>
      <c r="H666" s="32">
        <v>237.26510999999999</v>
      </c>
      <c r="I666" t="s">
        <v>320</v>
      </c>
      <c r="J666" s="33">
        <f>ROUND(E666* H666,5)</f>
        <v>7.4738499999999997</v>
      </c>
      <c r="K666" s="34"/>
    </row>
    <row r="667" spans="2:11" x14ac:dyDescent="0.25">
      <c r="D667" s="35" t="s">
        <v>585</v>
      </c>
      <c r="E667" s="34"/>
      <c r="H667" s="34"/>
      <c r="K667" s="32">
        <f>SUM(J666:J666)</f>
        <v>7.4738499999999997</v>
      </c>
    </row>
    <row r="668" spans="2:11" x14ac:dyDescent="0.25">
      <c r="E668" s="34"/>
      <c r="H668" s="34"/>
      <c r="K668" s="34"/>
    </row>
    <row r="669" spans="2:11" x14ac:dyDescent="0.25">
      <c r="D669" s="35" t="s">
        <v>335</v>
      </c>
      <c r="E669" s="34"/>
      <c r="H669" s="34">
        <v>1.5</v>
      </c>
      <c r="I669" t="s">
        <v>336</v>
      </c>
      <c r="J669">
        <f>ROUND(H669/100*K659,5)</f>
        <v>0.46192</v>
      </c>
      <c r="K669" s="34"/>
    </row>
    <row r="670" spans="2:11" x14ac:dyDescent="0.25">
      <c r="D670" s="35" t="s">
        <v>334</v>
      </c>
      <c r="E670" s="34"/>
      <c r="H670" s="34"/>
      <c r="K670" s="36">
        <f>SUM(J656:J669)</f>
        <v>49.200919999999996</v>
      </c>
    </row>
    <row r="671" spans="2:11" x14ac:dyDescent="0.25">
      <c r="D671" s="35" t="s">
        <v>337</v>
      </c>
      <c r="E671" s="34"/>
      <c r="H671" s="34"/>
      <c r="K671" s="36">
        <f>SUM(K670:K670)</f>
        <v>49.200919999999996</v>
      </c>
    </row>
    <row r="673" spans="1:27" ht="45" customHeight="1" x14ac:dyDescent="0.25">
      <c r="A673" s="26" t="s">
        <v>586</v>
      </c>
      <c r="B673" s="26" t="s">
        <v>100</v>
      </c>
      <c r="C673" s="27" t="s">
        <v>22</v>
      </c>
      <c r="D673" s="7" t="s">
        <v>101</v>
      </c>
      <c r="E673" s="6"/>
      <c r="F673" s="6"/>
      <c r="G673" s="27"/>
      <c r="H673" s="29" t="s">
        <v>312</v>
      </c>
      <c r="I673" s="5">
        <v>1</v>
      </c>
      <c r="J673" s="4"/>
      <c r="K673" s="30">
        <f>ROUND(K687,2)</f>
        <v>67.37</v>
      </c>
      <c r="L673" s="28" t="s">
        <v>587</v>
      </c>
      <c r="M673" s="27"/>
      <c r="N673" s="27"/>
      <c r="O673" s="27"/>
      <c r="P673" s="27"/>
      <c r="Q673" s="27"/>
      <c r="R673" s="27"/>
      <c r="S673" s="27"/>
      <c r="T673" s="27"/>
      <c r="U673" s="27"/>
      <c r="V673" s="27"/>
      <c r="W673" s="27"/>
      <c r="X673" s="27"/>
      <c r="Y673" s="27"/>
      <c r="Z673" s="27"/>
      <c r="AA673" s="27"/>
    </row>
    <row r="674" spans="1:27" x14ac:dyDescent="0.25">
      <c r="B674" s="22" t="s">
        <v>314</v>
      </c>
    </row>
    <row r="675" spans="1:27" x14ac:dyDescent="0.25">
      <c r="B675" t="s">
        <v>481</v>
      </c>
      <c r="C675" t="s">
        <v>316</v>
      </c>
      <c r="D675" t="s">
        <v>482</v>
      </c>
      <c r="E675" s="31">
        <v>0.315</v>
      </c>
      <c r="F675" t="s">
        <v>318</v>
      </c>
      <c r="G675" t="s">
        <v>319</v>
      </c>
      <c r="H675" s="32">
        <v>27.2</v>
      </c>
      <c r="I675" t="s">
        <v>320</v>
      </c>
      <c r="J675" s="33">
        <f>ROUND(E675/I673* H675,5)</f>
        <v>8.5679999999999996</v>
      </c>
      <c r="K675" s="34"/>
    </row>
    <row r="676" spans="1:27" x14ac:dyDescent="0.25">
      <c r="B676" t="s">
        <v>524</v>
      </c>
      <c r="C676" t="s">
        <v>316</v>
      </c>
      <c r="D676" t="s">
        <v>525</v>
      </c>
      <c r="E676" s="31">
        <v>0.97499999999999998</v>
      </c>
      <c r="F676" t="s">
        <v>318</v>
      </c>
      <c r="G676" t="s">
        <v>319</v>
      </c>
      <c r="H676" s="32">
        <v>32.590000000000003</v>
      </c>
      <c r="I676" t="s">
        <v>320</v>
      </c>
      <c r="J676" s="33">
        <f>ROUND(E676/I673* H676,5)</f>
        <v>31.77525</v>
      </c>
      <c r="K676" s="34"/>
    </row>
    <row r="677" spans="1:27" x14ac:dyDescent="0.25">
      <c r="D677" s="35" t="s">
        <v>321</v>
      </c>
      <c r="E677" s="34"/>
      <c r="H677" s="34"/>
      <c r="K677" s="32">
        <f>SUM(J675:J676)</f>
        <v>40.343249999999998</v>
      </c>
    </row>
    <row r="678" spans="1:27" x14ac:dyDescent="0.25">
      <c r="B678" s="22" t="s">
        <v>326</v>
      </c>
      <c r="E678" s="34"/>
      <c r="H678" s="34"/>
      <c r="K678" s="34"/>
    </row>
    <row r="679" spans="1:27" x14ac:dyDescent="0.25">
      <c r="B679" t="s">
        <v>588</v>
      </c>
      <c r="C679" t="s">
        <v>22</v>
      </c>
      <c r="D679" t="s">
        <v>589</v>
      </c>
      <c r="E679" s="31">
        <v>1.02</v>
      </c>
      <c r="G679" t="s">
        <v>319</v>
      </c>
      <c r="H679" s="32">
        <v>14.18</v>
      </c>
      <c r="I679" t="s">
        <v>320</v>
      </c>
      <c r="J679" s="33">
        <f>ROUND(E679* H679,5)</f>
        <v>14.4636</v>
      </c>
      <c r="K679" s="34"/>
    </row>
    <row r="680" spans="1:27" x14ac:dyDescent="0.25">
      <c r="D680" s="35" t="s">
        <v>333</v>
      </c>
      <c r="E680" s="34"/>
      <c r="H680" s="34"/>
      <c r="K680" s="32">
        <f>SUM(J679:J679)</f>
        <v>14.4636</v>
      </c>
    </row>
    <row r="681" spans="1:27" x14ac:dyDescent="0.25">
      <c r="B681" s="22" t="s">
        <v>309</v>
      </c>
      <c r="E681" s="34"/>
      <c r="H681" s="34"/>
      <c r="K681" s="34"/>
    </row>
    <row r="682" spans="1:27" x14ac:dyDescent="0.25">
      <c r="B682" t="s">
        <v>338</v>
      </c>
      <c r="C682" t="s">
        <v>28</v>
      </c>
      <c r="D682" t="s">
        <v>339</v>
      </c>
      <c r="E682" s="31">
        <v>5.04E-2</v>
      </c>
      <c r="G682" t="s">
        <v>319</v>
      </c>
      <c r="H682" s="32">
        <v>237.26510999999999</v>
      </c>
      <c r="I682" t="s">
        <v>320</v>
      </c>
      <c r="J682" s="33">
        <f>ROUND(E682* H682,5)</f>
        <v>11.958159999999999</v>
      </c>
      <c r="K682" s="34"/>
    </row>
    <row r="683" spans="1:27" x14ac:dyDescent="0.25">
      <c r="D683" s="35" t="s">
        <v>585</v>
      </c>
      <c r="E683" s="34"/>
      <c r="H683" s="34"/>
      <c r="K683" s="32">
        <f>SUM(J682:J682)</f>
        <v>11.958159999999999</v>
      </c>
    </row>
    <row r="684" spans="1:27" x14ac:dyDescent="0.25">
      <c r="E684" s="34"/>
      <c r="H684" s="34"/>
      <c r="K684" s="34"/>
    </row>
    <row r="685" spans="1:27" x14ac:dyDescent="0.25">
      <c r="D685" s="35" t="s">
        <v>335</v>
      </c>
      <c r="E685" s="34"/>
      <c r="H685" s="34">
        <v>1.5</v>
      </c>
      <c r="I685" t="s">
        <v>336</v>
      </c>
      <c r="J685">
        <f>ROUND(H685/100*K677,5)</f>
        <v>0.60514999999999997</v>
      </c>
      <c r="K685" s="34"/>
    </row>
    <row r="686" spans="1:27" x14ac:dyDescent="0.25">
      <c r="D686" s="35" t="s">
        <v>334</v>
      </c>
      <c r="E686" s="34"/>
      <c r="H686" s="34"/>
      <c r="K686" s="36">
        <f>SUM(J674:J685)</f>
        <v>67.370159999999984</v>
      </c>
    </row>
    <row r="687" spans="1:27" x14ac:dyDescent="0.25">
      <c r="D687" s="35" t="s">
        <v>337</v>
      </c>
      <c r="E687" s="34"/>
      <c r="H687" s="34"/>
      <c r="K687" s="36">
        <f>SUM(K686:K686)</f>
        <v>67.370159999999984</v>
      </c>
    </row>
    <row r="689" spans="1:27" ht="45" customHeight="1" x14ac:dyDescent="0.25">
      <c r="A689" s="26" t="s">
        <v>590</v>
      </c>
      <c r="B689" s="26" t="s">
        <v>102</v>
      </c>
      <c r="C689" s="27" t="s">
        <v>22</v>
      </c>
      <c r="D689" s="7" t="s">
        <v>103</v>
      </c>
      <c r="E689" s="6"/>
      <c r="F689" s="6"/>
      <c r="G689" s="27"/>
      <c r="H689" s="29" t="s">
        <v>312</v>
      </c>
      <c r="I689" s="5">
        <v>1</v>
      </c>
      <c r="J689" s="4"/>
      <c r="K689" s="30">
        <f>ROUND(K704,2)</f>
        <v>90.32</v>
      </c>
      <c r="L689" s="28" t="s">
        <v>591</v>
      </c>
      <c r="M689" s="27"/>
      <c r="N689" s="27"/>
      <c r="O689" s="27"/>
      <c r="P689" s="27"/>
      <c r="Q689" s="27"/>
      <c r="R689" s="27"/>
      <c r="S689" s="27"/>
      <c r="T689" s="27"/>
      <c r="U689" s="27"/>
      <c r="V689" s="27"/>
      <c r="W689" s="27"/>
      <c r="X689" s="27"/>
      <c r="Y689" s="27"/>
      <c r="Z689" s="27"/>
      <c r="AA689" s="27"/>
    </row>
    <row r="690" spans="1:27" x14ac:dyDescent="0.25">
      <c r="B690" s="22" t="s">
        <v>314</v>
      </c>
    </row>
    <row r="691" spans="1:27" x14ac:dyDescent="0.25">
      <c r="B691" t="s">
        <v>524</v>
      </c>
      <c r="C691" t="s">
        <v>316</v>
      </c>
      <c r="D691" t="s">
        <v>525</v>
      </c>
      <c r="E691" s="31">
        <v>1.2172000000000001</v>
      </c>
      <c r="F691" t="s">
        <v>318</v>
      </c>
      <c r="G691" t="s">
        <v>319</v>
      </c>
      <c r="H691" s="32">
        <v>32.590000000000003</v>
      </c>
      <c r="I691" t="s">
        <v>320</v>
      </c>
      <c r="J691" s="33">
        <f>ROUND(E691/I689* H691,5)</f>
        <v>39.668550000000003</v>
      </c>
      <c r="K691" s="34"/>
    </row>
    <row r="692" spans="1:27" x14ac:dyDescent="0.25">
      <c r="B692" t="s">
        <v>481</v>
      </c>
      <c r="C692" t="s">
        <v>316</v>
      </c>
      <c r="D692" t="s">
        <v>482</v>
      </c>
      <c r="E692" s="31">
        <v>0.60860000000000003</v>
      </c>
      <c r="F692" t="s">
        <v>318</v>
      </c>
      <c r="G692" t="s">
        <v>319</v>
      </c>
      <c r="H692" s="32">
        <v>27.2</v>
      </c>
      <c r="I692" t="s">
        <v>320</v>
      </c>
      <c r="J692" s="33">
        <f>ROUND(E692/I689* H692,5)</f>
        <v>16.553920000000002</v>
      </c>
      <c r="K692" s="34"/>
    </row>
    <row r="693" spans="1:27" x14ac:dyDescent="0.25">
      <c r="D693" s="35" t="s">
        <v>321</v>
      </c>
      <c r="E693" s="34"/>
      <c r="H693" s="34"/>
      <c r="K693" s="32">
        <f>SUM(J691:J692)</f>
        <v>56.222470000000001</v>
      </c>
    </row>
    <row r="694" spans="1:27" x14ac:dyDescent="0.25">
      <c r="B694" s="22" t="s">
        <v>326</v>
      </c>
      <c r="E694" s="34"/>
      <c r="H694" s="34"/>
      <c r="K694" s="34"/>
    </row>
    <row r="695" spans="1:27" x14ac:dyDescent="0.25">
      <c r="B695" t="s">
        <v>592</v>
      </c>
      <c r="C695" t="s">
        <v>22</v>
      </c>
      <c r="D695" t="s">
        <v>593</v>
      </c>
      <c r="E695" s="31">
        <v>1.05</v>
      </c>
      <c r="G695" t="s">
        <v>319</v>
      </c>
      <c r="H695" s="32">
        <v>25.09</v>
      </c>
      <c r="I695" t="s">
        <v>320</v>
      </c>
      <c r="J695" s="33">
        <f>ROUND(E695* H695,5)</f>
        <v>26.3445</v>
      </c>
      <c r="K695" s="34"/>
    </row>
    <row r="696" spans="1:27" x14ac:dyDescent="0.25">
      <c r="B696" t="s">
        <v>594</v>
      </c>
      <c r="C696" t="s">
        <v>173</v>
      </c>
      <c r="D696" t="s">
        <v>595</v>
      </c>
      <c r="E696" s="31">
        <v>1.7000000000000001E-2</v>
      </c>
      <c r="G696" t="s">
        <v>319</v>
      </c>
      <c r="H696" s="32">
        <v>23.16</v>
      </c>
      <c r="I696" t="s">
        <v>320</v>
      </c>
      <c r="J696" s="33">
        <f>ROUND(E696* H696,5)</f>
        <v>0.39372000000000001</v>
      </c>
      <c r="K696" s="34"/>
    </row>
    <row r="697" spans="1:27" x14ac:dyDescent="0.25">
      <c r="D697" s="35" t="s">
        <v>333</v>
      </c>
      <c r="E697" s="34"/>
      <c r="H697" s="34"/>
      <c r="K697" s="32">
        <f>SUM(J695:J696)</f>
        <v>26.738219999999998</v>
      </c>
    </row>
    <row r="698" spans="1:27" x14ac:dyDescent="0.25">
      <c r="B698" s="22" t="s">
        <v>309</v>
      </c>
      <c r="E698" s="34"/>
      <c r="H698" s="34"/>
      <c r="K698" s="34"/>
    </row>
    <row r="699" spans="1:27" x14ac:dyDescent="0.25">
      <c r="B699" t="s">
        <v>310</v>
      </c>
      <c r="C699" t="s">
        <v>28</v>
      </c>
      <c r="D699" t="s">
        <v>311</v>
      </c>
      <c r="E699" s="31">
        <v>5.04E-2</v>
      </c>
      <c r="G699" t="s">
        <v>319</v>
      </c>
      <c r="H699" s="32">
        <v>129.36199999999999</v>
      </c>
      <c r="I699" t="s">
        <v>320</v>
      </c>
      <c r="J699" s="33">
        <f>ROUND(E699* H699,5)</f>
        <v>6.5198400000000003</v>
      </c>
      <c r="K699" s="34"/>
    </row>
    <row r="700" spans="1:27" x14ac:dyDescent="0.25">
      <c r="D700" s="35" t="s">
        <v>585</v>
      </c>
      <c r="E700" s="34"/>
      <c r="H700" s="34"/>
      <c r="K700" s="32">
        <f>SUM(J699:J699)</f>
        <v>6.5198400000000003</v>
      </c>
    </row>
    <row r="701" spans="1:27" x14ac:dyDescent="0.25">
      <c r="E701" s="34"/>
      <c r="H701" s="34"/>
      <c r="K701" s="34"/>
    </row>
    <row r="702" spans="1:27" x14ac:dyDescent="0.25">
      <c r="D702" s="35" t="s">
        <v>335</v>
      </c>
      <c r="E702" s="34"/>
      <c r="H702" s="34">
        <v>1.5</v>
      </c>
      <c r="I702" t="s">
        <v>336</v>
      </c>
      <c r="J702">
        <f>ROUND(H702/100*K693,5)</f>
        <v>0.84333999999999998</v>
      </c>
      <c r="K702" s="34"/>
    </row>
    <row r="703" spans="1:27" x14ac:dyDescent="0.25">
      <c r="D703" s="35" t="s">
        <v>334</v>
      </c>
      <c r="E703" s="34"/>
      <c r="H703" s="34"/>
      <c r="K703" s="36">
        <f>SUM(J690:J702)</f>
        <v>90.323869999999999</v>
      </c>
    </row>
    <row r="704" spans="1:27" x14ac:dyDescent="0.25">
      <c r="D704" s="35" t="s">
        <v>337</v>
      </c>
      <c r="E704" s="34"/>
      <c r="H704" s="34"/>
      <c r="K704" s="36">
        <f>SUM(K703:K703)</f>
        <v>90.323869999999999</v>
      </c>
    </row>
    <row r="706" spans="1:27" ht="45" customHeight="1" x14ac:dyDescent="0.25">
      <c r="A706" s="26" t="s">
        <v>596</v>
      </c>
      <c r="B706" s="26" t="s">
        <v>172</v>
      </c>
      <c r="C706" s="27" t="s">
        <v>173</v>
      </c>
      <c r="D706" s="7" t="s">
        <v>174</v>
      </c>
      <c r="E706" s="6"/>
      <c r="F706" s="6"/>
      <c r="G706" s="27"/>
      <c r="H706" s="29" t="s">
        <v>312</v>
      </c>
      <c r="I706" s="5">
        <v>1</v>
      </c>
      <c r="J706" s="4"/>
      <c r="K706" s="30">
        <f>ROUND(K722,2)</f>
        <v>92.98</v>
      </c>
      <c r="L706" s="28" t="s">
        <v>597</v>
      </c>
      <c r="M706" s="27"/>
      <c r="N706" s="27"/>
      <c r="O706" s="27"/>
      <c r="P706" s="27"/>
      <c r="Q706" s="27"/>
      <c r="R706" s="27"/>
      <c r="S706" s="27"/>
      <c r="T706" s="27"/>
      <c r="U706" s="27"/>
      <c r="V706" s="27"/>
      <c r="W706" s="27"/>
      <c r="X706" s="27"/>
      <c r="Y706" s="27"/>
      <c r="Z706" s="27"/>
      <c r="AA706" s="27"/>
    </row>
    <row r="707" spans="1:27" x14ac:dyDescent="0.25">
      <c r="B707" s="22" t="s">
        <v>314</v>
      </c>
    </row>
    <row r="708" spans="1:27" x14ac:dyDescent="0.25">
      <c r="B708" t="s">
        <v>481</v>
      </c>
      <c r="C708" t="s">
        <v>316</v>
      </c>
      <c r="D708" t="s">
        <v>482</v>
      </c>
      <c r="E708" s="31">
        <v>7.1999999999999995E-2</v>
      </c>
      <c r="F708" t="s">
        <v>318</v>
      </c>
      <c r="G708" t="s">
        <v>319</v>
      </c>
      <c r="H708" s="32">
        <v>27.2</v>
      </c>
      <c r="I708" t="s">
        <v>320</v>
      </c>
      <c r="J708" s="33">
        <f>ROUND(E708/I706* H708,5)</f>
        <v>1.9583999999999999</v>
      </c>
      <c r="K708" s="34"/>
    </row>
    <row r="709" spans="1:27" x14ac:dyDescent="0.25">
      <c r="B709" t="s">
        <v>524</v>
      </c>
      <c r="C709" t="s">
        <v>316</v>
      </c>
      <c r="D709" t="s">
        <v>525</v>
      </c>
      <c r="E709" s="31">
        <v>1.6E-2</v>
      </c>
      <c r="F709" t="s">
        <v>318</v>
      </c>
      <c r="G709" t="s">
        <v>319</v>
      </c>
      <c r="H709" s="32">
        <v>32.590000000000003</v>
      </c>
      <c r="I709" t="s">
        <v>320</v>
      </c>
      <c r="J709" s="33">
        <f>ROUND(E709/I706* H709,5)</f>
        <v>0.52144000000000001</v>
      </c>
      <c r="K709" s="34"/>
    </row>
    <row r="710" spans="1:27" x14ac:dyDescent="0.25">
      <c r="D710" s="35" t="s">
        <v>321</v>
      </c>
      <c r="E710" s="34"/>
      <c r="H710" s="34"/>
      <c r="K710" s="32">
        <f>SUM(J708:J709)</f>
        <v>2.4798399999999998</v>
      </c>
    </row>
    <row r="711" spans="1:27" x14ac:dyDescent="0.25">
      <c r="B711" s="22" t="s">
        <v>322</v>
      </c>
      <c r="E711" s="34"/>
      <c r="H711" s="34"/>
      <c r="K711" s="34"/>
    </row>
    <row r="712" spans="1:27" x14ac:dyDescent="0.25">
      <c r="B712" t="s">
        <v>598</v>
      </c>
      <c r="C712" t="s">
        <v>316</v>
      </c>
      <c r="D712" t="s">
        <v>599</v>
      </c>
      <c r="E712" s="31">
        <v>0.01</v>
      </c>
      <c r="F712" t="s">
        <v>318</v>
      </c>
      <c r="G712" t="s">
        <v>319</v>
      </c>
      <c r="H712" s="32">
        <v>77.69</v>
      </c>
      <c r="I712" t="s">
        <v>320</v>
      </c>
      <c r="J712" s="33">
        <f>ROUND(E712/I706* H712,5)</f>
        <v>0.77690000000000003</v>
      </c>
      <c r="K712" s="34"/>
    </row>
    <row r="713" spans="1:27" x14ac:dyDescent="0.25">
      <c r="B713" t="s">
        <v>600</v>
      </c>
      <c r="C713" t="s">
        <v>316</v>
      </c>
      <c r="D713" t="s">
        <v>601</v>
      </c>
      <c r="E713" s="31">
        <v>0.01</v>
      </c>
      <c r="F713" t="s">
        <v>318</v>
      </c>
      <c r="G713" t="s">
        <v>319</v>
      </c>
      <c r="H713" s="32">
        <v>74.47</v>
      </c>
      <c r="I713" t="s">
        <v>320</v>
      </c>
      <c r="J713" s="33">
        <f>ROUND(E713/I706* H713,5)</f>
        <v>0.74470000000000003</v>
      </c>
      <c r="K713" s="34"/>
    </row>
    <row r="714" spans="1:27" x14ac:dyDescent="0.25">
      <c r="B714" t="s">
        <v>602</v>
      </c>
      <c r="C714" t="s">
        <v>316</v>
      </c>
      <c r="D714" t="s">
        <v>603</v>
      </c>
      <c r="E714" s="31">
        <v>8.0000000000000002E-3</v>
      </c>
      <c r="F714" t="s">
        <v>318</v>
      </c>
      <c r="G714" t="s">
        <v>319</v>
      </c>
      <c r="H714" s="32">
        <v>61.43</v>
      </c>
      <c r="I714" t="s">
        <v>320</v>
      </c>
      <c r="J714" s="33">
        <f>ROUND(E714/I706* H714,5)</f>
        <v>0.49143999999999999</v>
      </c>
      <c r="K714" s="34"/>
    </row>
    <row r="715" spans="1:27" x14ac:dyDescent="0.25">
      <c r="D715" s="35" t="s">
        <v>325</v>
      </c>
      <c r="E715" s="34"/>
      <c r="H715" s="34"/>
      <c r="K715" s="32">
        <f>SUM(J712:J714)</f>
        <v>2.0130400000000002</v>
      </c>
    </row>
    <row r="716" spans="1:27" x14ac:dyDescent="0.25">
      <c r="B716" s="22" t="s">
        <v>326</v>
      </c>
      <c r="E716" s="34"/>
      <c r="H716" s="34"/>
      <c r="K716" s="34"/>
    </row>
    <row r="717" spans="1:27" x14ac:dyDescent="0.25">
      <c r="B717" t="s">
        <v>604</v>
      </c>
      <c r="C717" t="s">
        <v>173</v>
      </c>
      <c r="D717" t="s">
        <v>605</v>
      </c>
      <c r="E717" s="31">
        <v>1</v>
      </c>
      <c r="G717" t="s">
        <v>319</v>
      </c>
      <c r="H717" s="32">
        <v>88.45</v>
      </c>
      <c r="I717" t="s">
        <v>320</v>
      </c>
      <c r="J717" s="33">
        <f>ROUND(E717* H717,5)</f>
        <v>88.45</v>
      </c>
      <c r="K717" s="34"/>
    </row>
    <row r="718" spans="1:27" x14ac:dyDescent="0.25">
      <c r="D718" s="35" t="s">
        <v>333</v>
      </c>
      <c r="E718" s="34"/>
      <c r="H718" s="34"/>
      <c r="K718" s="32">
        <f>SUM(J717:J717)</f>
        <v>88.45</v>
      </c>
    </row>
    <row r="719" spans="1:27" x14ac:dyDescent="0.25">
      <c r="E719" s="34"/>
      <c r="H719" s="34"/>
      <c r="K719" s="34"/>
    </row>
    <row r="720" spans="1:27" x14ac:dyDescent="0.25">
      <c r="D720" s="35" t="s">
        <v>335</v>
      </c>
      <c r="E720" s="34"/>
      <c r="H720" s="34">
        <v>1.5</v>
      </c>
      <c r="I720" t="s">
        <v>336</v>
      </c>
      <c r="J720">
        <f>ROUND(H720/100*K710,5)</f>
        <v>3.7199999999999997E-2</v>
      </c>
      <c r="K720" s="34"/>
    </row>
    <row r="721" spans="1:27" x14ac:dyDescent="0.25">
      <c r="D721" s="35" t="s">
        <v>334</v>
      </c>
      <c r="E721" s="34"/>
      <c r="H721" s="34"/>
      <c r="K721" s="36">
        <f>SUM(J707:J720)</f>
        <v>92.980080000000001</v>
      </c>
    </row>
    <row r="722" spans="1:27" x14ac:dyDescent="0.25">
      <c r="D722" s="35" t="s">
        <v>337</v>
      </c>
      <c r="E722" s="34"/>
      <c r="H722" s="34"/>
      <c r="K722" s="36">
        <f>SUM(K721:K721)</f>
        <v>92.980080000000001</v>
      </c>
    </row>
    <row r="724" spans="1:27" ht="45" customHeight="1" x14ac:dyDescent="0.25">
      <c r="A724" s="26" t="s">
        <v>606</v>
      </c>
      <c r="B724" s="26" t="s">
        <v>170</v>
      </c>
      <c r="C724" s="27" t="s">
        <v>22</v>
      </c>
      <c r="D724" s="7" t="s">
        <v>171</v>
      </c>
      <c r="E724" s="6"/>
      <c r="F724" s="6"/>
      <c r="G724" s="27"/>
      <c r="H724" s="29" t="s">
        <v>312</v>
      </c>
      <c r="I724" s="5">
        <v>1</v>
      </c>
      <c r="J724" s="4"/>
      <c r="K724" s="30">
        <f>ROUND(K738,2)</f>
        <v>0.56999999999999995</v>
      </c>
      <c r="L724" s="28" t="s">
        <v>607</v>
      </c>
      <c r="M724" s="27"/>
      <c r="N724" s="27"/>
      <c r="O724" s="27"/>
      <c r="P724" s="27"/>
      <c r="Q724" s="27"/>
      <c r="R724" s="27"/>
      <c r="S724" s="27"/>
      <c r="T724" s="27"/>
      <c r="U724" s="27"/>
      <c r="V724" s="27"/>
      <c r="W724" s="27"/>
      <c r="X724" s="27"/>
      <c r="Y724" s="27"/>
      <c r="Z724" s="27"/>
      <c r="AA724" s="27"/>
    </row>
    <row r="725" spans="1:27" x14ac:dyDescent="0.25">
      <c r="B725" s="22" t="s">
        <v>314</v>
      </c>
    </row>
    <row r="726" spans="1:27" x14ac:dyDescent="0.25">
      <c r="B726" t="s">
        <v>315</v>
      </c>
      <c r="C726" t="s">
        <v>316</v>
      </c>
      <c r="D726" t="s">
        <v>317</v>
      </c>
      <c r="E726" s="31">
        <v>3.0000000000000001E-3</v>
      </c>
      <c r="F726" t="s">
        <v>318</v>
      </c>
      <c r="G726" t="s">
        <v>319</v>
      </c>
      <c r="H726" s="32">
        <v>28.12</v>
      </c>
      <c r="I726" t="s">
        <v>320</v>
      </c>
      <c r="J726" s="33">
        <f>ROUND(E726/I724* H726,5)</f>
        <v>8.4360000000000004E-2</v>
      </c>
      <c r="K726" s="34"/>
    </row>
    <row r="727" spans="1:27" x14ac:dyDescent="0.25">
      <c r="D727" s="35" t="s">
        <v>321</v>
      </c>
      <c r="E727" s="34"/>
      <c r="H727" s="34"/>
      <c r="K727" s="32">
        <f>SUM(J726:J726)</f>
        <v>8.4360000000000004E-2</v>
      </c>
    </row>
    <row r="728" spans="1:27" x14ac:dyDescent="0.25">
      <c r="B728" s="22" t="s">
        <v>322</v>
      </c>
      <c r="E728" s="34"/>
      <c r="H728" s="34"/>
      <c r="K728" s="34"/>
    </row>
    <row r="729" spans="1:27" x14ac:dyDescent="0.25">
      <c r="B729" t="s">
        <v>608</v>
      </c>
      <c r="C729" t="s">
        <v>316</v>
      </c>
      <c r="D729" t="s">
        <v>609</v>
      </c>
      <c r="E729" s="31">
        <v>3.0000000000000001E-3</v>
      </c>
      <c r="F729" t="s">
        <v>318</v>
      </c>
      <c r="G729" t="s">
        <v>319</v>
      </c>
      <c r="H729" s="32">
        <v>33.090000000000003</v>
      </c>
      <c r="I729" t="s">
        <v>320</v>
      </c>
      <c r="J729" s="33">
        <f>ROUND(E729/I724* H729,5)</f>
        <v>9.9269999999999997E-2</v>
      </c>
      <c r="K729" s="34"/>
    </row>
    <row r="730" spans="1:27" x14ac:dyDescent="0.25">
      <c r="B730" t="s">
        <v>610</v>
      </c>
      <c r="C730" t="s">
        <v>316</v>
      </c>
      <c r="D730" t="s">
        <v>611</v>
      </c>
      <c r="E730" s="31">
        <v>5.0000000000000001E-4</v>
      </c>
      <c r="F730" t="s">
        <v>318</v>
      </c>
      <c r="G730" t="s">
        <v>319</v>
      </c>
      <c r="H730" s="32">
        <v>46.07</v>
      </c>
      <c r="I730" t="s">
        <v>320</v>
      </c>
      <c r="J730" s="33">
        <f>ROUND(E730/I724* H730,5)</f>
        <v>2.3040000000000001E-2</v>
      </c>
      <c r="K730" s="34"/>
    </row>
    <row r="731" spans="1:27" x14ac:dyDescent="0.25">
      <c r="D731" s="35" t="s">
        <v>325</v>
      </c>
      <c r="E731" s="34"/>
      <c r="H731" s="34"/>
      <c r="K731" s="32">
        <f>SUM(J729:J730)</f>
        <v>0.12231</v>
      </c>
    </row>
    <row r="732" spans="1:27" x14ac:dyDescent="0.25">
      <c r="B732" s="22" t="s">
        <v>326</v>
      </c>
      <c r="E732" s="34"/>
      <c r="H732" s="34"/>
      <c r="K732" s="34"/>
    </row>
    <row r="733" spans="1:27" x14ac:dyDescent="0.25">
      <c r="B733" t="s">
        <v>612</v>
      </c>
      <c r="C733" t="s">
        <v>342</v>
      </c>
      <c r="D733" t="s">
        <v>613</v>
      </c>
      <c r="E733" s="31">
        <v>1</v>
      </c>
      <c r="G733" t="s">
        <v>319</v>
      </c>
      <c r="H733" s="32">
        <v>0.36</v>
      </c>
      <c r="I733" t="s">
        <v>320</v>
      </c>
      <c r="J733" s="33">
        <f>ROUND(E733* H733,5)</f>
        <v>0.36</v>
      </c>
      <c r="K733" s="34"/>
    </row>
    <row r="734" spans="1:27" x14ac:dyDescent="0.25">
      <c r="D734" s="35" t="s">
        <v>333</v>
      </c>
      <c r="E734" s="34"/>
      <c r="H734" s="34"/>
      <c r="K734" s="32">
        <f>SUM(J733:J733)</f>
        <v>0.36</v>
      </c>
    </row>
    <row r="735" spans="1:27" x14ac:dyDescent="0.25">
      <c r="E735" s="34"/>
      <c r="H735" s="34"/>
      <c r="K735" s="34"/>
    </row>
    <row r="736" spans="1:27" x14ac:dyDescent="0.25">
      <c r="D736" s="35" t="s">
        <v>335</v>
      </c>
      <c r="E736" s="34"/>
      <c r="H736" s="34">
        <v>1.5</v>
      </c>
      <c r="I736" t="s">
        <v>336</v>
      </c>
      <c r="J736">
        <f>ROUND(H736/100*K727,5)</f>
        <v>1.2700000000000001E-3</v>
      </c>
      <c r="K736" s="34"/>
    </row>
    <row r="737" spans="1:27" x14ac:dyDescent="0.25">
      <c r="D737" s="35" t="s">
        <v>334</v>
      </c>
      <c r="E737" s="34"/>
      <c r="H737" s="34"/>
      <c r="K737" s="36">
        <f>SUM(J725:J736)</f>
        <v>0.56794</v>
      </c>
    </row>
    <row r="738" spans="1:27" x14ac:dyDescent="0.25">
      <c r="D738" s="35" t="s">
        <v>337</v>
      </c>
      <c r="E738" s="34"/>
      <c r="H738" s="34"/>
      <c r="K738" s="36">
        <f>SUM(K737:K737)</f>
        <v>0.56794</v>
      </c>
    </row>
    <row r="740" spans="1:27" ht="45" customHeight="1" x14ac:dyDescent="0.25">
      <c r="A740" s="26" t="s">
        <v>614</v>
      </c>
      <c r="B740" s="26" t="s">
        <v>186</v>
      </c>
      <c r="C740" s="27" t="s">
        <v>25</v>
      </c>
      <c r="D740" s="7" t="s">
        <v>187</v>
      </c>
      <c r="E740" s="6"/>
      <c r="F740" s="6"/>
      <c r="G740" s="27"/>
      <c r="H740" s="29" t="s">
        <v>312</v>
      </c>
      <c r="I740" s="5">
        <v>1</v>
      </c>
      <c r="J740" s="4"/>
      <c r="K740" s="30">
        <f>ROUND(K751,2)</f>
        <v>31.58</v>
      </c>
      <c r="L740" s="28" t="s">
        <v>615</v>
      </c>
      <c r="M740" s="27"/>
      <c r="N740" s="27"/>
      <c r="O740" s="27"/>
      <c r="P740" s="27"/>
      <c r="Q740" s="27"/>
      <c r="R740" s="27"/>
      <c r="S740" s="27"/>
      <c r="T740" s="27"/>
      <c r="U740" s="27"/>
      <c r="V740" s="27"/>
      <c r="W740" s="27"/>
      <c r="X740" s="27"/>
      <c r="Y740" s="27"/>
      <c r="Z740" s="27"/>
      <c r="AA740" s="27"/>
    </row>
    <row r="741" spans="1:27" x14ac:dyDescent="0.25">
      <c r="B741" s="22" t="s">
        <v>314</v>
      </c>
    </row>
    <row r="742" spans="1:27" x14ac:dyDescent="0.25">
      <c r="B742" t="s">
        <v>616</v>
      </c>
      <c r="C742" t="s">
        <v>316</v>
      </c>
      <c r="D742" t="s">
        <v>353</v>
      </c>
      <c r="E742" s="31">
        <v>1.7600000000000001E-2</v>
      </c>
      <c r="F742" t="s">
        <v>318</v>
      </c>
      <c r="G742" t="s">
        <v>319</v>
      </c>
      <c r="H742" s="32">
        <v>33.68</v>
      </c>
      <c r="I742" t="s">
        <v>320</v>
      </c>
      <c r="J742" s="33">
        <f>ROUND(E742/I740* H742,5)</f>
        <v>0.59277000000000002</v>
      </c>
      <c r="K742" s="34"/>
    </row>
    <row r="743" spans="1:27" x14ac:dyDescent="0.25">
      <c r="B743" t="s">
        <v>481</v>
      </c>
      <c r="C743" t="s">
        <v>316</v>
      </c>
      <c r="D743" t="s">
        <v>482</v>
      </c>
      <c r="E743" s="31">
        <v>1.7600000000000001E-2</v>
      </c>
      <c r="F743" t="s">
        <v>318</v>
      </c>
      <c r="G743" t="s">
        <v>319</v>
      </c>
      <c r="H743" s="32">
        <v>27.2</v>
      </c>
      <c r="I743" t="s">
        <v>320</v>
      </c>
      <c r="J743" s="33">
        <f>ROUND(E743/I740* H743,5)</f>
        <v>0.47871999999999998</v>
      </c>
      <c r="K743" s="34"/>
    </row>
    <row r="744" spans="1:27" x14ac:dyDescent="0.25">
      <c r="D744" s="35" t="s">
        <v>321</v>
      </c>
      <c r="E744" s="34"/>
      <c r="H744" s="34"/>
      <c r="K744" s="32">
        <f>SUM(J742:J743)</f>
        <v>1.0714900000000001</v>
      </c>
    </row>
    <row r="745" spans="1:27" x14ac:dyDescent="0.25">
      <c r="B745" s="22" t="s">
        <v>326</v>
      </c>
      <c r="E745" s="34"/>
      <c r="H745" s="34"/>
      <c r="K745" s="34"/>
    </row>
    <row r="746" spans="1:27" x14ac:dyDescent="0.25">
      <c r="B746" t="s">
        <v>617</v>
      </c>
      <c r="C746" t="s">
        <v>25</v>
      </c>
      <c r="D746" t="s">
        <v>618</v>
      </c>
      <c r="E746" s="31">
        <v>1</v>
      </c>
      <c r="G746" t="s">
        <v>319</v>
      </c>
      <c r="H746" s="32">
        <v>30.49</v>
      </c>
      <c r="I746" t="s">
        <v>320</v>
      </c>
      <c r="J746" s="33">
        <f>ROUND(E746* H746,5)</f>
        <v>30.49</v>
      </c>
      <c r="K746" s="34"/>
    </row>
    <row r="747" spans="1:27" x14ac:dyDescent="0.25">
      <c r="D747" s="35" t="s">
        <v>333</v>
      </c>
      <c r="E747" s="34"/>
      <c r="H747" s="34"/>
      <c r="K747" s="32">
        <f>SUM(J746:J746)</f>
        <v>30.49</v>
      </c>
    </row>
    <row r="748" spans="1:27" x14ac:dyDescent="0.25">
      <c r="E748" s="34"/>
      <c r="H748" s="34"/>
      <c r="K748" s="34"/>
    </row>
    <row r="749" spans="1:27" x14ac:dyDescent="0.25">
      <c r="D749" s="35" t="s">
        <v>335</v>
      </c>
      <c r="E749" s="34"/>
      <c r="H749" s="34">
        <v>1.5</v>
      </c>
      <c r="I749" t="s">
        <v>336</v>
      </c>
      <c r="J749">
        <f>ROUND(H749/100*K744,5)</f>
        <v>1.6070000000000001E-2</v>
      </c>
      <c r="K749" s="34"/>
    </row>
    <row r="750" spans="1:27" x14ac:dyDescent="0.25">
      <c r="D750" s="35" t="s">
        <v>334</v>
      </c>
      <c r="E750" s="34"/>
      <c r="H750" s="34"/>
      <c r="K750" s="36">
        <f>SUM(J741:J749)</f>
        <v>31.577559999999998</v>
      </c>
    </row>
    <row r="751" spans="1:27" x14ac:dyDescent="0.25">
      <c r="D751" s="35" t="s">
        <v>337</v>
      </c>
      <c r="E751" s="34"/>
      <c r="H751" s="34"/>
      <c r="K751" s="36">
        <f>SUM(K750:K750)</f>
        <v>31.577559999999998</v>
      </c>
    </row>
    <row r="753" spans="1:27" ht="45" customHeight="1" x14ac:dyDescent="0.25">
      <c r="A753" s="26" t="s">
        <v>619</v>
      </c>
      <c r="B753" s="26" t="s">
        <v>45</v>
      </c>
      <c r="C753" s="27" t="s">
        <v>25</v>
      </c>
      <c r="D753" s="7" t="s">
        <v>46</v>
      </c>
      <c r="E753" s="6"/>
      <c r="F753" s="6"/>
      <c r="G753" s="27"/>
      <c r="H753" s="29" t="s">
        <v>312</v>
      </c>
      <c r="I753" s="5">
        <v>1</v>
      </c>
      <c r="J753" s="4"/>
      <c r="K753" s="30">
        <f>ROUND(K763,2)</f>
        <v>0.61</v>
      </c>
      <c r="L753" s="28" t="s">
        <v>620</v>
      </c>
      <c r="M753" s="27"/>
      <c r="N753" s="27"/>
      <c r="O753" s="27"/>
      <c r="P753" s="27"/>
      <c r="Q753" s="27"/>
      <c r="R753" s="27"/>
      <c r="S753" s="27"/>
      <c r="T753" s="27"/>
      <c r="U753" s="27"/>
      <c r="V753" s="27"/>
      <c r="W753" s="27"/>
      <c r="X753" s="27"/>
      <c r="Y753" s="27"/>
      <c r="Z753" s="27"/>
      <c r="AA753" s="27"/>
    </row>
    <row r="754" spans="1:27" x14ac:dyDescent="0.25">
      <c r="B754" s="22" t="s">
        <v>314</v>
      </c>
    </row>
    <row r="755" spans="1:27" x14ac:dyDescent="0.25">
      <c r="B755" t="s">
        <v>621</v>
      </c>
      <c r="C755" t="s">
        <v>316</v>
      </c>
      <c r="D755" t="s">
        <v>351</v>
      </c>
      <c r="E755" s="31">
        <v>0.01</v>
      </c>
      <c r="F755" t="s">
        <v>318</v>
      </c>
      <c r="G755" t="s">
        <v>319</v>
      </c>
      <c r="H755" s="32">
        <v>28.93</v>
      </c>
      <c r="I755" t="s">
        <v>320</v>
      </c>
      <c r="J755" s="33">
        <f>ROUND(E755/I753* H755,5)</f>
        <v>0.2893</v>
      </c>
      <c r="K755" s="34"/>
    </row>
    <row r="756" spans="1:27" x14ac:dyDescent="0.25">
      <c r="D756" s="35" t="s">
        <v>321</v>
      </c>
      <c r="E756" s="34"/>
      <c r="H756" s="34"/>
      <c r="K756" s="32">
        <f>SUM(J755:J755)</f>
        <v>0.2893</v>
      </c>
    </row>
    <row r="757" spans="1:27" x14ac:dyDescent="0.25">
      <c r="B757" s="22" t="s">
        <v>326</v>
      </c>
      <c r="E757" s="34"/>
      <c r="H757" s="34"/>
      <c r="K757" s="34"/>
    </row>
    <row r="758" spans="1:27" x14ac:dyDescent="0.25">
      <c r="B758" t="s">
        <v>622</v>
      </c>
      <c r="C758" t="s">
        <v>25</v>
      </c>
      <c r="D758" t="s">
        <v>623</v>
      </c>
      <c r="E758" s="31">
        <v>1.02</v>
      </c>
      <c r="G758" t="s">
        <v>319</v>
      </c>
      <c r="H758" s="32">
        <v>0.31</v>
      </c>
      <c r="I758" t="s">
        <v>320</v>
      </c>
      <c r="J758" s="33">
        <f>ROUND(E758* H758,5)</f>
        <v>0.31619999999999998</v>
      </c>
      <c r="K758" s="34"/>
    </row>
    <row r="759" spans="1:27" x14ac:dyDescent="0.25">
      <c r="D759" s="35" t="s">
        <v>333</v>
      </c>
      <c r="E759" s="34"/>
      <c r="H759" s="34"/>
      <c r="K759" s="32">
        <f>SUM(J758:J758)</f>
        <v>0.31619999999999998</v>
      </c>
    </row>
    <row r="760" spans="1:27" x14ac:dyDescent="0.25">
      <c r="E760" s="34"/>
      <c r="H760" s="34"/>
      <c r="K760" s="34"/>
    </row>
    <row r="761" spans="1:27" x14ac:dyDescent="0.25">
      <c r="D761" s="35" t="s">
        <v>335</v>
      </c>
      <c r="E761" s="34"/>
      <c r="H761" s="34">
        <v>1.5</v>
      </c>
      <c r="I761" t="s">
        <v>336</v>
      </c>
      <c r="J761">
        <f>ROUND(H761/100*K756,5)</f>
        <v>4.3400000000000001E-3</v>
      </c>
      <c r="K761" s="34"/>
    </row>
    <row r="762" spans="1:27" x14ac:dyDescent="0.25">
      <c r="D762" s="35" t="s">
        <v>334</v>
      </c>
      <c r="E762" s="34"/>
      <c r="H762" s="34"/>
      <c r="K762" s="36">
        <f>SUM(J754:J761)</f>
        <v>0.60983999999999994</v>
      </c>
    </row>
    <row r="763" spans="1:27" x14ac:dyDescent="0.25">
      <c r="D763" s="35" t="s">
        <v>337</v>
      </c>
      <c r="E763" s="34"/>
      <c r="H763" s="34"/>
      <c r="K763" s="36">
        <f>SUM(K762:K762)</f>
        <v>0.60983999999999994</v>
      </c>
    </row>
    <row r="765" spans="1:27" ht="45" customHeight="1" x14ac:dyDescent="0.25">
      <c r="A765" s="26" t="s">
        <v>624</v>
      </c>
      <c r="B765" s="26" t="s">
        <v>93</v>
      </c>
      <c r="C765" s="27" t="s">
        <v>15</v>
      </c>
      <c r="D765" s="7" t="s">
        <v>94</v>
      </c>
      <c r="E765" s="6"/>
      <c r="F765" s="6"/>
      <c r="G765" s="27"/>
      <c r="H765" s="29" t="s">
        <v>312</v>
      </c>
      <c r="I765" s="5">
        <v>1</v>
      </c>
      <c r="J765" s="4"/>
      <c r="K765" s="30">
        <f>ROUND(K777,2)</f>
        <v>131.41999999999999</v>
      </c>
      <c r="L765" s="28" t="s">
        <v>625</v>
      </c>
      <c r="M765" s="27"/>
      <c r="N765" s="27"/>
      <c r="O765" s="27"/>
      <c r="P765" s="27"/>
      <c r="Q765" s="27"/>
      <c r="R765" s="27"/>
      <c r="S765" s="27"/>
      <c r="T765" s="27"/>
      <c r="U765" s="27"/>
      <c r="V765" s="27"/>
      <c r="W765" s="27"/>
      <c r="X765" s="27"/>
      <c r="Y765" s="27"/>
      <c r="Z765" s="27"/>
      <c r="AA765" s="27"/>
    </row>
    <row r="766" spans="1:27" x14ac:dyDescent="0.25">
      <c r="B766" s="22" t="s">
        <v>314</v>
      </c>
    </row>
    <row r="767" spans="1:27" x14ac:dyDescent="0.25">
      <c r="B767" t="s">
        <v>481</v>
      </c>
      <c r="C767" t="s">
        <v>316</v>
      </c>
      <c r="D767" t="s">
        <v>482</v>
      </c>
      <c r="E767" s="31">
        <v>0.82379999999999998</v>
      </c>
      <c r="F767" t="s">
        <v>318</v>
      </c>
      <c r="G767" t="s">
        <v>319</v>
      </c>
      <c r="H767" s="32">
        <v>27.2</v>
      </c>
      <c r="I767" t="s">
        <v>320</v>
      </c>
      <c r="J767" s="33">
        <f>ROUND(E767/I765* H767,5)</f>
        <v>22.407360000000001</v>
      </c>
      <c r="K767" s="34"/>
    </row>
    <row r="768" spans="1:27" x14ac:dyDescent="0.25">
      <c r="B768" t="s">
        <v>524</v>
      </c>
      <c r="C768" t="s">
        <v>316</v>
      </c>
      <c r="D768" t="s">
        <v>525</v>
      </c>
      <c r="E768" s="31">
        <v>0.82379999999999998</v>
      </c>
      <c r="F768" t="s">
        <v>318</v>
      </c>
      <c r="G768" t="s">
        <v>319</v>
      </c>
      <c r="H768" s="32">
        <v>32.590000000000003</v>
      </c>
      <c r="I768" t="s">
        <v>320</v>
      </c>
      <c r="J768" s="33">
        <f>ROUND(E768/I765* H768,5)</f>
        <v>26.847639999999998</v>
      </c>
      <c r="K768" s="34"/>
    </row>
    <row r="769" spans="1:27" x14ac:dyDescent="0.25">
      <c r="D769" s="35" t="s">
        <v>321</v>
      </c>
      <c r="E769" s="34"/>
      <c r="H769" s="34"/>
      <c r="K769" s="32">
        <f>SUM(J767:J768)</f>
        <v>49.254999999999995</v>
      </c>
    </row>
    <row r="770" spans="1:27" x14ac:dyDescent="0.25">
      <c r="B770" s="22" t="s">
        <v>326</v>
      </c>
      <c r="E770" s="34"/>
      <c r="H770" s="34"/>
      <c r="K770" s="34"/>
    </row>
    <row r="771" spans="1:27" x14ac:dyDescent="0.25">
      <c r="B771" t="s">
        <v>575</v>
      </c>
      <c r="C771" t="s">
        <v>173</v>
      </c>
      <c r="D771" t="s">
        <v>576</v>
      </c>
      <c r="E771" s="31">
        <v>5.3E-3</v>
      </c>
      <c r="G771" t="s">
        <v>319</v>
      </c>
      <c r="H771" s="32">
        <v>62.46</v>
      </c>
      <c r="I771" t="s">
        <v>320</v>
      </c>
      <c r="J771" s="33">
        <f>ROUND(E771* H771,5)</f>
        <v>0.33104</v>
      </c>
      <c r="K771" s="34"/>
    </row>
    <row r="772" spans="1:27" x14ac:dyDescent="0.25">
      <c r="B772" t="s">
        <v>626</v>
      </c>
      <c r="C772" t="s">
        <v>15</v>
      </c>
      <c r="D772" t="s">
        <v>627</v>
      </c>
      <c r="E772" s="31">
        <v>1</v>
      </c>
      <c r="G772" t="s">
        <v>319</v>
      </c>
      <c r="H772" s="32">
        <v>81.099999999999994</v>
      </c>
      <c r="I772" t="s">
        <v>320</v>
      </c>
      <c r="J772" s="33">
        <f>ROUND(E772* H772,5)</f>
        <v>81.099999999999994</v>
      </c>
      <c r="K772" s="34"/>
    </row>
    <row r="773" spans="1:27" x14ac:dyDescent="0.25">
      <c r="D773" s="35" t="s">
        <v>333</v>
      </c>
      <c r="E773" s="34"/>
      <c r="H773" s="34"/>
      <c r="K773" s="32">
        <f>SUM(J771:J772)</f>
        <v>81.431039999999996</v>
      </c>
    </row>
    <row r="774" spans="1:27" x14ac:dyDescent="0.25">
      <c r="E774" s="34"/>
      <c r="H774" s="34"/>
      <c r="K774" s="34"/>
    </row>
    <row r="775" spans="1:27" x14ac:dyDescent="0.25">
      <c r="D775" s="35" t="s">
        <v>335</v>
      </c>
      <c r="E775" s="34"/>
      <c r="H775" s="34">
        <v>1.5</v>
      </c>
      <c r="I775" t="s">
        <v>336</v>
      </c>
      <c r="J775">
        <f>ROUND(H775/100*K769,5)</f>
        <v>0.73882999999999999</v>
      </c>
      <c r="K775" s="34"/>
    </row>
    <row r="776" spans="1:27" x14ac:dyDescent="0.25">
      <c r="D776" s="35" t="s">
        <v>334</v>
      </c>
      <c r="E776" s="34"/>
      <c r="H776" s="34"/>
      <c r="K776" s="36">
        <f>SUM(J766:J775)</f>
        <v>131.42487</v>
      </c>
    </row>
    <row r="777" spans="1:27" x14ac:dyDescent="0.25">
      <c r="D777" s="35" t="s">
        <v>337</v>
      </c>
      <c r="E777" s="34"/>
      <c r="H777" s="34"/>
      <c r="K777" s="36">
        <f>SUM(K776:K776)</f>
        <v>131.42487</v>
      </c>
    </row>
    <row r="779" spans="1:27" ht="45" customHeight="1" x14ac:dyDescent="0.25">
      <c r="A779" s="26" t="s">
        <v>628</v>
      </c>
      <c r="B779" s="26" t="s">
        <v>91</v>
      </c>
      <c r="C779" s="27" t="s">
        <v>15</v>
      </c>
      <c r="D779" s="7" t="s">
        <v>92</v>
      </c>
      <c r="E779" s="6"/>
      <c r="F779" s="6"/>
      <c r="G779" s="27"/>
      <c r="H779" s="29" t="s">
        <v>312</v>
      </c>
      <c r="I779" s="5">
        <v>1</v>
      </c>
      <c r="J779" s="4"/>
      <c r="K779" s="30">
        <f>ROUND(K793,2)</f>
        <v>238.04</v>
      </c>
      <c r="L779" s="28" t="s">
        <v>629</v>
      </c>
      <c r="M779" s="27"/>
      <c r="N779" s="27"/>
      <c r="O779" s="27"/>
      <c r="P779" s="27"/>
      <c r="Q779" s="27"/>
      <c r="R779" s="27"/>
      <c r="S779" s="27"/>
      <c r="T779" s="27"/>
      <c r="U779" s="27"/>
      <c r="V779" s="27"/>
      <c r="W779" s="27"/>
      <c r="X779" s="27"/>
      <c r="Y779" s="27"/>
      <c r="Z779" s="27"/>
      <c r="AA779" s="27"/>
    </row>
    <row r="780" spans="1:27" x14ac:dyDescent="0.25">
      <c r="B780" s="22" t="s">
        <v>314</v>
      </c>
    </row>
    <row r="781" spans="1:27" x14ac:dyDescent="0.25">
      <c r="B781" t="s">
        <v>524</v>
      </c>
      <c r="C781" t="s">
        <v>316</v>
      </c>
      <c r="D781" t="s">
        <v>525</v>
      </c>
      <c r="E781" s="31">
        <v>2.8778999999999999</v>
      </c>
      <c r="F781" t="s">
        <v>318</v>
      </c>
      <c r="G781" t="s">
        <v>319</v>
      </c>
      <c r="H781" s="32">
        <v>32.590000000000003</v>
      </c>
      <c r="I781" t="s">
        <v>320</v>
      </c>
      <c r="J781" s="33">
        <f>ROUND(E781/I779* H781,5)</f>
        <v>93.790760000000006</v>
      </c>
      <c r="K781" s="34"/>
    </row>
    <row r="782" spans="1:27" x14ac:dyDescent="0.25">
      <c r="B782" t="s">
        <v>481</v>
      </c>
      <c r="C782" t="s">
        <v>316</v>
      </c>
      <c r="D782" t="s">
        <v>482</v>
      </c>
      <c r="E782" s="31">
        <v>2.8778999999999999</v>
      </c>
      <c r="F782" t="s">
        <v>318</v>
      </c>
      <c r="G782" t="s">
        <v>319</v>
      </c>
      <c r="H782" s="32">
        <v>27.2</v>
      </c>
      <c r="I782" t="s">
        <v>320</v>
      </c>
      <c r="J782" s="33">
        <f>ROUND(E782/I779* H782,5)</f>
        <v>78.278880000000001</v>
      </c>
      <c r="K782" s="34"/>
    </row>
    <row r="783" spans="1:27" x14ac:dyDescent="0.25">
      <c r="D783" s="35" t="s">
        <v>321</v>
      </c>
      <c r="E783" s="34"/>
      <c r="H783" s="34"/>
      <c r="K783" s="32">
        <f>SUM(J781:J782)</f>
        <v>172.06963999999999</v>
      </c>
    </row>
    <row r="784" spans="1:27" x14ac:dyDescent="0.25">
      <c r="B784" s="22" t="s">
        <v>326</v>
      </c>
      <c r="E784" s="34"/>
      <c r="H784" s="34"/>
      <c r="K784" s="34"/>
    </row>
    <row r="785" spans="1:27" x14ac:dyDescent="0.25">
      <c r="B785" t="s">
        <v>594</v>
      </c>
      <c r="C785" t="s">
        <v>173</v>
      </c>
      <c r="D785" t="s">
        <v>595</v>
      </c>
      <c r="E785" s="31">
        <v>2.6499999999999999E-2</v>
      </c>
      <c r="G785" t="s">
        <v>319</v>
      </c>
      <c r="H785" s="32">
        <v>23.16</v>
      </c>
      <c r="I785" t="s">
        <v>320</v>
      </c>
      <c r="J785" s="33">
        <f>ROUND(E785* H785,5)</f>
        <v>0.61373999999999995</v>
      </c>
      <c r="K785" s="34"/>
    </row>
    <row r="786" spans="1:27" x14ac:dyDescent="0.25">
      <c r="B786" t="s">
        <v>555</v>
      </c>
      <c r="C786" t="s">
        <v>28</v>
      </c>
      <c r="D786" t="s">
        <v>556</v>
      </c>
      <c r="E786" s="31">
        <v>0.59399999999999997</v>
      </c>
      <c r="G786" t="s">
        <v>319</v>
      </c>
      <c r="H786" s="32">
        <v>94.59</v>
      </c>
      <c r="I786" t="s">
        <v>320</v>
      </c>
      <c r="J786" s="33">
        <f>ROUND(E786* H786,5)</f>
        <v>56.186459999999997</v>
      </c>
      <c r="K786" s="34"/>
    </row>
    <row r="787" spans="1:27" x14ac:dyDescent="0.25">
      <c r="B787" t="s">
        <v>630</v>
      </c>
      <c r="C787" t="s">
        <v>15</v>
      </c>
      <c r="D787" t="s">
        <v>631</v>
      </c>
      <c r="E787" s="31">
        <v>17.389700000000001</v>
      </c>
      <c r="G787" t="s">
        <v>319</v>
      </c>
      <c r="H787" s="32">
        <v>0.28000000000000003</v>
      </c>
      <c r="I787" t="s">
        <v>320</v>
      </c>
      <c r="J787" s="33">
        <f>ROUND(E787* H787,5)</f>
        <v>4.8691199999999997</v>
      </c>
      <c r="K787" s="34"/>
    </row>
    <row r="788" spans="1:27" x14ac:dyDescent="0.25">
      <c r="B788" t="s">
        <v>632</v>
      </c>
      <c r="C788" t="s">
        <v>15</v>
      </c>
      <c r="D788" t="s">
        <v>633</v>
      </c>
      <c r="E788" s="31">
        <v>1.0069999999999999</v>
      </c>
      <c r="G788" t="s">
        <v>319</v>
      </c>
      <c r="H788" s="32">
        <v>1.71</v>
      </c>
      <c r="I788" t="s">
        <v>320</v>
      </c>
      <c r="J788" s="33">
        <f>ROUND(E788* H788,5)</f>
        <v>1.72197</v>
      </c>
      <c r="K788" s="34"/>
    </row>
    <row r="789" spans="1:27" x14ac:dyDescent="0.25">
      <c r="D789" s="35" t="s">
        <v>333</v>
      </c>
      <c r="E789" s="34"/>
      <c r="H789" s="34"/>
      <c r="K789" s="32">
        <f>SUM(J785:J788)</f>
        <v>63.391289999999998</v>
      </c>
    </row>
    <row r="790" spans="1:27" x14ac:dyDescent="0.25">
      <c r="E790" s="34"/>
      <c r="H790" s="34"/>
      <c r="K790" s="34"/>
    </row>
    <row r="791" spans="1:27" x14ac:dyDescent="0.25">
      <c r="D791" s="35" t="s">
        <v>335</v>
      </c>
      <c r="E791" s="34"/>
      <c r="H791" s="34">
        <v>1.5</v>
      </c>
      <c r="I791" t="s">
        <v>336</v>
      </c>
      <c r="J791">
        <f>ROUND(H791/100*K783,5)</f>
        <v>2.5810399999999998</v>
      </c>
      <c r="K791" s="34"/>
    </row>
    <row r="792" spans="1:27" x14ac:dyDescent="0.25">
      <c r="D792" s="35" t="s">
        <v>334</v>
      </c>
      <c r="E792" s="34"/>
      <c r="H792" s="34"/>
      <c r="K792" s="36">
        <f>SUM(J780:J791)</f>
        <v>238.04197000000002</v>
      </c>
    </row>
    <row r="793" spans="1:27" x14ac:dyDescent="0.25">
      <c r="D793" s="35" t="s">
        <v>337</v>
      </c>
      <c r="E793" s="34"/>
      <c r="H793" s="34"/>
      <c r="K793" s="36">
        <f>SUM(K792:K792)</f>
        <v>238.04197000000002</v>
      </c>
    </row>
    <row r="795" spans="1:27" ht="45" customHeight="1" x14ac:dyDescent="0.25">
      <c r="A795" s="26" t="s">
        <v>634</v>
      </c>
      <c r="B795" s="26" t="s">
        <v>66</v>
      </c>
      <c r="C795" s="27" t="s">
        <v>15</v>
      </c>
      <c r="D795" s="7" t="s">
        <v>67</v>
      </c>
      <c r="E795" s="6"/>
      <c r="F795" s="6"/>
      <c r="G795" s="27"/>
      <c r="H795" s="29" t="s">
        <v>312</v>
      </c>
      <c r="I795" s="5">
        <v>1</v>
      </c>
      <c r="J795" s="4"/>
      <c r="K795" s="30">
        <f>ROUND(K806,2)</f>
        <v>125.32</v>
      </c>
      <c r="L795" s="28" t="s">
        <v>635</v>
      </c>
      <c r="M795" s="27"/>
      <c r="N795" s="27"/>
      <c r="O795" s="27"/>
      <c r="P795" s="27"/>
      <c r="Q795" s="27"/>
      <c r="R795" s="27"/>
      <c r="S795" s="27"/>
      <c r="T795" s="27"/>
      <c r="U795" s="27"/>
      <c r="V795" s="27"/>
      <c r="W795" s="27"/>
      <c r="X795" s="27"/>
      <c r="Y795" s="27"/>
      <c r="Z795" s="27"/>
      <c r="AA795" s="27"/>
    </row>
    <row r="796" spans="1:27" x14ac:dyDescent="0.25">
      <c r="B796" s="22" t="s">
        <v>314</v>
      </c>
    </row>
    <row r="797" spans="1:27" x14ac:dyDescent="0.25">
      <c r="B797" t="s">
        <v>616</v>
      </c>
      <c r="C797" t="s">
        <v>316</v>
      </c>
      <c r="D797" t="s">
        <v>353</v>
      </c>
      <c r="E797" s="31">
        <v>1.7</v>
      </c>
      <c r="F797" t="s">
        <v>318</v>
      </c>
      <c r="G797" t="s">
        <v>319</v>
      </c>
      <c r="H797" s="32">
        <v>33.68</v>
      </c>
      <c r="I797" t="s">
        <v>320</v>
      </c>
      <c r="J797" s="33">
        <f>ROUND(E797/I795* H797,5)</f>
        <v>57.256</v>
      </c>
      <c r="K797" s="34"/>
    </row>
    <row r="798" spans="1:27" x14ac:dyDescent="0.25">
      <c r="B798" t="s">
        <v>621</v>
      </c>
      <c r="C798" t="s">
        <v>316</v>
      </c>
      <c r="D798" t="s">
        <v>351</v>
      </c>
      <c r="E798" s="31">
        <v>1.7</v>
      </c>
      <c r="F798" t="s">
        <v>318</v>
      </c>
      <c r="G798" t="s">
        <v>319</v>
      </c>
      <c r="H798" s="32">
        <v>28.93</v>
      </c>
      <c r="I798" t="s">
        <v>320</v>
      </c>
      <c r="J798" s="33">
        <f>ROUND(E798/I795* H798,5)</f>
        <v>49.180999999999997</v>
      </c>
      <c r="K798" s="34"/>
    </row>
    <row r="799" spans="1:27" x14ac:dyDescent="0.25">
      <c r="D799" s="35" t="s">
        <v>321</v>
      </c>
      <c r="E799" s="34"/>
      <c r="H799" s="34"/>
      <c r="K799" s="32">
        <f>SUM(J797:J798)</f>
        <v>106.437</v>
      </c>
    </row>
    <row r="800" spans="1:27" x14ac:dyDescent="0.25">
      <c r="B800" s="22" t="s">
        <v>326</v>
      </c>
      <c r="E800" s="34"/>
      <c r="H800" s="34"/>
      <c r="K800" s="34"/>
    </row>
    <row r="801" spans="1:27" x14ac:dyDescent="0.25">
      <c r="B801" t="s">
        <v>636</v>
      </c>
      <c r="C801" t="s">
        <v>15</v>
      </c>
      <c r="D801" t="s">
        <v>637</v>
      </c>
      <c r="E801" s="31">
        <v>1</v>
      </c>
      <c r="G801" t="s">
        <v>319</v>
      </c>
      <c r="H801" s="32">
        <v>17.29</v>
      </c>
      <c r="I801" t="s">
        <v>320</v>
      </c>
      <c r="J801" s="33">
        <f>ROUND(E801* H801,5)</f>
        <v>17.29</v>
      </c>
      <c r="K801" s="34"/>
    </row>
    <row r="802" spans="1:27" x14ac:dyDescent="0.25">
      <c r="D802" s="35" t="s">
        <v>333</v>
      </c>
      <c r="E802" s="34"/>
      <c r="H802" s="34"/>
      <c r="K802" s="32">
        <f>SUM(J801:J801)</f>
        <v>17.29</v>
      </c>
    </row>
    <row r="803" spans="1:27" x14ac:dyDescent="0.25">
      <c r="E803" s="34"/>
      <c r="H803" s="34"/>
      <c r="K803" s="34"/>
    </row>
    <row r="804" spans="1:27" x14ac:dyDescent="0.25">
      <c r="D804" s="35" t="s">
        <v>335</v>
      </c>
      <c r="E804" s="34"/>
      <c r="H804" s="34">
        <v>1.5</v>
      </c>
      <c r="I804" t="s">
        <v>336</v>
      </c>
      <c r="J804">
        <f>ROUND(H804/100*K799,5)</f>
        <v>1.59656</v>
      </c>
      <c r="K804" s="34"/>
    </row>
    <row r="805" spans="1:27" x14ac:dyDescent="0.25">
      <c r="D805" s="35" t="s">
        <v>334</v>
      </c>
      <c r="E805" s="34"/>
      <c r="H805" s="34"/>
      <c r="K805" s="36">
        <f>SUM(J796:J804)</f>
        <v>125.32356</v>
      </c>
    </row>
    <row r="806" spans="1:27" x14ac:dyDescent="0.25">
      <c r="D806" s="35" t="s">
        <v>337</v>
      </c>
      <c r="E806" s="34"/>
      <c r="H806" s="34"/>
      <c r="K806" s="36">
        <f>SUM(K805:K805)</f>
        <v>125.32356</v>
      </c>
    </row>
    <row r="808" spans="1:27" ht="45" customHeight="1" x14ac:dyDescent="0.25">
      <c r="A808" s="26" t="s">
        <v>638</v>
      </c>
      <c r="B808" s="26" t="s">
        <v>64</v>
      </c>
      <c r="C808" s="27" t="s">
        <v>15</v>
      </c>
      <c r="D808" s="7" t="s">
        <v>65</v>
      </c>
      <c r="E808" s="6"/>
      <c r="F808" s="6"/>
      <c r="G808" s="27"/>
      <c r="H808" s="29" t="s">
        <v>312</v>
      </c>
      <c r="I808" s="5">
        <v>1</v>
      </c>
      <c r="J808" s="4"/>
      <c r="K808" s="30">
        <f>ROUND(K819,2)</f>
        <v>210.84</v>
      </c>
      <c r="L808" s="28" t="s">
        <v>639</v>
      </c>
      <c r="M808" s="27"/>
      <c r="N808" s="27"/>
      <c r="O808" s="27"/>
      <c r="P808" s="27"/>
      <c r="Q808" s="27"/>
      <c r="R808" s="27"/>
      <c r="S808" s="27"/>
      <c r="T808" s="27"/>
      <c r="U808" s="27"/>
      <c r="V808" s="27"/>
      <c r="W808" s="27"/>
      <c r="X808" s="27"/>
      <c r="Y808" s="27"/>
      <c r="Z808" s="27"/>
      <c r="AA808" s="27"/>
    </row>
    <row r="809" spans="1:27" x14ac:dyDescent="0.25">
      <c r="B809" s="22" t="s">
        <v>314</v>
      </c>
    </row>
    <row r="810" spans="1:27" x14ac:dyDescent="0.25">
      <c r="B810" t="s">
        <v>616</v>
      </c>
      <c r="C810" t="s">
        <v>316</v>
      </c>
      <c r="D810" t="s">
        <v>353</v>
      </c>
      <c r="E810" s="31">
        <v>2.1859999999999999</v>
      </c>
      <c r="F810" t="s">
        <v>318</v>
      </c>
      <c r="G810" t="s">
        <v>319</v>
      </c>
      <c r="H810" s="32">
        <v>33.68</v>
      </c>
      <c r="I810" t="s">
        <v>320</v>
      </c>
      <c r="J810" s="33">
        <f>ROUND(E810/I808* H810,5)</f>
        <v>73.624480000000005</v>
      </c>
      <c r="K810" s="34"/>
    </row>
    <row r="811" spans="1:27" x14ac:dyDescent="0.25">
      <c r="B811" t="s">
        <v>621</v>
      </c>
      <c r="C811" t="s">
        <v>316</v>
      </c>
      <c r="D811" t="s">
        <v>351</v>
      </c>
      <c r="E811" s="31">
        <v>2.1859999999999999</v>
      </c>
      <c r="F811" t="s">
        <v>318</v>
      </c>
      <c r="G811" t="s">
        <v>319</v>
      </c>
      <c r="H811" s="32">
        <v>28.93</v>
      </c>
      <c r="I811" t="s">
        <v>320</v>
      </c>
      <c r="J811" s="33">
        <f>ROUND(E811/I808* H811,5)</f>
        <v>63.24098</v>
      </c>
      <c r="K811" s="34"/>
    </row>
    <row r="812" spans="1:27" x14ac:dyDescent="0.25">
      <c r="D812" s="35" t="s">
        <v>321</v>
      </c>
      <c r="E812" s="34"/>
      <c r="H812" s="34"/>
      <c r="K812" s="32">
        <f>SUM(J810:J811)</f>
        <v>136.86546000000001</v>
      </c>
    </row>
    <row r="813" spans="1:27" x14ac:dyDescent="0.25">
      <c r="B813" s="22" t="s">
        <v>326</v>
      </c>
      <c r="E813" s="34"/>
      <c r="H813" s="34"/>
      <c r="K813" s="34"/>
    </row>
    <row r="814" spans="1:27" x14ac:dyDescent="0.25">
      <c r="B814" t="s">
        <v>640</v>
      </c>
      <c r="C814" t="s">
        <v>15</v>
      </c>
      <c r="D814" t="s">
        <v>641</v>
      </c>
      <c r="E814" s="31">
        <v>1</v>
      </c>
      <c r="G814" t="s">
        <v>319</v>
      </c>
      <c r="H814" s="32">
        <v>71.92</v>
      </c>
      <c r="I814" t="s">
        <v>320</v>
      </c>
      <c r="J814" s="33">
        <f>ROUND(E814* H814,5)</f>
        <v>71.92</v>
      </c>
      <c r="K814" s="34"/>
    </row>
    <row r="815" spans="1:27" x14ac:dyDescent="0.25">
      <c r="D815" s="35" t="s">
        <v>333</v>
      </c>
      <c r="E815" s="34"/>
      <c r="H815" s="34"/>
      <c r="K815" s="32">
        <f>SUM(J814:J814)</f>
        <v>71.92</v>
      </c>
    </row>
    <row r="816" spans="1:27" x14ac:dyDescent="0.25">
      <c r="E816" s="34"/>
      <c r="H816" s="34"/>
      <c r="K816" s="34"/>
    </row>
    <row r="817" spans="1:27" x14ac:dyDescent="0.25">
      <c r="D817" s="35" t="s">
        <v>335</v>
      </c>
      <c r="E817" s="34"/>
      <c r="H817" s="34">
        <v>1.5</v>
      </c>
      <c r="I817" t="s">
        <v>336</v>
      </c>
      <c r="J817">
        <f>ROUND(H817/100*K812,5)</f>
        <v>2.0529799999999998</v>
      </c>
      <c r="K817" s="34"/>
    </row>
    <row r="818" spans="1:27" x14ac:dyDescent="0.25">
      <c r="D818" s="35" t="s">
        <v>334</v>
      </c>
      <c r="E818" s="34"/>
      <c r="H818" s="34"/>
      <c r="K818" s="36">
        <f>SUM(J809:J817)</f>
        <v>210.83843999999999</v>
      </c>
    </row>
    <row r="819" spans="1:27" x14ac:dyDescent="0.25">
      <c r="D819" s="35" t="s">
        <v>337</v>
      </c>
      <c r="E819" s="34"/>
      <c r="H819" s="34"/>
      <c r="K819" s="36">
        <f>SUM(K818:K818)</f>
        <v>210.83843999999999</v>
      </c>
    </row>
    <row r="821" spans="1:27" ht="45" customHeight="1" x14ac:dyDescent="0.25">
      <c r="A821" s="26" t="s">
        <v>642</v>
      </c>
      <c r="B821" s="26" t="s">
        <v>235</v>
      </c>
      <c r="C821" s="27" t="s">
        <v>15</v>
      </c>
      <c r="D821" s="7" t="s">
        <v>236</v>
      </c>
      <c r="E821" s="6"/>
      <c r="F821" s="6"/>
      <c r="G821" s="27"/>
      <c r="H821" s="29" t="s">
        <v>312</v>
      </c>
      <c r="I821" s="5">
        <v>1</v>
      </c>
      <c r="J821" s="4"/>
      <c r="K821" s="30">
        <f>ROUND(K832,2)</f>
        <v>183.15</v>
      </c>
      <c r="L821" s="28" t="s">
        <v>643</v>
      </c>
      <c r="M821" s="27"/>
      <c r="N821" s="27"/>
      <c r="O821" s="27"/>
      <c r="P821" s="27"/>
      <c r="Q821" s="27"/>
      <c r="R821" s="27"/>
      <c r="S821" s="27"/>
      <c r="T821" s="27"/>
      <c r="U821" s="27"/>
      <c r="V821" s="27"/>
      <c r="W821" s="27"/>
      <c r="X821" s="27"/>
      <c r="Y821" s="27"/>
      <c r="Z821" s="27"/>
      <c r="AA821" s="27"/>
    </row>
    <row r="822" spans="1:27" x14ac:dyDescent="0.25">
      <c r="B822" s="22" t="s">
        <v>314</v>
      </c>
    </row>
    <row r="823" spans="1:27" x14ac:dyDescent="0.25">
      <c r="B823" t="s">
        <v>616</v>
      </c>
      <c r="C823" t="s">
        <v>316</v>
      </c>
      <c r="D823" t="s">
        <v>353</v>
      </c>
      <c r="E823" s="31">
        <v>1.9430000000000001</v>
      </c>
      <c r="F823" t="s">
        <v>318</v>
      </c>
      <c r="G823" t="s">
        <v>319</v>
      </c>
      <c r="H823" s="32">
        <v>33.68</v>
      </c>
      <c r="I823" t="s">
        <v>320</v>
      </c>
      <c r="J823" s="33">
        <f>ROUND(E823/I821* H823,5)</f>
        <v>65.440240000000003</v>
      </c>
      <c r="K823" s="34"/>
    </row>
    <row r="824" spans="1:27" x14ac:dyDescent="0.25">
      <c r="B824" t="s">
        <v>621</v>
      </c>
      <c r="C824" t="s">
        <v>316</v>
      </c>
      <c r="D824" t="s">
        <v>351</v>
      </c>
      <c r="E824" s="31">
        <v>1.9430000000000001</v>
      </c>
      <c r="F824" t="s">
        <v>318</v>
      </c>
      <c r="G824" t="s">
        <v>319</v>
      </c>
      <c r="H824" s="32">
        <v>28.93</v>
      </c>
      <c r="I824" t="s">
        <v>320</v>
      </c>
      <c r="J824" s="33">
        <f>ROUND(E824/I821* H824,5)</f>
        <v>56.210990000000002</v>
      </c>
      <c r="K824" s="34"/>
    </row>
    <row r="825" spans="1:27" x14ac:dyDescent="0.25">
      <c r="D825" s="35" t="s">
        <v>321</v>
      </c>
      <c r="E825" s="34"/>
      <c r="H825" s="34"/>
      <c r="K825" s="32">
        <f>SUM(J823:J824)</f>
        <v>121.65123</v>
      </c>
    </row>
    <row r="826" spans="1:27" x14ac:dyDescent="0.25">
      <c r="B826" s="22" t="s">
        <v>326</v>
      </c>
      <c r="E826" s="34"/>
      <c r="H826" s="34"/>
      <c r="K826" s="34"/>
    </row>
    <row r="827" spans="1:27" x14ac:dyDescent="0.25">
      <c r="B827" t="s">
        <v>644</v>
      </c>
      <c r="C827" t="s">
        <v>15</v>
      </c>
      <c r="D827" t="s">
        <v>645</v>
      </c>
      <c r="E827" s="31">
        <v>1</v>
      </c>
      <c r="G827" t="s">
        <v>319</v>
      </c>
      <c r="H827" s="32">
        <v>59.67</v>
      </c>
      <c r="I827" t="s">
        <v>320</v>
      </c>
      <c r="J827" s="33">
        <f>ROUND(E827* H827,5)</f>
        <v>59.67</v>
      </c>
      <c r="K827" s="34"/>
    </row>
    <row r="828" spans="1:27" x14ac:dyDescent="0.25">
      <c r="D828" s="35" t="s">
        <v>333</v>
      </c>
      <c r="E828" s="34"/>
      <c r="H828" s="34"/>
      <c r="K828" s="32">
        <f>SUM(J827:J827)</f>
        <v>59.67</v>
      </c>
    </row>
    <row r="829" spans="1:27" x14ac:dyDescent="0.25">
      <c r="E829" s="34"/>
      <c r="H829" s="34"/>
      <c r="K829" s="34"/>
    </row>
    <row r="830" spans="1:27" x14ac:dyDescent="0.25">
      <c r="D830" s="35" t="s">
        <v>335</v>
      </c>
      <c r="E830" s="34"/>
      <c r="H830" s="34">
        <v>1.5</v>
      </c>
      <c r="I830" t="s">
        <v>336</v>
      </c>
      <c r="J830">
        <f>ROUND(H830/100*K825,5)</f>
        <v>1.82477</v>
      </c>
      <c r="K830" s="34"/>
    </row>
    <row r="831" spans="1:27" x14ac:dyDescent="0.25">
      <c r="D831" s="35" t="s">
        <v>334</v>
      </c>
      <c r="E831" s="34"/>
      <c r="H831" s="34"/>
      <c r="K831" s="36">
        <f>SUM(J822:J830)</f>
        <v>183.14600000000002</v>
      </c>
    </row>
    <row r="832" spans="1:27" x14ac:dyDescent="0.25">
      <c r="D832" s="35" t="s">
        <v>337</v>
      </c>
      <c r="E832" s="34"/>
      <c r="H832" s="34"/>
      <c r="K832" s="36">
        <f>SUM(K831:K831)</f>
        <v>183.14600000000002</v>
      </c>
    </row>
    <row r="834" spans="1:27" ht="45" customHeight="1" x14ac:dyDescent="0.25">
      <c r="A834" s="26" t="s">
        <v>646</v>
      </c>
      <c r="B834" s="26" t="s">
        <v>152</v>
      </c>
      <c r="C834" s="27" t="s">
        <v>15</v>
      </c>
      <c r="D834" s="7" t="s">
        <v>153</v>
      </c>
      <c r="E834" s="6"/>
      <c r="F834" s="6"/>
      <c r="G834" s="27"/>
      <c r="H834" s="29" t="s">
        <v>312</v>
      </c>
      <c r="I834" s="5">
        <v>1</v>
      </c>
      <c r="J834" s="4"/>
      <c r="K834" s="30">
        <f>ROUND(K845,2)</f>
        <v>163.63999999999999</v>
      </c>
      <c r="L834" s="28" t="s">
        <v>647</v>
      </c>
      <c r="M834" s="27"/>
      <c r="N834" s="27"/>
      <c r="O834" s="27"/>
      <c r="P834" s="27"/>
      <c r="Q834" s="27"/>
      <c r="R834" s="27"/>
      <c r="S834" s="27"/>
      <c r="T834" s="27"/>
      <c r="U834" s="27"/>
      <c r="V834" s="27"/>
      <c r="W834" s="27"/>
      <c r="X834" s="27"/>
      <c r="Y834" s="27"/>
      <c r="Z834" s="27"/>
      <c r="AA834" s="27"/>
    </row>
    <row r="835" spans="1:27" x14ac:dyDescent="0.25">
      <c r="B835" s="22" t="s">
        <v>314</v>
      </c>
    </row>
    <row r="836" spans="1:27" x14ac:dyDescent="0.25">
      <c r="B836" t="s">
        <v>621</v>
      </c>
      <c r="C836" t="s">
        <v>316</v>
      </c>
      <c r="D836" t="s">
        <v>351</v>
      </c>
      <c r="E836" s="31">
        <v>1.9830000000000001</v>
      </c>
      <c r="F836" t="s">
        <v>318</v>
      </c>
      <c r="G836" t="s">
        <v>319</v>
      </c>
      <c r="H836" s="32">
        <v>28.93</v>
      </c>
      <c r="I836" t="s">
        <v>320</v>
      </c>
      <c r="J836" s="33">
        <f>ROUND(E836/I834* H836,5)</f>
        <v>57.368189999999998</v>
      </c>
      <c r="K836" s="34"/>
    </row>
    <row r="837" spans="1:27" x14ac:dyDescent="0.25">
      <c r="B837" t="s">
        <v>616</v>
      </c>
      <c r="C837" t="s">
        <v>316</v>
      </c>
      <c r="D837" t="s">
        <v>353</v>
      </c>
      <c r="E837" s="31">
        <v>1.9830000000000001</v>
      </c>
      <c r="F837" t="s">
        <v>318</v>
      </c>
      <c r="G837" t="s">
        <v>319</v>
      </c>
      <c r="H837" s="32">
        <v>33.68</v>
      </c>
      <c r="I837" t="s">
        <v>320</v>
      </c>
      <c r="J837" s="33">
        <f>ROUND(E837/I834* H837,5)</f>
        <v>66.787440000000004</v>
      </c>
      <c r="K837" s="34"/>
    </row>
    <row r="838" spans="1:27" x14ac:dyDescent="0.25">
      <c r="D838" s="35" t="s">
        <v>321</v>
      </c>
      <c r="E838" s="34"/>
      <c r="H838" s="34"/>
      <c r="K838" s="32">
        <f>SUM(J836:J837)</f>
        <v>124.15563</v>
      </c>
    </row>
    <row r="839" spans="1:27" x14ac:dyDescent="0.25">
      <c r="B839" s="22" t="s">
        <v>326</v>
      </c>
      <c r="E839" s="34"/>
      <c r="H839" s="34"/>
      <c r="K839" s="34"/>
    </row>
    <row r="840" spans="1:27" x14ac:dyDescent="0.25">
      <c r="B840" t="s">
        <v>648</v>
      </c>
      <c r="C840" t="s">
        <v>15</v>
      </c>
      <c r="D840" t="s">
        <v>649</v>
      </c>
      <c r="E840" s="31">
        <v>1</v>
      </c>
      <c r="G840" t="s">
        <v>319</v>
      </c>
      <c r="H840" s="32">
        <v>37.619999999999997</v>
      </c>
      <c r="I840" t="s">
        <v>320</v>
      </c>
      <c r="J840" s="33">
        <f>ROUND(E840* H840,5)</f>
        <v>37.619999999999997</v>
      </c>
      <c r="K840" s="34"/>
    </row>
    <row r="841" spans="1:27" x14ac:dyDescent="0.25">
      <c r="D841" s="35" t="s">
        <v>333</v>
      </c>
      <c r="E841" s="34"/>
      <c r="H841" s="34"/>
      <c r="K841" s="32">
        <f>SUM(J840:J840)</f>
        <v>37.619999999999997</v>
      </c>
    </row>
    <row r="842" spans="1:27" x14ac:dyDescent="0.25">
      <c r="E842" s="34"/>
      <c r="H842" s="34"/>
      <c r="K842" s="34"/>
    </row>
    <row r="843" spans="1:27" x14ac:dyDescent="0.25">
      <c r="D843" s="35" t="s">
        <v>335</v>
      </c>
      <c r="E843" s="34"/>
      <c r="H843" s="34">
        <v>1.5</v>
      </c>
      <c r="I843" t="s">
        <v>336</v>
      </c>
      <c r="J843">
        <f>ROUND(H843/100*K838,5)</f>
        <v>1.86233</v>
      </c>
      <c r="K843" s="34"/>
    </row>
    <row r="844" spans="1:27" x14ac:dyDescent="0.25">
      <c r="D844" s="35" t="s">
        <v>334</v>
      </c>
      <c r="E844" s="34"/>
      <c r="H844" s="34"/>
      <c r="K844" s="36">
        <f>SUM(J835:J843)</f>
        <v>163.63796000000002</v>
      </c>
    </row>
    <row r="845" spans="1:27" x14ac:dyDescent="0.25">
      <c r="D845" s="35" t="s">
        <v>337</v>
      </c>
      <c r="E845" s="34"/>
      <c r="H845" s="34"/>
      <c r="K845" s="36">
        <f>SUM(K844:K844)</f>
        <v>163.63796000000002</v>
      </c>
    </row>
    <row r="847" spans="1:27" ht="45" customHeight="1" x14ac:dyDescent="0.25">
      <c r="A847" s="26" t="s">
        <v>650</v>
      </c>
      <c r="B847" s="26" t="s">
        <v>246</v>
      </c>
      <c r="C847" s="27" t="s">
        <v>15</v>
      </c>
      <c r="D847" s="7" t="s">
        <v>247</v>
      </c>
      <c r="E847" s="6"/>
      <c r="F847" s="6"/>
      <c r="G847" s="27"/>
      <c r="H847" s="29" t="s">
        <v>312</v>
      </c>
      <c r="I847" s="5">
        <v>1</v>
      </c>
      <c r="J847" s="4"/>
      <c r="K847" s="30">
        <f>ROUND(K858,2)</f>
        <v>137.29</v>
      </c>
      <c r="L847" s="28" t="s">
        <v>651</v>
      </c>
      <c r="M847" s="27"/>
      <c r="N847" s="27"/>
      <c r="O847" s="27"/>
      <c r="P847" s="27"/>
      <c r="Q847" s="27"/>
      <c r="R847" s="27"/>
      <c r="S847" s="27"/>
      <c r="T847" s="27"/>
      <c r="U847" s="27"/>
      <c r="V847" s="27"/>
      <c r="W847" s="27"/>
      <c r="X847" s="27"/>
      <c r="Y847" s="27"/>
      <c r="Z847" s="27"/>
      <c r="AA847" s="27"/>
    </row>
    <row r="848" spans="1:27" x14ac:dyDescent="0.25">
      <c r="B848" s="22" t="s">
        <v>314</v>
      </c>
    </row>
    <row r="849" spans="1:27" x14ac:dyDescent="0.25">
      <c r="B849" t="s">
        <v>621</v>
      </c>
      <c r="C849" t="s">
        <v>316</v>
      </c>
      <c r="D849" t="s">
        <v>351</v>
      </c>
      <c r="E849" s="31">
        <v>1.7</v>
      </c>
      <c r="F849" t="s">
        <v>318</v>
      </c>
      <c r="G849" t="s">
        <v>319</v>
      </c>
      <c r="H849" s="32">
        <v>28.93</v>
      </c>
      <c r="I849" t="s">
        <v>320</v>
      </c>
      <c r="J849" s="33">
        <f>ROUND(E849/I847* H849,5)</f>
        <v>49.180999999999997</v>
      </c>
      <c r="K849" s="34"/>
    </row>
    <row r="850" spans="1:27" x14ac:dyDescent="0.25">
      <c r="B850" t="s">
        <v>616</v>
      </c>
      <c r="C850" t="s">
        <v>316</v>
      </c>
      <c r="D850" t="s">
        <v>353</v>
      </c>
      <c r="E850" s="31">
        <v>1.7</v>
      </c>
      <c r="F850" t="s">
        <v>318</v>
      </c>
      <c r="G850" t="s">
        <v>319</v>
      </c>
      <c r="H850" s="32">
        <v>33.68</v>
      </c>
      <c r="I850" t="s">
        <v>320</v>
      </c>
      <c r="J850" s="33">
        <f>ROUND(E850/I847* H850,5)</f>
        <v>57.256</v>
      </c>
      <c r="K850" s="34"/>
    </row>
    <row r="851" spans="1:27" x14ac:dyDescent="0.25">
      <c r="D851" s="35" t="s">
        <v>321</v>
      </c>
      <c r="E851" s="34"/>
      <c r="H851" s="34"/>
      <c r="K851" s="32">
        <f>SUM(J849:J850)</f>
        <v>106.437</v>
      </c>
    </row>
    <row r="852" spans="1:27" x14ac:dyDescent="0.25">
      <c r="B852" s="22" t="s">
        <v>326</v>
      </c>
      <c r="E852" s="34"/>
      <c r="H852" s="34"/>
      <c r="K852" s="34"/>
    </row>
    <row r="853" spans="1:27" x14ac:dyDescent="0.25">
      <c r="B853" t="s">
        <v>652</v>
      </c>
      <c r="C853" t="s">
        <v>15</v>
      </c>
      <c r="D853" t="s">
        <v>653</v>
      </c>
      <c r="E853" s="31">
        <v>1</v>
      </c>
      <c r="G853" t="s">
        <v>319</v>
      </c>
      <c r="H853" s="32">
        <v>29.26</v>
      </c>
      <c r="I853" t="s">
        <v>320</v>
      </c>
      <c r="J853" s="33">
        <f>ROUND(E853* H853,5)</f>
        <v>29.26</v>
      </c>
      <c r="K853" s="34"/>
    </row>
    <row r="854" spans="1:27" x14ac:dyDescent="0.25">
      <c r="D854" s="35" t="s">
        <v>333</v>
      </c>
      <c r="E854" s="34"/>
      <c r="H854" s="34"/>
      <c r="K854" s="32">
        <f>SUM(J853:J853)</f>
        <v>29.26</v>
      </c>
    </row>
    <row r="855" spans="1:27" x14ac:dyDescent="0.25">
      <c r="E855" s="34"/>
      <c r="H855" s="34"/>
      <c r="K855" s="34"/>
    </row>
    <row r="856" spans="1:27" x14ac:dyDescent="0.25">
      <c r="D856" s="35" t="s">
        <v>335</v>
      </c>
      <c r="E856" s="34"/>
      <c r="H856" s="34">
        <v>1.5</v>
      </c>
      <c r="I856" t="s">
        <v>336</v>
      </c>
      <c r="J856">
        <f>ROUND(H856/100*K851,5)</f>
        <v>1.59656</v>
      </c>
      <c r="K856" s="34"/>
    </row>
    <row r="857" spans="1:27" x14ac:dyDescent="0.25">
      <c r="D857" s="35" t="s">
        <v>334</v>
      </c>
      <c r="E857" s="34"/>
      <c r="H857" s="34"/>
      <c r="K857" s="36">
        <f>SUM(J848:J856)</f>
        <v>137.29356000000001</v>
      </c>
    </row>
    <row r="858" spans="1:27" x14ac:dyDescent="0.25">
      <c r="D858" s="35" t="s">
        <v>337</v>
      </c>
      <c r="E858" s="34"/>
      <c r="H858" s="34"/>
      <c r="K858" s="36">
        <f>SUM(K857:K857)</f>
        <v>137.29356000000001</v>
      </c>
    </row>
    <row r="860" spans="1:27" ht="45" customHeight="1" x14ac:dyDescent="0.25">
      <c r="A860" s="26" t="s">
        <v>654</v>
      </c>
      <c r="B860" s="26" t="s">
        <v>150</v>
      </c>
      <c r="C860" s="27" t="s">
        <v>15</v>
      </c>
      <c r="D860" s="7" t="s">
        <v>151</v>
      </c>
      <c r="E860" s="6"/>
      <c r="F860" s="6"/>
      <c r="G860" s="27"/>
      <c r="H860" s="29" t="s">
        <v>312</v>
      </c>
      <c r="I860" s="5">
        <v>1</v>
      </c>
      <c r="J860" s="4"/>
      <c r="K860" s="30">
        <f>ROUND(K871,2)</f>
        <v>226.58</v>
      </c>
      <c r="L860" s="28" t="s">
        <v>655</v>
      </c>
      <c r="M860" s="27"/>
      <c r="N860" s="27"/>
      <c r="O860" s="27"/>
      <c r="P860" s="27"/>
      <c r="Q860" s="27"/>
      <c r="R860" s="27"/>
      <c r="S860" s="27"/>
      <c r="T860" s="27"/>
      <c r="U860" s="27"/>
      <c r="V860" s="27"/>
      <c r="W860" s="27"/>
      <c r="X860" s="27"/>
      <c r="Y860" s="27"/>
      <c r="Z860" s="27"/>
      <c r="AA860" s="27"/>
    </row>
    <row r="861" spans="1:27" x14ac:dyDescent="0.25">
      <c r="B861" s="22" t="s">
        <v>314</v>
      </c>
    </row>
    <row r="862" spans="1:27" x14ac:dyDescent="0.25">
      <c r="B862" t="s">
        <v>621</v>
      </c>
      <c r="C862" t="s">
        <v>316</v>
      </c>
      <c r="D862" t="s">
        <v>351</v>
      </c>
      <c r="E862" s="31">
        <v>2.6920000000000002</v>
      </c>
      <c r="F862" t="s">
        <v>318</v>
      </c>
      <c r="G862" t="s">
        <v>319</v>
      </c>
      <c r="H862" s="32">
        <v>28.93</v>
      </c>
      <c r="I862" t="s">
        <v>320</v>
      </c>
      <c r="J862" s="33">
        <f>ROUND(E862/I860* H862,5)</f>
        <v>77.879559999999998</v>
      </c>
      <c r="K862" s="34"/>
    </row>
    <row r="863" spans="1:27" x14ac:dyDescent="0.25">
      <c r="B863" t="s">
        <v>616</v>
      </c>
      <c r="C863" t="s">
        <v>316</v>
      </c>
      <c r="D863" t="s">
        <v>353</v>
      </c>
      <c r="E863" s="31">
        <v>2.6920000000000002</v>
      </c>
      <c r="F863" t="s">
        <v>318</v>
      </c>
      <c r="G863" t="s">
        <v>319</v>
      </c>
      <c r="H863" s="32">
        <v>33.68</v>
      </c>
      <c r="I863" t="s">
        <v>320</v>
      </c>
      <c r="J863" s="33">
        <f>ROUND(E863/I860* H863,5)</f>
        <v>90.666560000000004</v>
      </c>
      <c r="K863" s="34"/>
    </row>
    <row r="864" spans="1:27" x14ac:dyDescent="0.25">
      <c r="D864" s="35" t="s">
        <v>321</v>
      </c>
      <c r="E864" s="34"/>
      <c r="H864" s="34"/>
      <c r="K864" s="32">
        <f>SUM(J862:J863)</f>
        <v>168.54612</v>
      </c>
    </row>
    <row r="865" spans="1:27" x14ac:dyDescent="0.25">
      <c r="B865" s="22" t="s">
        <v>326</v>
      </c>
      <c r="E865" s="34"/>
      <c r="H865" s="34"/>
      <c r="K865" s="34"/>
    </row>
    <row r="866" spans="1:27" x14ac:dyDescent="0.25">
      <c r="B866" t="s">
        <v>656</v>
      </c>
      <c r="C866" t="s">
        <v>15</v>
      </c>
      <c r="D866" t="s">
        <v>657</v>
      </c>
      <c r="E866" s="31">
        <v>1</v>
      </c>
      <c r="G866" t="s">
        <v>319</v>
      </c>
      <c r="H866" s="32">
        <v>55.51</v>
      </c>
      <c r="I866" t="s">
        <v>320</v>
      </c>
      <c r="J866" s="33">
        <f>ROUND(E866* H866,5)</f>
        <v>55.51</v>
      </c>
      <c r="K866" s="34"/>
    </row>
    <row r="867" spans="1:27" x14ac:dyDescent="0.25">
      <c r="D867" s="35" t="s">
        <v>333</v>
      </c>
      <c r="E867" s="34"/>
      <c r="H867" s="34"/>
      <c r="K867" s="32">
        <f>SUM(J866:J866)</f>
        <v>55.51</v>
      </c>
    </row>
    <row r="868" spans="1:27" x14ac:dyDescent="0.25">
      <c r="E868" s="34"/>
      <c r="H868" s="34"/>
      <c r="K868" s="34"/>
    </row>
    <row r="869" spans="1:27" x14ac:dyDescent="0.25">
      <c r="D869" s="35" t="s">
        <v>335</v>
      </c>
      <c r="E869" s="34"/>
      <c r="H869" s="34">
        <v>1.5</v>
      </c>
      <c r="I869" t="s">
        <v>336</v>
      </c>
      <c r="J869">
        <f>ROUND(H869/100*K864,5)</f>
        <v>2.5281899999999999</v>
      </c>
      <c r="K869" s="34"/>
    </row>
    <row r="870" spans="1:27" x14ac:dyDescent="0.25">
      <c r="D870" s="35" t="s">
        <v>334</v>
      </c>
      <c r="E870" s="34"/>
      <c r="H870" s="34"/>
      <c r="K870" s="36">
        <f>SUM(J861:J869)</f>
        <v>226.58430999999999</v>
      </c>
    </row>
    <row r="871" spans="1:27" x14ac:dyDescent="0.25">
      <c r="D871" s="35" t="s">
        <v>337</v>
      </c>
      <c r="E871" s="34"/>
      <c r="H871" s="34"/>
      <c r="K871" s="36">
        <f>SUM(K870:K870)</f>
        <v>226.58430999999999</v>
      </c>
    </row>
    <row r="873" spans="1:27" ht="45" customHeight="1" x14ac:dyDescent="0.25">
      <c r="A873" s="26" t="s">
        <v>658</v>
      </c>
      <c r="B873" s="26" t="s">
        <v>60</v>
      </c>
      <c r="C873" s="27" t="s">
        <v>15</v>
      </c>
      <c r="D873" s="7" t="s">
        <v>61</v>
      </c>
      <c r="E873" s="6"/>
      <c r="F873" s="6"/>
      <c r="G873" s="27"/>
      <c r="H873" s="29" t="s">
        <v>312</v>
      </c>
      <c r="I873" s="5">
        <v>1</v>
      </c>
      <c r="J873" s="4"/>
      <c r="K873" s="30">
        <f>ROUND(K884,2)</f>
        <v>311.69</v>
      </c>
      <c r="L873" s="28" t="s">
        <v>659</v>
      </c>
      <c r="M873" s="27"/>
      <c r="N873" s="27"/>
      <c r="O873" s="27"/>
      <c r="P873" s="27"/>
      <c r="Q873" s="27"/>
      <c r="R873" s="27"/>
      <c r="S873" s="27"/>
      <c r="T873" s="27"/>
      <c r="U873" s="27"/>
      <c r="V873" s="27"/>
      <c r="W873" s="27"/>
      <c r="X873" s="27"/>
      <c r="Y873" s="27"/>
      <c r="Z873" s="27"/>
      <c r="AA873" s="27"/>
    </row>
    <row r="874" spans="1:27" x14ac:dyDescent="0.25">
      <c r="B874" s="22" t="s">
        <v>314</v>
      </c>
    </row>
    <row r="875" spans="1:27" x14ac:dyDescent="0.25">
      <c r="B875" t="s">
        <v>621</v>
      </c>
      <c r="C875" t="s">
        <v>316</v>
      </c>
      <c r="D875" t="s">
        <v>351</v>
      </c>
      <c r="E875" s="31">
        <v>2.7930000000000001</v>
      </c>
      <c r="F875" t="s">
        <v>318</v>
      </c>
      <c r="G875" t="s">
        <v>319</v>
      </c>
      <c r="H875" s="32">
        <v>28.93</v>
      </c>
      <c r="I875" t="s">
        <v>320</v>
      </c>
      <c r="J875" s="33">
        <f>ROUND(E875/I873* H875,5)</f>
        <v>80.801490000000001</v>
      </c>
      <c r="K875" s="34"/>
    </row>
    <row r="876" spans="1:27" x14ac:dyDescent="0.25">
      <c r="B876" t="s">
        <v>616</v>
      </c>
      <c r="C876" t="s">
        <v>316</v>
      </c>
      <c r="D876" t="s">
        <v>353</v>
      </c>
      <c r="E876" s="31">
        <v>2.7930000000000001</v>
      </c>
      <c r="F876" t="s">
        <v>318</v>
      </c>
      <c r="G876" t="s">
        <v>319</v>
      </c>
      <c r="H876" s="32">
        <v>33.68</v>
      </c>
      <c r="I876" t="s">
        <v>320</v>
      </c>
      <c r="J876" s="33">
        <f>ROUND(E876/I873* H876,5)</f>
        <v>94.068240000000003</v>
      </c>
      <c r="K876" s="34"/>
    </row>
    <row r="877" spans="1:27" x14ac:dyDescent="0.25">
      <c r="D877" s="35" t="s">
        <v>321</v>
      </c>
      <c r="E877" s="34"/>
      <c r="H877" s="34"/>
      <c r="K877" s="32">
        <f>SUM(J875:J876)</f>
        <v>174.86973</v>
      </c>
    </row>
    <row r="878" spans="1:27" x14ac:dyDescent="0.25">
      <c r="B878" s="22" t="s">
        <v>326</v>
      </c>
      <c r="E878" s="34"/>
      <c r="H878" s="34"/>
      <c r="K878" s="34"/>
    </row>
    <row r="879" spans="1:27" x14ac:dyDescent="0.25">
      <c r="B879" t="s">
        <v>660</v>
      </c>
      <c r="C879" t="s">
        <v>15</v>
      </c>
      <c r="D879" t="s">
        <v>661</v>
      </c>
      <c r="E879" s="31">
        <v>1</v>
      </c>
      <c r="G879" t="s">
        <v>319</v>
      </c>
      <c r="H879" s="32">
        <v>134.19999999999999</v>
      </c>
      <c r="I879" t="s">
        <v>320</v>
      </c>
      <c r="J879" s="33">
        <f>ROUND(E879* H879,5)</f>
        <v>134.19999999999999</v>
      </c>
      <c r="K879" s="34"/>
    </row>
    <row r="880" spans="1:27" x14ac:dyDescent="0.25">
      <c r="D880" s="35" t="s">
        <v>333</v>
      </c>
      <c r="E880" s="34"/>
      <c r="H880" s="34"/>
      <c r="K880" s="32">
        <f>SUM(J879:J879)</f>
        <v>134.19999999999999</v>
      </c>
    </row>
    <row r="881" spans="1:27" x14ac:dyDescent="0.25">
      <c r="E881" s="34"/>
      <c r="H881" s="34"/>
      <c r="K881" s="34"/>
    </row>
    <row r="882" spans="1:27" x14ac:dyDescent="0.25">
      <c r="D882" s="35" t="s">
        <v>335</v>
      </c>
      <c r="E882" s="34"/>
      <c r="H882" s="34">
        <v>1.5</v>
      </c>
      <c r="I882" t="s">
        <v>336</v>
      </c>
      <c r="J882">
        <f>ROUND(H882/100*K877,5)</f>
        <v>2.6230500000000001</v>
      </c>
      <c r="K882" s="34"/>
    </row>
    <row r="883" spans="1:27" x14ac:dyDescent="0.25">
      <c r="D883" s="35" t="s">
        <v>334</v>
      </c>
      <c r="E883" s="34"/>
      <c r="H883" s="34"/>
      <c r="K883" s="36">
        <f>SUM(J874:J882)</f>
        <v>311.69277999999997</v>
      </c>
    </row>
    <row r="884" spans="1:27" x14ac:dyDescent="0.25">
      <c r="D884" s="35" t="s">
        <v>337</v>
      </c>
      <c r="E884" s="34"/>
      <c r="H884" s="34"/>
      <c r="K884" s="36">
        <f>SUM(K883:K883)</f>
        <v>311.69277999999997</v>
      </c>
    </row>
    <row r="886" spans="1:27" ht="45" customHeight="1" x14ac:dyDescent="0.25">
      <c r="A886" s="26" t="s">
        <v>662</v>
      </c>
      <c r="B886" s="26" t="s">
        <v>62</v>
      </c>
      <c r="C886" s="27" t="s">
        <v>15</v>
      </c>
      <c r="D886" s="7" t="s">
        <v>63</v>
      </c>
      <c r="E886" s="6"/>
      <c r="F886" s="6"/>
      <c r="G886" s="27"/>
      <c r="H886" s="29" t="s">
        <v>312</v>
      </c>
      <c r="I886" s="5">
        <v>1</v>
      </c>
      <c r="J886" s="4"/>
      <c r="K886" s="30">
        <f>ROUND(K897,2)</f>
        <v>320.31</v>
      </c>
      <c r="L886" s="28" t="s">
        <v>659</v>
      </c>
      <c r="M886" s="27"/>
      <c r="N886" s="27"/>
      <c r="O886" s="27"/>
      <c r="P886" s="27"/>
      <c r="Q886" s="27"/>
      <c r="R886" s="27"/>
      <c r="S886" s="27"/>
      <c r="T886" s="27"/>
      <c r="U886" s="27"/>
      <c r="V886" s="27"/>
      <c r="W886" s="27"/>
      <c r="X886" s="27"/>
      <c r="Y886" s="27"/>
      <c r="Z886" s="27"/>
      <c r="AA886" s="27"/>
    </row>
    <row r="887" spans="1:27" x14ac:dyDescent="0.25">
      <c r="B887" s="22" t="s">
        <v>314</v>
      </c>
    </row>
    <row r="888" spans="1:27" x14ac:dyDescent="0.25">
      <c r="B888" t="s">
        <v>621</v>
      </c>
      <c r="C888" t="s">
        <v>316</v>
      </c>
      <c r="D888" t="s">
        <v>351</v>
      </c>
      <c r="E888" s="31">
        <v>2.7930000000000001</v>
      </c>
      <c r="F888" t="s">
        <v>318</v>
      </c>
      <c r="G888" t="s">
        <v>319</v>
      </c>
      <c r="H888" s="32">
        <v>28.93</v>
      </c>
      <c r="I888" t="s">
        <v>320</v>
      </c>
      <c r="J888" s="33">
        <f>ROUND(E888/I886* H888,5)</f>
        <v>80.801490000000001</v>
      </c>
      <c r="K888" s="34"/>
    </row>
    <row r="889" spans="1:27" x14ac:dyDescent="0.25">
      <c r="B889" t="s">
        <v>616</v>
      </c>
      <c r="C889" t="s">
        <v>316</v>
      </c>
      <c r="D889" t="s">
        <v>353</v>
      </c>
      <c r="E889" s="31">
        <v>2.7930000000000001</v>
      </c>
      <c r="F889" t="s">
        <v>318</v>
      </c>
      <c r="G889" t="s">
        <v>319</v>
      </c>
      <c r="H889" s="32">
        <v>33.68</v>
      </c>
      <c r="I889" t="s">
        <v>320</v>
      </c>
      <c r="J889" s="33">
        <f>ROUND(E889/I886* H889,5)</f>
        <v>94.068240000000003</v>
      </c>
      <c r="K889" s="34"/>
    </row>
    <row r="890" spans="1:27" x14ac:dyDescent="0.25">
      <c r="D890" s="35" t="s">
        <v>321</v>
      </c>
      <c r="E890" s="34"/>
      <c r="H890" s="34"/>
      <c r="K890" s="32">
        <f>SUM(J888:J889)</f>
        <v>174.86973</v>
      </c>
    </row>
    <row r="891" spans="1:27" x14ac:dyDescent="0.25">
      <c r="B891" s="22" t="s">
        <v>326</v>
      </c>
      <c r="E891" s="34"/>
      <c r="H891" s="34"/>
      <c r="K891" s="34"/>
    </row>
    <row r="892" spans="1:27" x14ac:dyDescent="0.25">
      <c r="B892" t="s">
        <v>663</v>
      </c>
      <c r="C892" t="s">
        <v>15</v>
      </c>
      <c r="D892" t="s">
        <v>664</v>
      </c>
      <c r="E892" s="31">
        <v>1</v>
      </c>
      <c r="G892" t="s">
        <v>319</v>
      </c>
      <c r="H892" s="32">
        <v>142.82</v>
      </c>
      <c r="I892" t="s">
        <v>320</v>
      </c>
      <c r="J892" s="33">
        <f>ROUND(E892* H892,5)</f>
        <v>142.82</v>
      </c>
      <c r="K892" s="34"/>
    </row>
    <row r="893" spans="1:27" x14ac:dyDescent="0.25">
      <c r="D893" s="35" t="s">
        <v>333</v>
      </c>
      <c r="E893" s="34"/>
      <c r="H893" s="34"/>
      <c r="K893" s="32">
        <f>SUM(J892:J892)</f>
        <v>142.82</v>
      </c>
    </row>
    <row r="894" spans="1:27" x14ac:dyDescent="0.25">
      <c r="E894" s="34"/>
      <c r="H894" s="34"/>
      <c r="K894" s="34"/>
    </row>
    <row r="895" spans="1:27" x14ac:dyDescent="0.25">
      <c r="D895" s="35" t="s">
        <v>335</v>
      </c>
      <c r="E895" s="34"/>
      <c r="H895" s="34">
        <v>1.5</v>
      </c>
      <c r="I895" t="s">
        <v>336</v>
      </c>
      <c r="J895">
        <f>ROUND(H895/100*K890,5)</f>
        <v>2.6230500000000001</v>
      </c>
      <c r="K895" s="34"/>
    </row>
    <row r="896" spans="1:27" x14ac:dyDescent="0.25">
      <c r="D896" s="35" t="s">
        <v>334</v>
      </c>
      <c r="E896" s="34"/>
      <c r="H896" s="34"/>
      <c r="K896" s="36">
        <f>SUM(J887:J895)</f>
        <v>320.31277999999998</v>
      </c>
    </row>
    <row r="897" spans="1:27" x14ac:dyDescent="0.25">
      <c r="D897" s="35" t="s">
        <v>337</v>
      </c>
      <c r="E897" s="34"/>
      <c r="H897" s="34"/>
      <c r="K897" s="36">
        <f>SUM(K896:K896)</f>
        <v>320.31277999999998</v>
      </c>
    </row>
    <row r="899" spans="1:27" ht="45" customHeight="1" x14ac:dyDescent="0.25">
      <c r="A899" s="26" t="s">
        <v>665</v>
      </c>
      <c r="B899" s="26" t="s">
        <v>189</v>
      </c>
      <c r="C899" s="27" t="s">
        <v>15</v>
      </c>
      <c r="D899" s="7" t="s">
        <v>190</v>
      </c>
      <c r="E899" s="6"/>
      <c r="F899" s="6"/>
      <c r="G899" s="27"/>
      <c r="H899" s="29" t="s">
        <v>312</v>
      </c>
      <c r="I899" s="5">
        <v>1</v>
      </c>
      <c r="J899" s="4"/>
      <c r="K899" s="30">
        <f>ROUND(K910,2)</f>
        <v>242.4</v>
      </c>
      <c r="L899" s="28" t="s">
        <v>666</v>
      </c>
      <c r="M899" s="27"/>
      <c r="N899" s="27"/>
      <c r="O899" s="27"/>
      <c r="P899" s="27"/>
      <c r="Q899" s="27"/>
      <c r="R899" s="27"/>
      <c r="S899" s="27"/>
      <c r="T899" s="27"/>
      <c r="U899" s="27"/>
      <c r="V899" s="27"/>
      <c r="W899" s="27"/>
      <c r="X899" s="27"/>
      <c r="Y899" s="27"/>
      <c r="Z899" s="27"/>
      <c r="AA899" s="27"/>
    </row>
    <row r="900" spans="1:27" x14ac:dyDescent="0.25">
      <c r="B900" s="22" t="s">
        <v>314</v>
      </c>
    </row>
    <row r="901" spans="1:27" x14ac:dyDescent="0.25">
      <c r="B901" t="s">
        <v>616</v>
      </c>
      <c r="C901" t="s">
        <v>316</v>
      </c>
      <c r="D901" t="s">
        <v>353</v>
      </c>
      <c r="E901" s="31">
        <v>2.1859999999999999</v>
      </c>
      <c r="F901" t="s">
        <v>318</v>
      </c>
      <c r="G901" t="s">
        <v>319</v>
      </c>
      <c r="H901" s="32">
        <v>33.68</v>
      </c>
      <c r="I901" t="s">
        <v>320</v>
      </c>
      <c r="J901" s="33">
        <f>ROUND(E901/I899* H901,5)</f>
        <v>73.624480000000005</v>
      </c>
      <c r="K901" s="34"/>
    </row>
    <row r="902" spans="1:27" x14ac:dyDescent="0.25">
      <c r="B902" t="s">
        <v>621</v>
      </c>
      <c r="C902" t="s">
        <v>316</v>
      </c>
      <c r="D902" t="s">
        <v>351</v>
      </c>
      <c r="E902" s="31">
        <v>2.1859999999999999</v>
      </c>
      <c r="F902" t="s">
        <v>318</v>
      </c>
      <c r="G902" t="s">
        <v>319</v>
      </c>
      <c r="H902" s="32">
        <v>28.93</v>
      </c>
      <c r="I902" t="s">
        <v>320</v>
      </c>
      <c r="J902" s="33">
        <f>ROUND(E902/I899* H902,5)</f>
        <v>63.24098</v>
      </c>
      <c r="K902" s="34"/>
    </row>
    <row r="903" spans="1:27" x14ac:dyDescent="0.25">
      <c r="D903" s="35" t="s">
        <v>321</v>
      </c>
      <c r="E903" s="34"/>
      <c r="H903" s="34"/>
      <c r="K903" s="32">
        <f>SUM(J901:J902)</f>
        <v>136.86546000000001</v>
      </c>
    </row>
    <row r="904" spans="1:27" x14ac:dyDescent="0.25">
      <c r="B904" s="22" t="s">
        <v>326</v>
      </c>
      <c r="E904" s="34"/>
      <c r="H904" s="34"/>
      <c r="K904" s="34"/>
    </row>
    <row r="905" spans="1:27" x14ac:dyDescent="0.25">
      <c r="B905" t="s">
        <v>667</v>
      </c>
      <c r="C905" t="s">
        <v>15</v>
      </c>
      <c r="D905" t="s">
        <v>668</v>
      </c>
      <c r="E905" s="31">
        <v>1</v>
      </c>
      <c r="G905" t="s">
        <v>319</v>
      </c>
      <c r="H905" s="32">
        <v>103.48</v>
      </c>
      <c r="I905" t="s">
        <v>320</v>
      </c>
      <c r="J905" s="33">
        <f>ROUND(E905* H905,5)</f>
        <v>103.48</v>
      </c>
      <c r="K905" s="34"/>
    </row>
    <row r="906" spans="1:27" x14ac:dyDescent="0.25">
      <c r="D906" s="35" t="s">
        <v>333</v>
      </c>
      <c r="E906" s="34"/>
      <c r="H906" s="34"/>
      <c r="K906" s="32">
        <f>SUM(J905:J905)</f>
        <v>103.48</v>
      </c>
    </row>
    <row r="907" spans="1:27" x14ac:dyDescent="0.25">
      <c r="E907" s="34"/>
      <c r="H907" s="34"/>
      <c r="K907" s="34"/>
    </row>
    <row r="908" spans="1:27" x14ac:dyDescent="0.25">
      <c r="D908" s="35" t="s">
        <v>335</v>
      </c>
      <c r="E908" s="34"/>
      <c r="H908" s="34">
        <v>1.5</v>
      </c>
      <c r="I908" t="s">
        <v>336</v>
      </c>
      <c r="J908">
        <f>ROUND(H908/100*K903,5)</f>
        <v>2.0529799999999998</v>
      </c>
      <c r="K908" s="34"/>
    </row>
    <row r="909" spans="1:27" x14ac:dyDescent="0.25">
      <c r="D909" s="35" t="s">
        <v>334</v>
      </c>
      <c r="E909" s="34"/>
      <c r="H909" s="34"/>
      <c r="K909" s="36">
        <f>SUM(J900:J908)</f>
        <v>242.39843999999999</v>
      </c>
    </row>
    <row r="910" spans="1:27" x14ac:dyDescent="0.25">
      <c r="D910" s="35" t="s">
        <v>337</v>
      </c>
      <c r="E910" s="34"/>
      <c r="H910" s="34"/>
      <c r="K910" s="36">
        <f>SUM(K909:K909)</f>
        <v>242.39843999999999</v>
      </c>
    </row>
    <row r="912" spans="1:27" ht="45" customHeight="1" x14ac:dyDescent="0.25">
      <c r="A912" s="26" t="s">
        <v>669</v>
      </c>
      <c r="B912" s="26" t="s">
        <v>244</v>
      </c>
      <c r="C912" s="27" t="s">
        <v>15</v>
      </c>
      <c r="D912" s="7" t="s">
        <v>245</v>
      </c>
      <c r="E912" s="6"/>
      <c r="F912" s="6"/>
      <c r="G912" s="27"/>
      <c r="H912" s="29" t="s">
        <v>312</v>
      </c>
      <c r="I912" s="5">
        <v>1</v>
      </c>
      <c r="J912" s="4"/>
      <c r="K912" s="30">
        <f>ROUND(K923,2)</f>
        <v>315.99</v>
      </c>
      <c r="L912" s="28" t="s">
        <v>659</v>
      </c>
      <c r="M912" s="27"/>
      <c r="N912" s="27"/>
      <c r="O912" s="27"/>
      <c r="P912" s="27"/>
      <c r="Q912" s="27"/>
      <c r="R912" s="27"/>
      <c r="S912" s="27"/>
      <c r="T912" s="27"/>
      <c r="U912" s="27"/>
      <c r="V912" s="27"/>
      <c r="W912" s="27"/>
      <c r="X912" s="27"/>
      <c r="Y912" s="27"/>
      <c r="Z912" s="27"/>
      <c r="AA912" s="27"/>
    </row>
    <row r="913" spans="1:27" x14ac:dyDescent="0.25">
      <c r="B913" s="22" t="s">
        <v>314</v>
      </c>
    </row>
    <row r="914" spans="1:27" x14ac:dyDescent="0.25">
      <c r="B914" t="s">
        <v>616</v>
      </c>
      <c r="C914" t="s">
        <v>316</v>
      </c>
      <c r="D914" t="s">
        <v>353</v>
      </c>
      <c r="E914" s="31">
        <v>2.7930000000000001</v>
      </c>
      <c r="F914" t="s">
        <v>318</v>
      </c>
      <c r="G914" t="s">
        <v>319</v>
      </c>
      <c r="H914" s="32">
        <v>33.68</v>
      </c>
      <c r="I914" t="s">
        <v>320</v>
      </c>
      <c r="J914" s="33">
        <f>ROUND(E914/I912* H914,5)</f>
        <v>94.068240000000003</v>
      </c>
      <c r="K914" s="34"/>
    </row>
    <row r="915" spans="1:27" x14ac:dyDescent="0.25">
      <c r="B915" t="s">
        <v>621</v>
      </c>
      <c r="C915" t="s">
        <v>316</v>
      </c>
      <c r="D915" t="s">
        <v>351</v>
      </c>
      <c r="E915" s="31">
        <v>2.7930000000000001</v>
      </c>
      <c r="F915" t="s">
        <v>318</v>
      </c>
      <c r="G915" t="s">
        <v>319</v>
      </c>
      <c r="H915" s="32">
        <v>28.93</v>
      </c>
      <c r="I915" t="s">
        <v>320</v>
      </c>
      <c r="J915" s="33">
        <f>ROUND(E915/I912* H915,5)</f>
        <v>80.801490000000001</v>
      </c>
      <c r="K915" s="34"/>
    </row>
    <row r="916" spans="1:27" x14ac:dyDescent="0.25">
      <c r="D916" s="35" t="s">
        <v>321</v>
      </c>
      <c r="E916" s="34"/>
      <c r="H916" s="34"/>
      <c r="K916" s="32">
        <f>SUM(J914:J915)</f>
        <v>174.86973</v>
      </c>
    </row>
    <row r="917" spans="1:27" x14ac:dyDescent="0.25">
      <c r="B917" s="22" t="s">
        <v>326</v>
      </c>
      <c r="E917" s="34"/>
      <c r="H917" s="34"/>
      <c r="K917" s="34"/>
    </row>
    <row r="918" spans="1:27" x14ac:dyDescent="0.25">
      <c r="B918" t="s">
        <v>670</v>
      </c>
      <c r="C918" t="s">
        <v>15</v>
      </c>
      <c r="D918" t="s">
        <v>671</v>
      </c>
      <c r="E918" s="31">
        <v>1</v>
      </c>
      <c r="G918" t="s">
        <v>319</v>
      </c>
      <c r="H918" s="32">
        <v>138.5</v>
      </c>
      <c r="I918" t="s">
        <v>320</v>
      </c>
      <c r="J918" s="33">
        <f>ROUND(E918* H918,5)</f>
        <v>138.5</v>
      </c>
      <c r="K918" s="34"/>
    </row>
    <row r="919" spans="1:27" x14ac:dyDescent="0.25">
      <c r="D919" s="35" t="s">
        <v>333</v>
      </c>
      <c r="E919" s="34"/>
      <c r="H919" s="34"/>
      <c r="K919" s="32">
        <f>SUM(J918:J918)</f>
        <v>138.5</v>
      </c>
    </row>
    <row r="920" spans="1:27" x14ac:dyDescent="0.25">
      <c r="E920" s="34"/>
      <c r="H920" s="34"/>
      <c r="K920" s="34"/>
    </row>
    <row r="921" spans="1:27" x14ac:dyDescent="0.25">
      <c r="D921" s="35" t="s">
        <v>335</v>
      </c>
      <c r="E921" s="34"/>
      <c r="H921" s="34">
        <v>1.5</v>
      </c>
      <c r="I921" t="s">
        <v>336</v>
      </c>
      <c r="J921">
        <f>ROUND(H921/100*K916,5)</f>
        <v>2.6230500000000001</v>
      </c>
      <c r="K921" s="34"/>
    </row>
    <row r="922" spans="1:27" x14ac:dyDescent="0.25">
      <c r="D922" s="35" t="s">
        <v>334</v>
      </c>
      <c r="E922" s="34"/>
      <c r="H922" s="34"/>
      <c r="K922" s="36">
        <f>SUM(J913:J921)</f>
        <v>315.99277999999998</v>
      </c>
    </row>
    <row r="923" spans="1:27" x14ac:dyDescent="0.25">
      <c r="D923" s="35" t="s">
        <v>337</v>
      </c>
      <c r="E923" s="34"/>
      <c r="H923" s="34"/>
      <c r="K923" s="36">
        <f>SUM(K922:K922)</f>
        <v>315.99277999999998</v>
      </c>
    </row>
    <row r="925" spans="1:27" ht="45" customHeight="1" x14ac:dyDescent="0.25">
      <c r="A925" s="26" t="s">
        <v>672</v>
      </c>
      <c r="B925" s="26" t="s">
        <v>207</v>
      </c>
      <c r="C925" s="27" t="s">
        <v>15</v>
      </c>
      <c r="D925" s="7" t="s">
        <v>208</v>
      </c>
      <c r="E925" s="6"/>
      <c r="F925" s="6"/>
      <c r="G925" s="27"/>
      <c r="H925" s="29" t="s">
        <v>312</v>
      </c>
      <c r="I925" s="5">
        <v>1</v>
      </c>
      <c r="J925" s="4"/>
      <c r="K925" s="30">
        <f>ROUND(K936,2)</f>
        <v>274.7</v>
      </c>
      <c r="L925" s="28" t="s">
        <v>673</v>
      </c>
      <c r="M925" s="27"/>
      <c r="N925" s="27"/>
      <c r="O925" s="27"/>
      <c r="P925" s="27"/>
      <c r="Q925" s="27"/>
      <c r="R925" s="27"/>
      <c r="S925" s="27"/>
      <c r="T925" s="27"/>
      <c r="U925" s="27"/>
      <c r="V925" s="27"/>
      <c r="W925" s="27"/>
      <c r="X925" s="27"/>
      <c r="Y925" s="27"/>
      <c r="Z925" s="27"/>
      <c r="AA925" s="27"/>
    </row>
    <row r="926" spans="1:27" x14ac:dyDescent="0.25">
      <c r="B926" s="22" t="s">
        <v>314</v>
      </c>
    </row>
    <row r="927" spans="1:27" x14ac:dyDescent="0.25">
      <c r="B927" t="s">
        <v>621</v>
      </c>
      <c r="C927" t="s">
        <v>316</v>
      </c>
      <c r="D927" t="s">
        <v>351</v>
      </c>
      <c r="E927" s="31">
        <v>2.4889999999999999</v>
      </c>
      <c r="F927" t="s">
        <v>318</v>
      </c>
      <c r="G927" t="s">
        <v>319</v>
      </c>
      <c r="H927" s="32">
        <v>28.93</v>
      </c>
      <c r="I927" t="s">
        <v>320</v>
      </c>
      <c r="J927" s="33">
        <f>ROUND(E927/I925* H927,5)</f>
        <v>72.006770000000003</v>
      </c>
      <c r="K927" s="34"/>
    </row>
    <row r="928" spans="1:27" x14ac:dyDescent="0.25">
      <c r="B928" t="s">
        <v>616</v>
      </c>
      <c r="C928" t="s">
        <v>316</v>
      </c>
      <c r="D928" t="s">
        <v>353</v>
      </c>
      <c r="E928" s="31">
        <v>2.4889999999999999</v>
      </c>
      <c r="F928" t="s">
        <v>318</v>
      </c>
      <c r="G928" t="s">
        <v>319</v>
      </c>
      <c r="H928" s="32">
        <v>33.68</v>
      </c>
      <c r="I928" t="s">
        <v>320</v>
      </c>
      <c r="J928" s="33">
        <f>ROUND(E928/I925* H928,5)</f>
        <v>83.829520000000002</v>
      </c>
      <c r="K928" s="34"/>
    </row>
    <row r="929" spans="1:27" x14ac:dyDescent="0.25">
      <c r="D929" s="35" t="s">
        <v>321</v>
      </c>
      <c r="E929" s="34"/>
      <c r="H929" s="34"/>
      <c r="K929" s="32">
        <f>SUM(J927:J928)</f>
        <v>155.83629000000002</v>
      </c>
    </row>
    <row r="930" spans="1:27" x14ac:dyDescent="0.25">
      <c r="B930" s="22" t="s">
        <v>326</v>
      </c>
      <c r="E930" s="34"/>
      <c r="H930" s="34"/>
      <c r="K930" s="34"/>
    </row>
    <row r="931" spans="1:27" x14ac:dyDescent="0.25">
      <c r="B931" t="s">
        <v>674</v>
      </c>
      <c r="C931" t="s">
        <v>15</v>
      </c>
      <c r="D931" t="s">
        <v>675</v>
      </c>
      <c r="E931" s="31">
        <v>1</v>
      </c>
      <c r="G931" t="s">
        <v>319</v>
      </c>
      <c r="H931" s="32">
        <v>116.53</v>
      </c>
      <c r="I931" t="s">
        <v>320</v>
      </c>
      <c r="J931" s="33">
        <f>ROUND(E931* H931,5)</f>
        <v>116.53</v>
      </c>
      <c r="K931" s="34"/>
    </row>
    <row r="932" spans="1:27" x14ac:dyDescent="0.25">
      <c r="D932" s="35" t="s">
        <v>333</v>
      </c>
      <c r="E932" s="34"/>
      <c r="H932" s="34"/>
      <c r="K932" s="32">
        <f>SUM(J931:J931)</f>
        <v>116.53</v>
      </c>
    </row>
    <row r="933" spans="1:27" x14ac:dyDescent="0.25">
      <c r="E933" s="34"/>
      <c r="H933" s="34"/>
      <c r="K933" s="34"/>
    </row>
    <row r="934" spans="1:27" x14ac:dyDescent="0.25">
      <c r="D934" s="35" t="s">
        <v>335</v>
      </c>
      <c r="E934" s="34"/>
      <c r="H934" s="34">
        <v>1.5</v>
      </c>
      <c r="I934" t="s">
        <v>336</v>
      </c>
      <c r="J934">
        <f>ROUND(H934/100*K929,5)</f>
        <v>2.3375400000000002</v>
      </c>
      <c r="K934" s="34"/>
    </row>
    <row r="935" spans="1:27" x14ac:dyDescent="0.25">
      <c r="D935" s="35" t="s">
        <v>334</v>
      </c>
      <c r="E935" s="34"/>
      <c r="H935" s="34"/>
      <c r="K935" s="36">
        <f>SUM(J926:J934)</f>
        <v>274.70383000000004</v>
      </c>
    </row>
    <row r="936" spans="1:27" x14ac:dyDescent="0.25">
      <c r="D936" s="35" t="s">
        <v>337</v>
      </c>
      <c r="E936" s="34"/>
      <c r="H936" s="34"/>
      <c r="K936" s="36">
        <f>SUM(K935:K935)</f>
        <v>274.70383000000004</v>
      </c>
    </row>
    <row r="938" spans="1:27" ht="45" customHeight="1" x14ac:dyDescent="0.25">
      <c r="A938" s="26" t="s">
        <v>676</v>
      </c>
      <c r="B938" s="26" t="s">
        <v>237</v>
      </c>
      <c r="C938" s="27" t="s">
        <v>15</v>
      </c>
      <c r="D938" s="7" t="s">
        <v>238</v>
      </c>
      <c r="E938" s="6"/>
      <c r="F938" s="6"/>
      <c r="G938" s="27"/>
      <c r="H938" s="29" t="s">
        <v>312</v>
      </c>
      <c r="I938" s="5">
        <v>1</v>
      </c>
      <c r="J938" s="4"/>
      <c r="K938" s="30">
        <f>ROUND(K949,2)</f>
        <v>210.66</v>
      </c>
      <c r="L938" s="28" t="s">
        <v>677</v>
      </c>
      <c r="M938" s="27"/>
      <c r="N938" s="27"/>
      <c r="O938" s="27"/>
      <c r="P938" s="27"/>
      <c r="Q938" s="27"/>
      <c r="R938" s="27"/>
      <c r="S938" s="27"/>
      <c r="T938" s="27"/>
      <c r="U938" s="27"/>
      <c r="V938" s="27"/>
      <c r="W938" s="27"/>
      <c r="X938" s="27"/>
      <c r="Y938" s="27"/>
      <c r="Z938" s="27"/>
      <c r="AA938" s="27"/>
    </row>
    <row r="939" spans="1:27" x14ac:dyDescent="0.25">
      <c r="B939" s="22" t="s">
        <v>314</v>
      </c>
    </row>
    <row r="940" spans="1:27" x14ac:dyDescent="0.25">
      <c r="B940" t="s">
        <v>616</v>
      </c>
      <c r="C940" t="s">
        <v>316</v>
      </c>
      <c r="D940" t="s">
        <v>353</v>
      </c>
      <c r="E940" s="31">
        <v>1.9430000000000001</v>
      </c>
      <c r="F940" t="s">
        <v>318</v>
      </c>
      <c r="G940" t="s">
        <v>319</v>
      </c>
      <c r="H940" s="32">
        <v>33.68</v>
      </c>
      <c r="I940" t="s">
        <v>320</v>
      </c>
      <c r="J940" s="33">
        <f>ROUND(E940/I938* H940,5)</f>
        <v>65.440240000000003</v>
      </c>
      <c r="K940" s="34"/>
    </row>
    <row r="941" spans="1:27" x14ac:dyDescent="0.25">
      <c r="B941" t="s">
        <v>621</v>
      </c>
      <c r="C941" t="s">
        <v>316</v>
      </c>
      <c r="D941" t="s">
        <v>351</v>
      </c>
      <c r="E941" s="31">
        <v>1.9430000000000001</v>
      </c>
      <c r="F941" t="s">
        <v>318</v>
      </c>
      <c r="G941" t="s">
        <v>319</v>
      </c>
      <c r="H941" s="32">
        <v>28.93</v>
      </c>
      <c r="I941" t="s">
        <v>320</v>
      </c>
      <c r="J941" s="33">
        <f>ROUND(E941/I938* H941,5)</f>
        <v>56.210990000000002</v>
      </c>
      <c r="K941" s="34"/>
    </row>
    <row r="942" spans="1:27" x14ac:dyDescent="0.25">
      <c r="D942" s="35" t="s">
        <v>321</v>
      </c>
      <c r="E942" s="34"/>
      <c r="H942" s="34"/>
      <c r="K942" s="32">
        <f>SUM(J940:J941)</f>
        <v>121.65123</v>
      </c>
    </row>
    <row r="943" spans="1:27" x14ac:dyDescent="0.25">
      <c r="B943" s="22" t="s">
        <v>326</v>
      </c>
      <c r="E943" s="34"/>
      <c r="H943" s="34"/>
      <c r="K943" s="34"/>
    </row>
    <row r="944" spans="1:27" x14ac:dyDescent="0.25">
      <c r="B944" t="s">
        <v>678</v>
      </c>
      <c r="C944" t="s">
        <v>15</v>
      </c>
      <c r="D944" t="s">
        <v>679</v>
      </c>
      <c r="E944" s="31">
        <v>1</v>
      </c>
      <c r="G944" t="s">
        <v>319</v>
      </c>
      <c r="H944" s="32">
        <v>87.18</v>
      </c>
      <c r="I944" t="s">
        <v>320</v>
      </c>
      <c r="J944" s="33">
        <f>ROUND(E944* H944,5)</f>
        <v>87.18</v>
      </c>
      <c r="K944" s="34"/>
    </row>
    <row r="945" spans="1:27" x14ac:dyDescent="0.25">
      <c r="D945" s="35" t="s">
        <v>333</v>
      </c>
      <c r="E945" s="34"/>
      <c r="H945" s="34"/>
      <c r="K945" s="32">
        <f>SUM(J944:J944)</f>
        <v>87.18</v>
      </c>
    </row>
    <row r="946" spans="1:27" x14ac:dyDescent="0.25">
      <c r="E946" s="34"/>
      <c r="H946" s="34"/>
      <c r="K946" s="34"/>
    </row>
    <row r="947" spans="1:27" x14ac:dyDescent="0.25">
      <c r="D947" s="35" t="s">
        <v>335</v>
      </c>
      <c r="E947" s="34"/>
      <c r="H947" s="34">
        <v>1.5</v>
      </c>
      <c r="I947" t="s">
        <v>336</v>
      </c>
      <c r="J947">
        <f>ROUND(H947/100*K942,5)</f>
        <v>1.82477</v>
      </c>
      <c r="K947" s="34"/>
    </row>
    <row r="948" spans="1:27" x14ac:dyDescent="0.25">
      <c r="D948" s="35" t="s">
        <v>334</v>
      </c>
      <c r="E948" s="34"/>
      <c r="H948" s="34"/>
      <c r="K948" s="36">
        <f>SUM(J939:J947)</f>
        <v>210.65600000000001</v>
      </c>
    </row>
    <row r="949" spans="1:27" x14ac:dyDescent="0.25">
      <c r="D949" s="35" t="s">
        <v>337</v>
      </c>
      <c r="E949" s="34"/>
      <c r="H949" s="34"/>
      <c r="K949" s="36">
        <f>SUM(K948:K948)</f>
        <v>210.65600000000001</v>
      </c>
    </row>
    <row r="951" spans="1:27" ht="45" customHeight="1" x14ac:dyDescent="0.25">
      <c r="A951" s="26" t="s">
        <v>680</v>
      </c>
      <c r="B951" s="26" t="s">
        <v>191</v>
      </c>
      <c r="C951" s="27" t="s">
        <v>15</v>
      </c>
      <c r="D951" s="7" t="s">
        <v>192</v>
      </c>
      <c r="E951" s="6"/>
      <c r="F951" s="6"/>
      <c r="G951" s="27"/>
      <c r="H951" s="29" t="s">
        <v>312</v>
      </c>
      <c r="I951" s="5">
        <v>1</v>
      </c>
      <c r="J951" s="4"/>
      <c r="K951" s="30">
        <f>ROUND(K962,2)</f>
        <v>175.41</v>
      </c>
      <c r="L951" s="28" t="s">
        <v>681</v>
      </c>
      <c r="M951" s="27"/>
      <c r="N951" s="27"/>
      <c r="O951" s="27"/>
      <c r="P951" s="27"/>
      <c r="Q951" s="27"/>
      <c r="R951" s="27"/>
      <c r="S951" s="27"/>
      <c r="T951" s="27"/>
      <c r="U951" s="27"/>
      <c r="V951" s="27"/>
      <c r="W951" s="27"/>
      <c r="X951" s="27"/>
      <c r="Y951" s="27"/>
      <c r="Z951" s="27"/>
      <c r="AA951" s="27"/>
    </row>
    <row r="952" spans="1:27" x14ac:dyDescent="0.25">
      <c r="B952" s="22" t="s">
        <v>314</v>
      </c>
    </row>
    <row r="953" spans="1:27" x14ac:dyDescent="0.25">
      <c r="B953" t="s">
        <v>616</v>
      </c>
      <c r="C953" t="s">
        <v>316</v>
      </c>
      <c r="D953" t="s">
        <v>353</v>
      </c>
      <c r="E953" s="31">
        <v>1.7</v>
      </c>
      <c r="F953" t="s">
        <v>318</v>
      </c>
      <c r="G953" t="s">
        <v>319</v>
      </c>
      <c r="H953" s="32">
        <v>33.68</v>
      </c>
      <c r="I953" t="s">
        <v>320</v>
      </c>
      <c r="J953" s="33">
        <f>ROUND(E953/I951* H953,5)</f>
        <v>57.256</v>
      </c>
      <c r="K953" s="34"/>
    </row>
    <row r="954" spans="1:27" x14ac:dyDescent="0.25">
      <c r="B954" t="s">
        <v>621</v>
      </c>
      <c r="C954" t="s">
        <v>316</v>
      </c>
      <c r="D954" t="s">
        <v>351</v>
      </c>
      <c r="E954" s="31">
        <v>1.7</v>
      </c>
      <c r="F954" t="s">
        <v>318</v>
      </c>
      <c r="G954" t="s">
        <v>319</v>
      </c>
      <c r="H954" s="32">
        <v>28.93</v>
      </c>
      <c r="I954" t="s">
        <v>320</v>
      </c>
      <c r="J954" s="33">
        <f>ROUND(E954/I951* H954,5)</f>
        <v>49.180999999999997</v>
      </c>
      <c r="K954" s="34"/>
    </row>
    <row r="955" spans="1:27" x14ac:dyDescent="0.25">
      <c r="D955" s="35" t="s">
        <v>321</v>
      </c>
      <c r="E955" s="34"/>
      <c r="H955" s="34"/>
      <c r="K955" s="32">
        <f>SUM(J953:J954)</f>
        <v>106.437</v>
      </c>
    </row>
    <row r="956" spans="1:27" x14ac:dyDescent="0.25">
      <c r="B956" s="22" t="s">
        <v>326</v>
      </c>
      <c r="E956" s="34"/>
      <c r="H956" s="34"/>
      <c r="K956" s="34"/>
    </row>
    <row r="957" spans="1:27" x14ac:dyDescent="0.25">
      <c r="B957" t="s">
        <v>682</v>
      </c>
      <c r="C957" t="s">
        <v>15</v>
      </c>
      <c r="D957" t="s">
        <v>683</v>
      </c>
      <c r="E957" s="31">
        <v>1</v>
      </c>
      <c r="G957" t="s">
        <v>319</v>
      </c>
      <c r="H957" s="32">
        <v>67.38</v>
      </c>
      <c r="I957" t="s">
        <v>320</v>
      </c>
      <c r="J957" s="33">
        <f>ROUND(E957* H957,5)</f>
        <v>67.38</v>
      </c>
      <c r="K957" s="34"/>
    </row>
    <row r="958" spans="1:27" x14ac:dyDescent="0.25">
      <c r="D958" s="35" t="s">
        <v>333</v>
      </c>
      <c r="E958" s="34"/>
      <c r="H958" s="34"/>
      <c r="K958" s="32">
        <f>SUM(J957:J957)</f>
        <v>67.38</v>
      </c>
    </row>
    <row r="959" spans="1:27" x14ac:dyDescent="0.25">
      <c r="E959" s="34"/>
      <c r="H959" s="34"/>
      <c r="K959" s="34"/>
    </row>
    <row r="960" spans="1:27" x14ac:dyDescent="0.25">
      <c r="D960" s="35" t="s">
        <v>335</v>
      </c>
      <c r="E960" s="34"/>
      <c r="H960" s="34">
        <v>1.5</v>
      </c>
      <c r="I960" t="s">
        <v>336</v>
      </c>
      <c r="J960">
        <f>ROUND(H960/100*K955,5)</f>
        <v>1.59656</v>
      </c>
      <c r="K960" s="34"/>
    </row>
    <row r="961" spans="1:27" x14ac:dyDescent="0.25">
      <c r="D961" s="35" t="s">
        <v>334</v>
      </c>
      <c r="E961" s="34"/>
      <c r="H961" s="34"/>
      <c r="K961" s="36">
        <f>SUM(J952:J960)</f>
        <v>175.41356000000002</v>
      </c>
    </row>
    <row r="962" spans="1:27" x14ac:dyDescent="0.25">
      <c r="D962" s="35" t="s">
        <v>337</v>
      </c>
      <c r="E962" s="34"/>
      <c r="H962" s="34"/>
      <c r="K962" s="36">
        <f>SUM(K961:K961)</f>
        <v>175.41356000000002</v>
      </c>
    </row>
    <row r="964" spans="1:27" ht="45" customHeight="1" x14ac:dyDescent="0.25">
      <c r="A964" s="26"/>
      <c r="B964" s="26" t="s">
        <v>684</v>
      </c>
      <c r="C964" s="27" t="s">
        <v>15</v>
      </c>
      <c r="D964" s="7" t="s">
        <v>685</v>
      </c>
      <c r="E964" s="6"/>
      <c r="F964" s="6"/>
      <c r="G964" s="27"/>
      <c r="H964" s="29" t="s">
        <v>312</v>
      </c>
      <c r="I964" s="5">
        <v>1</v>
      </c>
      <c r="J964" s="4"/>
      <c r="K964" s="30">
        <f>ROUND(K975,2)</f>
        <v>251.62</v>
      </c>
      <c r="L964" s="28" t="s">
        <v>686</v>
      </c>
      <c r="M964" s="27"/>
      <c r="N964" s="27"/>
      <c r="O964" s="27"/>
      <c r="P964" s="27"/>
      <c r="Q964" s="27"/>
      <c r="R964" s="27"/>
      <c r="S964" s="27"/>
      <c r="T964" s="27"/>
      <c r="U964" s="27"/>
      <c r="V964" s="27"/>
      <c r="W964" s="27"/>
      <c r="X964" s="27"/>
      <c r="Y964" s="27"/>
      <c r="Z964" s="27"/>
      <c r="AA964" s="27"/>
    </row>
    <row r="965" spans="1:27" x14ac:dyDescent="0.25">
      <c r="B965" s="22" t="s">
        <v>314</v>
      </c>
    </row>
    <row r="966" spans="1:27" x14ac:dyDescent="0.25">
      <c r="B966" t="s">
        <v>616</v>
      </c>
      <c r="C966" t="s">
        <v>316</v>
      </c>
      <c r="D966" t="s">
        <v>353</v>
      </c>
      <c r="E966" s="31">
        <v>2.7930000000000001</v>
      </c>
      <c r="F966" t="s">
        <v>318</v>
      </c>
      <c r="G966" t="s">
        <v>319</v>
      </c>
      <c r="H966" s="32">
        <v>33.68</v>
      </c>
      <c r="I966" t="s">
        <v>320</v>
      </c>
      <c r="J966" s="33">
        <f>ROUND(E966/I964* H966,5)</f>
        <v>94.068240000000003</v>
      </c>
      <c r="K966" s="34"/>
    </row>
    <row r="967" spans="1:27" x14ac:dyDescent="0.25">
      <c r="B967" t="s">
        <v>621</v>
      </c>
      <c r="C967" t="s">
        <v>316</v>
      </c>
      <c r="D967" t="s">
        <v>351</v>
      </c>
      <c r="E967" s="31">
        <v>2.7930000000000001</v>
      </c>
      <c r="F967" t="s">
        <v>318</v>
      </c>
      <c r="G967" t="s">
        <v>319</v>
      </c>
      <c r="H967" s="32">
        <v>28.93</v>
      </c>
      <c r="I967" t="s">
        <v>320</v>
      </c>
      <c r="J967" s="33">
        <f>ROUND(E967/I964* H967,5)</f>
        <v>80.801490000000001</v>
      </c>
      <c r="K967" s="34"/>
    </row>
    <row r="968" spans="1:27" x14ac:dyDescent="0.25">
      <c r="D968" s="35" t="s">
        <v>321</v>
      </c>
      <c r="E968" s="34"/>
      <c r="H968" s="34"/>
      <c r="K968" s="32">
        <f>SUM(J966:J967)</f>
        <v>174.86973</v>
      </c>
    </row>
    <row r="969" spans="1:27" x14ac:dyDescent="0.25">
      <c r="B969" s="22" t="s">
        <v>326</v>
      </c>
      <c r="E969" s="34"/>
      <c r="H969" s="34"/>
      <c r="K969" s="34"/>
    </row>
    <row r="970" spans="1:27" x14ac:dyDescent="0.25">
      <c r="B970" t="s">
        <v>687</v>
      </c>
      <c r="C970" t="s">
        <v>15</v>
      </c>
      <c r="D970" t="s">
        <v>688</v>
      </c>
      <c r="E970" s="31">
        <v>1</v>
      </c>
      <c r="G970" t="s">
        <v>319</v>
      </c>
      <c r="H970" s="32">
        <v>74.13</v>
      </c>
      <c r="I970" t="s">
        <v>320</v>
      </c>
      <c r="J970" s="33">
        <f>ROUND(E970* H970,5)</f>
        <v>74.13</v>
      </c>
      <c r="K970" s="34"/>
    </row>
    <row r="971" spans="1:27" x14ac:dyDescent="0.25">
      <c r="D971" s="35" t="s">
        <v>333</v>
      </c>
      <c r="E971" s="34"/>
      <c r="H971" s="34"/>
      <c r="K971" s="32">
        <f>SUM(J970:J970)</f>
        <v>74.13</v>
      </c>
    </row>
    <row r="972" spans="1:27" x14ac:dyDescent="0.25">
      <c r="E972" s="34"/>
      <c r="H972" s="34"/>
      <c r="K972" s="34"/>
    </row>
    <row r="973" spans="1:27" x14ac:dyDescent="0.25">
      <c r="D973" s="35" t="s">
        <v>335</v>
      </c>
      <c r="E973" s="34"/>
      <c r="H973" s="34">
        <v>1.5</v>
      </c>
      <c r="I973" t="s">
        <v>336</v>
      </c>
      <c r="J973">
        <f>ROUND(H973/100*K968,5)</f>
        <v>2.6230500000000001</v>
      </c>
      <c r="K973" s="34"/>
    </row>
    <row r="974" spans="1:27" x14ac:dyDescent="0.25">
      <c r="D974" s="35" t="s">
        <v>334</v>
      </c>
      <c r="E974" s="34"/>
      <c r="H974" s="34"/>
      <c r="K974" s="36">
        <f>SUM(J965:J973)</f>
        <v>251.62278000000001</v>
      </c>
    </row>
    <row r="975" spans="1:27" x14ac:dyDescent="0.25">
      <c r="D975" s="35" t="s">
        <v>337</v>
      </c>
      <c r="E975" s="34"/>
      <c r="H975" s="34"/>
      <c r="K975" s="36">
        <f>SUM(K974:K974)</f>
        <v>251.62278000000001</v>
      </c>
    </row>
    <row r="977" spans="1:27" ht="45" customHeight="1" x14ac:dyDescent="0.25">
      <c r="A977" s="26"/>
      <c r="B977" s="26" t="s">
        <v>689</v>
      </c>
      <c r="C977" s="27" t="s">
        <v>15</v>
      </c>
      <c r="D977" s="7" t="s">
        <v>690</v>
      </c>
      <c r="E977" s="6"/>
      <c r="F977" s="6"/>
      <c r="G977" s="27"/>
      <c r="H977" s="29" t="s">
        <v>312</v>
      </c>
      <c r="I977" s="5">
        <v>1</v>
      </c>
      <c r="J977" s="4"/>
      <c r="K977" s="30">
        <f>ROUND(K988,2)</f>
        <v>191.61</v>
      </c>
      <c r="L977" s="28" t="s">
        <v>691</v>
      </c>
      <c r="M977" s="27"/>
      <c r="N977" s="27"/>
      <c r="O977" s="27"/>
      <c r="P977" s="27"/>
      <c r="Q977" s="27"/>
      <c r="R977" s="27"/>
      <c r="S977" s="27"/>
      <c r="T977" s="27"/>
      <c r="U977" s="27"/>
      <c r="V977" s="27"/>
      <c r="W977" s="27"/>
      <c r="X977" s="27"/>
      <c r="Y977" s="27"/>
      <c r="Z977" s="27"/>
      <c r="AA977" s="27"/>
    </row>
    <row r="978" spans="1:27" x14ac:dyDescent="0.25">
      <c r="B978" s="22" t="s">
        <v>314</v>
      </c>
    </row>
    <row r="979" spans="1:27" x14ac:dyDescent="0.25">
      <c r="B979" t="s">
        <v>621</v>
      </c>
      <c r="C979" t="s">
        <v>316</v>
      </c>
      <c r="D979" t="s">
        <v>351</v>
      </c>
      <c r="E979" s="31">
        <v>2.1859999999999999</v>
      </c>
      <c r="F979" t="s">
        <v>318</v>
      </c>
      <c r="G979" t="s">
        <v>319</v>
      </c>
      <c r="H979" s="32">
        <v>28.93</v>
      </c>
      <c r="I979" t="s">
        <v>320</v>
      </c>
      <c r="J979" s="33">
        <f>ROUND(E979/I977* H979,5)</f>
        <v>63.24098</v>
      </c>
      <c r="K979" s="34"/>
    </row>
    <row r="980" spans="1:27" x14ac:dyDescent="0.25">
      <c r="B980" t="s">
        <v>616</v>
      </c>
      <c r="C980" t="s">
        <v>316</v>
      </c>
      <c r="D980" t="s">
        <v>353</v>
      </c>
      <c r="E980" s="31">
        <v>2.1859999999999999</v>
      </c>
      <c r="F980" t="s">
        <v>318</v>
      </c>
      <c r="G980" t="s">
        <v>319</v>
      </c>
      <c r="H980" s="32">
        <v>33.68</v>
      </c>
      <c r="I980" t="s">
        <v>320</v>
      </c>
      <c r="J980" s="33">
        <f>ROUND(E980/I977* H980,5)</f>
        <v>73.624480000000005</v>
      </c>
      <c r="K980" s="34"/>
    </row>
    <row r="981" spans="1:27" x14ac:dyDescent="0.25">
      <c r="D981" s="35" t="s">
        <v>321</v>
      </c>
      <c r="E981" s="34"/>
      <c r="H981" s="34"/>
      <c r="K981" s="32">
        <f>SUM(J979:J980)</f>
        <v>136.86546000000001</v>
      </c>
    </row>
    <row r="982" spans="1:27" x14ac:dyDescent="0.25">
      <c r="B982" s="22" t="s">
        <v>326</v>
      </c>
      <c r="E982" s="34"/>
      <c r="H982" s="34"/>
      <c r="K982" s="34"/>
    </row>
    <row r="983" spans="1:27" x14ac:dyDescent="0.25">
      <c r="B983" t="s">
        <v>692</v>
      </c>
      <c r="C983" t="s">
        <v>15</v>
      </c>
      <c r="D983" t="s">
        <v>693</v>
      </c>
      <c r="E983" s="31">
        <v>1</v>
      </c>
      <c r="G983" t="s">
        <v>319</v>
      </c>
      <c r="H983" s="32">
        <v>52.69</v>
      </c>
      <c r="I983" t="s">
        <v>320</v>
      </c>
      <c r="J983" s="33">
        <f>ROUND(E983* H983,5)</f>
        <v>52.69</v>
      </c>
      <c r="K983" s="34"/>
    </row>
    <row r="984" spans="1:27" x14ac:dyDescent="0.25">
      <c r="D984" s="35" t="s">
        <v>333</v>
      </c>
      <c r="E984" s="34"/>
      <c r="H984" s="34"/>
      <c r="K984" s="32">
        <f>SUM(J983:J983)</f>
        <v>52.69</v>
      </c>
    </row>
    <row r="985" spans="1:27" x14ac:dyDescent="0.25">
      <c r="E985" s="34"/>
      <c r="H985" s="34"/>
      <c r="K985" s="34"/>
    </row>
    <row r="986" spans="1:27" x14ac:dyDescent="0.25">
      <c r="D986" s="35" t="s">
        <v>335</v>
      </c>
      <c r="E986" s="34"/>
      <c r="H986" s="34">
        <v>1.5</v>
      </c>
      <c r="I986" t="s">
        <v>336</v>
      </c>
      <c r="J986">
        <f>ROUND(H986/100*K981,5)</f>
        <v>2.0529799999999998</v>
      </c>
      <c r="K986" s="34"/>
    </row>
    <row r="987" spans="1:27" x14ac:dyDescent="0.25">
      <c r="D987" s="35" t="s">
        <v>334</v>
      </c>
      <c r="E987" s="34"/>
      <c r="H987" s="34"/>
      <c r="K987" s="36">
        <f>SUM(J978:J986)</f>
        <v>191.60844</v>
      </c>
    </row>
    <row r="988" spans="1:27" x14ac:dyDescent="0.25">
      <c r="D988" s="35" t="s">
        <v>337</v>
      </c>
      <c r="E988" s="34"/>
      <c r="H988" s="34"/>
      <c r="K988" s="36">
        <f>SUM(K987:K987)</f>
        <v>191.60844</v>
      </c>
    </row>
    <row r="990" spans="1:27" ht="45" customHeight="1" x14ac:dyDescent="0.25">
      <c r="A990" s="26" t="s">
        <v>694</v>
      </c>
      <c r="B990" s="26" t="s">
        <v>239</v>
      </c>
      <c r="C990" s="27" t="s">
        <v>15</v>
      </c>
      <c r="D990" s="7" t="s">
        <v>240</v>
      </c>
      <c r="E990" s="6"/>
      <c r="F990" s="6"/>
      <c r="G990" s="27"/>
      <c r="H990" s="29" t="s">
        <v>312</v>
      </c>
      <c r="I990" s="5">
        <v>1</v>
      </c>
      <c r="J990" s="4"/>
      <c r="K990" s="30">
        <f>ROUND(K1001,2)</f>
        <v>167.88</v>
      </c>
      <c r="L990" s="28" t="s">
        <v>695</v>
      </c>
      <c r="M990" s="27"/>
      <c r="N990" s="27"/>
      <c r="O990" s="27"/>
      <c r="P990" s="27"/>
      <c r="Q990" s="27"/>
      <c r="R990" s="27"/>
      <c r="S990" s="27"/>
      <c r="T990" s="27"/>
      <c r="U990" s="27"/>
      <c r="V990" s="27"/>
      <c r="W990" s="27"/>
      <c r="X990" s="27"/>
      <c r="Y990" s="27"/>
      <c r="Z990" s="27"/>
      <c r="AA990" s="27"/>
    </row>
    <row r="991" spans="1:27" x14ac:dyDescent="0.25">
      <c r="B991" s="22" t="s">
        <v>314</v>
      </c>
    </row>
    <row r="992" spans="1:27" x14ac:dyDescent="0.25">
      <c r="B992" t="s">
        <v>616</v>
      </c>
      <c r="C992" t="s">
        <v>316</v>
      </c>
      <c r="D992" t="s">
        <v>353</v>
      </c>
      <c r="E992" s="31">
        <v>1.9430000000000001</v>
      </c>
      <c r="F992" t="s">
        <v>318</v>
      </c>
      <c r="G992" t="s">
        <v>319</v>
      </c>
      <c r="H992" s="32">
        <v>33.68</v>
      </c>
      <c r="I992" t="s">
        <v>320</v>
      </c>
      <c r="J992" s="33">
        <f>ROUND(E992/I990* H992,5)</f>
        <v>65.440240000000003</v>
      </c>
      <c r="K992" s="34"/>
    </row>
    <row r="993" spans="1:27" x14ac:dyDescent="0.25">
      <c r="B993" t="s">
        <v>621</v>
      </c>
      <c r="C993" t="s">
        <v>316</v>
      </c>
      <c r="D993" t="s">
        <v>351</v>
      </c>
      <c r="E993" s="31">
        <v>1.9430000000000001</v>
      </c>
      <c r="F993" t="s">
        <v>318</v>
      </c>
      <c r="G993" t="s">
        <v>319</v>
      </c>
      <c r="H993" s="32">
        <v>28.93</v>
      </c>
      <c r="I993" t="s">
        <v>320</v>
      </c>
      <c r="J993" s="33">
        <f>ROUND(E993/I990* H993,5)</f>
        <v>56.210990000000002</v>
      </c>
      <c r="K993" s="34"/>
    </row>
    <row r="994" spans="1:27" x14ac:dyDescent="0.25">
      <c r="D994" s="35" t="s">
        <v>321</v>
      </c>
      <c r="E994" s="34"/>
      <c r="H994" s="34"/>
      <c r="K994" s="32">
        <f>SUM(J992:J993)</f>
        <v>121.65123</v>
      </c>
    </row>
    <row r="995" spans="1:27" x14ac:dyDescent="0.25">
      <c r="B995" s="22" t="s">
        <v>326</v>
      </c>
      <c r="E995" s="34"/>
      <c r="H995" s="34"/>
      <c r="K995" s="34"/>
    </row>
    <row r="996" spans="1:27" x14ac:dyDescent="0.25">
      <c r="B996" t="s">
        <v>696</v>
      </c>
      <c r="C996" t="s">
        <v>15</v>
      </c>
      <c r="D996" t="s">
        <v>697</v>
      </c>
      <c r="E996" s="31">
        <v>1</v>
      </c>
      <c r="G996" t="s">
        <v>319</v>
      </c>
      <c r="H996" s="32">
        <v>44.4</v>
      </c>
      <c r="I996" t="s">
        <v>320</v>
      </c>
      <c r="J996" s="33">
        <f>ROUND(E996* H996,5)</f>
        <v>44.4</v>
      </c>
      <c r="K996" s="34"/>
    </row>
    <row r="997" spans="1:27" x14ac:dyDescent="0.25">
      <c r="D997" s="35" t="s">
        <v>333</v>
      </c>
      <c r="E997" s="34"/>
      <c r="H997" s="34"/>
      <c r="K997" s="32">
        <f>SUM(J996:J996)</f>
        <v>44.4</v>
      </c>
    </row>
    <row r="998" spans="1:27" x14ac:dyDescent="0.25">
      <c r="E998" s="34"/>
      <c r="H998" s="34"/>
      <c r="K998" s="34"/>
    </row>
    <row r="999" spans="1:27" x14ac:dyDescent="0.25">
      <c r="D999" s="35" t="s">
        <v>335</v>
      </c>
      <c r="E999" s="34"/>
      <c r="H999" s="34">
        <v>1.5</v>
      </c>
      <c r="I999" t="s">
        <v>336</v>
      </c>
      <c r="J999">
        <f>ROUND(H999/100*K994,5)</f>
        <v>1.82477</v>
      </c>
      <c r="K999" s="34"/>
    </row>
    <row r="1000" spans="1:27" x14ac:dyDescent="0.25">
      <c r="D1000" s="35" t="s">
        <v>334</v>
      </c>
      <c r="E1000" s="34"/>
      <c r="H1000" s="34"/>
      <c r="K1000" s="36">
        <f>SUM(J991:J999)</f>
        <v>167.876</v>
      </c>
    </row>
    <row r="1001" spans="1:27" x14ac:dyDescent="0.25">
      <c r="D1001" s="35" t="s">
        <v>337</v>
      </c>
      <c r="E1001" s="34"/>
      <c r="H1001" s="34"/>
      <c r="K1001" s="36">
        <f>SUM(K1000:K1000)</f>
        <v>167.876</v>
      </c>
    </row>
    <row r="1003" spans="1:27" ht="45" customHeight="1" x14ac:dyDescent="0.25">
      <c r="A1003" s="26" t="s">
        <v>698</v>
      </c>
      <c r="B1003" s="26" t="s">
        <v>68</v>
      </c>
      <c r="C1003" s="27" t="s">
        <v>15</v>
      </c>
      <c r="D1003" s="7" t="s">
        <v>69</v>
      </c>
      <c r="E1003" s="6"/>
      <c r="F1003" s="6"/>
      <c r="G1003" s="27"/>
      <c r="H1003" s="29" t="s">
        <v>312</v>
      </c>
      <c r="I1003" s="5">
        <v>1</v>
      </c>
      <c r="J1003" s="4"/>
      <c r="K1003" s="30">
        <f>ROUND(K1014,2)</f>
        <v>123.64</v>
      </c>
      <c r="L1003" s="28" t="s">
        <v>699</v>
      </c>
      <c r="M1003" s="27"/>
      <c r="N1003" s="27"/>
      <c r="O1003" s="27"/>
      <c r="P1003" s="27"/>
      <c r="Q1003" s="27"/>
      <c r="R1003" s="27"/>
      <c r="S1003" s="27"/>
      <c r="T1003" s="27"/>
      <c r="U1003" s="27"/>
      <c r="V1003" s="27"/>
      <c r="W1003" s="27"/>
      <c r="X1003" s="27"/>
      <c r="Y1003" s="27"/>
      <c r="Z1003" s="27"/>
      <c r="AA1003" s="27"/>
    </row>
    <row r="1004" spans="1:27" x14ac:dyDescent="0.25">
      <c r="B1004" s="22" t="s">
        <v>314</v>
      </c>
    </row>
    <row r="1005" spans="1:27" x14ac:dyDescent="0.25">
      <c r="B1005" t="s">
        <v>616</v>
      </c>
      <c r="C1005" t="s">
        <v>316</v>
      </c>
      <c r="D1005" t="s">
        <v>353</v>
      </c>
      <c r="E1005" s="31">
        <v>0.79700000000000004</v>
      </c>
      <c r="F1005" t="s">
        <v>318</v>
      </c>
      <c r="G1005" t="s">
        <v>319</v>
      </c>
      <c r="H1005" s="32">
        <v>33.68</v>
      </c>
      <c r="I1005" t="s">
        <v>320</v>
      </c>
      <c r="J1005" s="33">
        <f>ROUND(E1005/I1003* H1005,5)</f>
        <v>26.842960000000001</v>
      </c>
      <c r="K1005" s="34"/>
    </row>
    <row r="1006" spans="1:27" x14ac:dyDescent="0.25">
      <c r="B1006" t="s">
        <v>621</v>
      </c>
      <c r="C1006" t="s">
        <v>316</v>
      </c>
      <c r="D1006" t="s">
        <v>351</v>
      </c>
      <c r="E1006" s="31">
        <v>0.79700000000000004</v>
      </c>
      <c r="F1006" t="s">
        <v>318</v>
      </c>
      <c r="G1006" t="s">
        <v>319</v>
      </c>
      <c r="H1006" s="32">
        <v>28.93</v>
      </c>
      <c r="I1006" t="s">
        <v>320</v>
      </c>
      <c r="J1006" s="33">
        <f>ROUND(E1006/I1003* H1006,5)</f>
        <v>23.057210000000001</v>
      </c>
      <c r="K1006" s="34"/>
    </row>
    <row r="1007" spans="1:27" x14ac:dyDescent="0.25">
      <c r="D1007" s="35" t="s">
        <v>321</v>
      </c>
      <c r="E1007" s="34"/>
      <c r="H1007" s="34"/>
      <c r="K1007" s="32">
        <f>SUM(J1005:J1006)</f>
        <v>49.900170000000003</v>
      </c>
    </row>
    <row r="1008" spans="1:27" x14ac:dyDescent="0.25">
      <c r="B1008" s="22" t="s">
        <v>326</v>
      </c>
      <c r="E1008" s="34"/>
      <c r="H1008" s="34"/>
      <c r="K1008" s="34"/>
    </row>
    <row r="1009" spans="1:27" x14ac:dyDescent="0.25">
      <c r="B1009" t="s">
        <v>700</v>
      </c>
      <c r="C1009" t="s">
        <v>15</v>
      </c>
      <c r="D1009" t="s">
        <v>701</v>
      </c>
      <c r="E1009" s="31">
        <v>1</v>
      </c>
      <c r="G1009" t="s">
        <v>319</v>
      </c>
      <c r="H1009" s="32">
        <v>72.989999999999995</v>
      </c>
      <c r="I1009" t="s">
        <v>320</v>
      </c>
      <c r="J1009" s="33">
        <f>ROUND(E1009* H1009,5)</f>
        <v>72.989999999999995</v>
      </c>
      <c r="K1009" s="34"/>
    </row>
    <row r="1010" spans="1:27" x14ac:dyDescent="0.25">
      <c r="D1010" s="35" t="s">
        <v>333</v>
      </c>
      <c r="E1010" s="34"/>
      <c r="H1010" s="34"/>
      <c r="K1010" s="32">
        <f>SUM(J1009:J1009)</f>
        <v>72.989999999999995</v>
      </c>
    </row>
    <row r="1011" spans="1:27" x14ac:dyDescent="0.25">
      <c r="E1011" s="34"/>
      <c r="H1011" s="34"/>
      <c r="K1011" s="34"/>
    </row>
    <row r="1012" spans="1:27" x14ac:dyDescent="0.25">
      <c r="D1012" s="35" t="s">
        <v>335</v>
      </c>
      <c r="E1012" s="34"/>
      <c r="H1012" s="34">
        <v>1.5</v>
      </c>
      <c r="I1012" t="s">
        <v>336</v>
      </c>
      <c r="J1012">
        <f>ROUND(H1012/100*K1007,5)</f>
        <v>0.74850000000000005</v>
      </c>
      <c r="K1012" s="34"/>
    </row>
    <row r="1013" spans="1:27" x14ac:dyDescent="0.25">
      <c r="D1013" s="35" t="s">
        <v>334</v>
      </c>
      <c r="E1013" s="34"/>
      <c r="H1013" s="34"/>
      <c r="K1013" s="36">
        <f>SUM(J1004:J1012)</f>
        <v>123.63867</v>
      </c>
    </row>
    <row r="1014" spans="1:27" x14ac:dyDescent="0.25">
      <c r="D1014" s="35" t="s">
        <v>337</v>
      </c>
      <c r="E1014" s="34"/>
      <c r="H1014" s="34"/>
      <c r="K1014" s="36">
        <f>SUM(K1013:K1013)</f>
        <v>123.63867</v>
      </c>
    </row>
    <row r="1016" spans="1:27" ht="45" customHeight="1" x14ac:dyDescent="0.25">
      <c r="A1016" s="26" t="s">
        <v>702</v>
      </c>
      <c r="B1016" s="26" t="s">
        <v>70</v>
      </c>
      <c r="C1016" s="27" t="s">
        <v>15</v>
      </c>
      <c r="D1016" s="7" t="s">
        <v>71</v>
      </c>
      <c r="E1016" s="6"/>
      <c r="F1016" s="6"/>
      <c r="G1016" s="27"/>
      <c r="H1016" s="29" t="s">
        <v>312</v>
      </c>
      <c r="I1016" s="5">
        <v>1</v>
      </c>
      <c r="J1016" s="4"/>
      <c r="K1016" s="30">
        <f>ROUND(K1027,2)</f>
        <v>83.79</v>
      </c>
      <c r="L1016" s="28" t="s">
        <v>703</v>
      </c>
      <c r="M1016" s="27"/>
      <c r="N1016" s="27"/>
      <c r="O1016" s="27"/>
      <c r="P1016" s="27"/>
      <c r="Q1016" s="27"/>
      <c r="R1016" s="27"/>
      <c r="S1016" s="27"/>
      <c r="T1016" s="27"/>
      <c r="U1016" s="27"/>
      <c r="V1016" s="27"/>
      <c r="W1016" s="27"/>
      <c r="X1016" s="27"/>
      <c r="Y1016" s="27"/>
      <c r="Z1016" s="27"/>
      <c r="AA1016" s="27"/>
    </row>
    <row r="1017" spans="1:27" x14ac:dyDescent="0.25">
      <c r="B1017" s="22" t="s">
        <v>314</v>
      </c>
    </row>
    <row r="1018" spans="1:27" x14ac:dyDescent="0.25">
      <c r="B1018" t="s">
        <v>616</v>
      </c>
      <c r="C1018" t="s">
        <v>316</v>
      </c>
      <c r="D1018" t="s">
        <v>353</v>
      </c>
      <c r="E1018" s="31">
        <v>0.65</v>
      </c>
      <c r="F1018" t="s">
        <v>318</v>
      </c>
      <c r="G1018" t="s">
        <v>319</v>
      </c>
      <c r="H1018" s="32">
        <v>33.68</v>
      </c>
      <c r="I1018" t="s">
        <v>320</v>
      </c>
      <c r="J1018" s="33">
        <f>ROUND(E1018/I1016* H1018,5)</f>
        <v>21.891999999999999</v>
      </c>
      <c r="K1018" s="34"/>
    </row>
    <row r="1019" spans="1:27" x14ac:dyDescent="0.25">
      <c r="B1019" t="s">
        <v>621</v>
      </c>
      <c r="C1019" t="s">
        <v>316</v>
      </c>
      <c r="D1019" t="s">
        <v>351</v>
      </c>
      <c r="E1019" s="31">
        <v>0.65</v>
      </c>
      <c r="F1019" t="s">
        <v>318</v>
      </c>
      <c r="G1019" t="s">
        <v>319</v>
      </c>
      <c r="H1019" s="32">
        <v>28.93</v>
      </c>
      <c r="I1019" t="s">
        <v>320</v>
      </c>
      <c r="J1019" s="33">
        <f>ROUND(E1019/I1016* H1019,5)</f>
        <v>18.804500000000001</v>
      </c>
      <c r="K1019" s="34"/>
    </row>
    <row r="1020" spans="1:27" x14ac:dyDescent="0.25">
      <c r="D1020" s="35" t="s">
        <v>321</v>
      </c>
      <c r="E1020" s="34"/>
      <c r="H1020" s="34"/>
      <c r="K1020" s="32">
        <f>SUM(J1018:J1019)</f>
        <v>40.6965</v>
      </c>
    </row>
    <row r="1021" spans="1:27" x14ac:dyDescent="0.25">
      <c r="B1021" s="22" t="s">
        <v>326</v>
      </c>
      <c r="E1021" s="34"/>
      <c r="H1021" s="34"/>
      <c r="K1021" s="34"/>
    </row>
    <row r="1022" spans="1:27" x14ac:dyDescent="0.25">
      <c r="B1022" t="s">
        <v>704</v>
      </c>
      <c r="C1022" t="s">
        <v>15</v>
      </c>
      <c r="D1022" t="s">
        <v>705</v>
      </c>
      <c r="E1022" s="31">
        <v>1</v>
      </c>
      <c r="G1022" t="s">
        <v>319</v>
      </c>
      <c r="H1022" s="32">
        <v>42.48</v>
      </c>
      <c r="I1022" t="s">
        <v>320</v>
      </c>
      <c r="J1022" s="33">
        <f>ROUND(E1022* H1022,5)</f>
        <v>42.48</v>
      </c>
      <c r="K1022" s="34"/>
    </row>
    <row r="1023" spans="1:27" x14ac:dyDescent="0.25">
      <c r="D1023" s="35" t="s">
        <v>333</v>
      </c>
      <c r="E1023" s="34"/>
      <c r="H1023" s="34"/>
      <c r="K1023" s="32">
        <f>SUM(J1022:J1022)</f>
        <v>42.48</v>
      </c>
    </row>
    <row r="1024" spans="1:27" x14ac:dyDescent="0.25">
      <c r="E1024" s="34"/>
      <c r="H1024" s="34"/>
      <c r="K1024" s="34"/>
    </row>
    <row r="1025" spans="1:27" x14ac:dyDescent="0.25">
      <c r="D1025" s="35" t="s">
        <v>335</v>
      </c>
      <c r="E1025" s="34"/>
      <c r="H1025" s="34">
        <v>1.5</v>
      </c>
      <c r="I1025" t="s">
        <v>336</v>
      </c>
      <c r="J1025">
        <f>ROUND(H1025/100*K1020,5)</f>
        <v>0.61045000000000005</v>
      </c>
      <c r="K1025" s="34"/>
    </row>
    <row r="1026" spans="1:27" x14ac:dyDescent="0.25">
      <c r="D1026" s="35" t="s">
        <v>334</v>
      </c>
      <c r="E1026" s="34"/>
      <c r="H1026" s="34"/>
      <c r="K1026" s="36">
        <f>SUM(J1017:J1025)</f>
        <v>83.786950000000004</v>
      </c>
    </row>
    <row r="1027" spans="1:27" x14ac:dyDescent="0.25">
      <c r="D1027" s="35" t="s">
        <v>337</v>
      </c>
      <c r="E1027" s="34"/>
      <c r="H1027" s="34"/>
      <c r="K1027" s="36">
        <f>SUM(K1026:K1026)</f>
        <v>83.786950000000004</v>
      </c>
    </row>
    <row r="1029" spans="1:27" ht="45" customHeight="1" x14ac:dyDescent="0.25">
      <c r="A1029" s="26" t="s">
        <v>706</v>
      </c>
      <c r="B1029" s="26" t="s">
        <v>241</v>
      </c>
      <c r="C1029" s="27" t="s">
        <v>15</v>
      </c>
      <c r="D1029" s="7" t="s">
        <v>242</v>
      </c>
      <c r="E1029" s="6"/>
      <c r="F1029" s="6"/>
      <c r="G1029" s="27"/>
      <c r="H1029" s="29" t="s">
        <v>312</v>
      </c>
      <c r="I1029" s="5">
        <v>1</v>
      </c>
      <c r="J1029" s="4"/>
      <c r="K1029" s="30">
        <f>ROUND(K1040,2)</f>
        <v>93.45</v>
      </c>
      <c r="L1029" s="28" t="s">
        <v>707</v>
      </c>
      <c r="M1029" s="27"/>
      <c r="N1029" s="27"/>
      <c r="O1029" s="27"/>
      <c r="P1029" s="27"/>
      <c r="Q1029" s="27"/>
      <c r="R1029" s="27"/>
      <c r="S1029" s="27"/>
      <c r="T1029" s="27"/>
      <c r="U1029" s="27"/>
      <c r="V1029" s="27"/>
      <c r="W1029" s="27"/>
      <c r="X1029" s="27"/>
      <c r="Y1029" s="27"/>
      <c r="Z1029" s="27"/>
      <c r="AA1029" s="27"/>
    </row>
    <row r="1030" spans="1:27" x14ac:dyDescent="0.25">
      <c r="B1030" s="22" t="s">
        <v>314</v>
      </c>
    </row>
    <row r="1031" spans="1:27" x14ac:dyDescent="0.25">
      <c r="B1031" t="s">
        <v>621</v>
      </c>
      <c r="C1031" t="s">
        <v>316</v>
      </c>
      <c r="D1031" t="s">
        <v>351</v>
      </c>
      <c r="E1031" s="31">
        <v>0.72399999999999998</v>
      </c>
      <c r="F1031" t="s">
        <v>318</v>
      </c>
      <c r="G1031" t="s">
        <v>319</v>
      </c>
      <c r="H1031" s="32">
        <v>28.93</v>
      </c>
      <c r="I1031" t="s">
        <v>320</v>
      </c>
      <c r="J1031" s="33">
        <f>ROUND(E1031/I1029* H1031,5)</f>
        <v>20.945319999999999</v>
      </c>
      <c r="K1031" s="34"/>
    </row>
    <row r="1032" spans="1:27" x14ac:dyDescent="0.25">
      <c r="B1032" t="s">
        <v>616</v>
      </c>
      <c r="C1032" t="s">
        <v>316</v>
      </c>
      <c r="D1032" t="s">
        <v>353</v>
      </c>
      <c r="E1032" s="31">
        <v>0.72399999999999998</v>
      </c>
      <c r="F1032" t="s">
        <v>318</v>
      </c>
      <c r="G1032" t="s">
        <v>319</v>
      </c>
      <c r="H1032" s="32">
        <v>33.68</v>
      </c>
      <c r="I1032" t="s">
        <v>320</v>
      </c>
      <c r="J1032" s="33">
        <f>ROUND(E1032/I1029* H1032,5)</f>
        <v>24.384319999999999</v>
      </c>
      <c r="K1032" s="34"/>
    </row>
    <row r="1033" spans="1:27" x14ac:dyDescent="0.25">
      <c r="D1033" s="35" t="s">
        <v>321</v>
      </c>
      <c r="E1033" s="34"/>
      <c r="H1033" s="34"/>
      <c r="K1033" s="32">
        <f>SUM(J1031:J1032)</f>
        <v>45.329639999999998</v>
      </c>
    </row>
    <row r="1034" spans="1:27" x14ac:dyDescent="0.25">
      <c r="B1034" s="22" t="s">
        <v>326</v>
      </c>
      <c r="E1034" s="34"/>
      <c r="H1034" s="34"/>
      <c r="K1034" s="34"/>
    </row>
    <row r="1035" spans="1:27" x14ac:dyDescent="0.25">
      <c r="B1035" t="s">
        <v>708</v>
      </c>
      <c r="C1035" t="s">
        <v>15</v>
      </c>
      <c r="D1035" t="s">
        <v>709</v>
      </c>
      <c r="E1035" s="31">
        <v>1</v>
      </c>
      <c r="G1035" t="s">
        <v>319</v>
      </c>
      <c r="H1035" s="32">
        <v>47.44</v>
      </c>
      <c r="I1035" t="s">
        <v>320</v>
      </c>
      <c r="J1035" s="33">
        <f>ROUND(E1035* H1035,5)</f>
        <v>47.44</v>
      </c>
      <c r="K1035" s="34"/>
    </row>
    <row r="1036" spans="1:27" x14ac:dyDescent="0.25">
      <c r="D1036" s="35" t="s">
        <v>333</v>
      </c>
      <c r="E1036" s="34"/>
      <c r="H1036" s="34"/>
      <c r="K1036" s="32">
        <f>SUM(J1035:J1035)</f>
        <v>47.44</v>
      </c>
    </row>
    <row r="1037" spans="1:27" x14ac:dyDescent="0.25">
      <c r="E1037" s="34"/>
      <c r="H1037" s="34"/>
      <c r="K1037" s="34"/>
    </row>
    <row r="1038" spans="1:27" x14ac:dyDescent="0.25">
      <c r="D1038" s="35" t="s">
        <v>335</v>
      </c>
      <c r="E1038" s="34"/>
      <c r="H1038" s="34">
        <v>1.5</v>
      </c>
      <c r="I1038" t="s">
        <v>336</v>
      </c>
      <c r="J1038">
        <f>ROUND(H1038/100*K1033,5)</f>
        <v>0.67993999999999999</v>
      </c>
      <c r="K1038" s="34"/>
    </row>
    <row r="1039" spans="1:27" x14ac:dyDescent="0.25">
      <c r="D1039" s="35" t="s">
        <v>334</v>
      </c>
      <c r="E1039" s="34"/>
      <c r="H1039" s="34"/>
      <c r="K1039" s="36">
        <f>SUM(J1030:J1038)</f>
        <v>93.449579999999997</v>
      </c>
    </row>
    <row r="1040" spans="1:27" x14ac:dyDescent="0.25">
      <c r="D1040" s="35" t="s">
        <v>337</v>
      </c>
      <c r="E1040" s="34"/>
      <c r="H1040" s="34"/>
      <c r="K1040" s="36">
        <f>SUM(K1039:K1039)</f>
        <v>93.449579999999997</v>
      </c>
    </row>
    <row r="1042" spans="1:27" ht="45" customHeight="1" x14ac:dyDescent="0.25">
      <c r="A1042" s="26" t="s">
        <v>710</v>
      </c>
      <c r="B1042" s="26" t="s">
        <v>147</v>
      </c>
      <c r="C1042" s="27" t="s">
        <v>25</v>
      </c>
      <c r="D1042" s="7" t="s">
        <v>148</v>
      </c>
      <c r="E1042" s="6"/>
      <c r="F1042" s="6"/>
      <c r="G1042" s="27"/>
      <c r="H1042" s="29" t="s">
        <v>312</v>
      </c>
      <c r="I1042" s="5">
        <v>1</v>
      </c>
      <c r="J1042" s="4"/>
      <c r="K1042" s="30">
        <f>ROUND(K1061,2)</f>
        <v>22.75</v>
      </c>
      <c r="L1042" s="28" t="s">
        <v>711</v>
      </c>
      <c r="M1042" s="27"/>
      <c r="N1042" s="27"/>
      <c r="O1042" s="27"/>
      <c r="P1042" s="27"/>
      <c r="Q1042" s="27"/>
      <c r="R1042" s="27"/>
      <c r="S1042" s="27"/>
      <c r="T1042" s="27"/>
      <c r="U1042" s="27"/>
      <c r="V1042" s="27"/>
      <c r="W1042" s="27"/>
      <c r="X1042" s="27"/>
      <c r="Y1042" s="27"/>
      <c r="Z1042" s="27"/>
      <c r="AA1042" s="27"/>
    </row>
    <row r="1043" spans="1:27" x14ac:dyDescent="0.25">
      <c r="B1043" s="22" t="s">
        <v>314</v>
      </c>
    </row>
    <row r="1044" spans="1:27" x14ac:dyDescent="0.25">
      <c r="B1044" t="s">
        <v>616</v>
      </c>
      <c r="C1044" t="s">
        <v>316</v>
      </c>
      <c r="D1044" t="s">
        <v>353</v>
      </c>
      <c r="E1044" s="31">
        <v>4.1500000000000002E-2</v>
      </c>
      <c r="F1044" t="s">
        <v>318</v>
      </c>
      <c r="G1044" t="s">
        <v>319</v>
      </c>
      <c r="H1044" s="32">
        <v>33.68</v>
      </c>
      <c r="I1044" t="s">
        <v>320</v>
      </c>
      <c r="J1044" s="33">
        <f>ROUND(E1044/I1042* H1044,5)</f>
        <v>1.3977200000000001</v>
      </c>
      <c r="K1044" s="34"/>
    </row>
    <row r="1045" spans="1:27" x14ac:dyDescent="0.25">
      <c r="B1045" t="s">
        <v>621</v>
      </c>
      <c r="C1045" t="s">
        <v>316</v>
      </c>
      <c r="D1045" t="s">
        <v>351</v>
      </c>
      <c r="E1045" s="31">
        <v>4.1500000000000002E-2</v>
      </c>
      <c r="F1045" t="s">
        <v>318</v>
      </c>
      <c r="G1045" t="s">
        <v>319</v>
      </c>
      <c r="H1045" s="32">
        <v>28.93</v>
      </c>
      <c r="I1045" t="s">
        <v>320</v>
      </c>
      <c r="J1045" s="33">
        <f>ROUND(E1045/I1042* H1045,5)</f>
        <v>1.2005999999999999</v>
      </c>
      <c r="K1045" s="34"/>
    </row>
    <row r="1046" spans="1:27" x14ac:dyDescent="0.25">
      <c r="D1046" s="35" t="s">
        <v>321</v>
      </c>
      <c r="E1046" s="34"/>
      <c r="H1046" s="34"/>
      <c r="K1046" s="32">
        <f>SUM(J1044:J1045)</f>
        <v>2.5983200000000002</v>
      </c>
    </row>
    <row r="1047" spans="1:27" x14ac:dyDescent="0.25">
      <c r="B1047" s="22" t="s">
        <v>322</v>
      </c>
      <c r="E1047" s="34"/>
      <c r="H1047" s="34"/>
      <c r="K1047" s="34"/>
    </row>
    <row r="1048" spans="1:27" x14ac:dyDescent="0.25">
      <c r="B1048" t="s">
        <v>712</v>
      </c>
      <c r="C1048" t="s">
        <v>316</v>
      </c>
      <c r="D1048" t="s">
        <v>713</v>
      </c>
      <c r="E1048" s="31">
        <v>4.1500000000000002E-2</v>
      </c>
      <c r="F1048" t="s">
        <v>318</v>
      </c>
      <c r="G1048" t="s">
        <v>319</v>
      </c>
      <c r="H1048" s="32">
        <v>4.92</v>
      </c>
      <c r="I1048" t="s">
        <v>320</v>
      </c>
      <c r="J1048" s="33">
        <f>ROUND(E1048/I1042* H1048,5)</f>
        <v>0.20418</v>
      </c>
      <c r="K1048" s="34"/>
    </row>
    <row r="1049" spans="1:27" x14ac:dyDescent="0.25">
      <c r="D1049" s="35" t="s">
        <v>325</v>
      </c>
      <c r="E1049" s="34"/>
      <c r="H1049" s="34"/>
      <c r="K1049" s="32">
        <f>SUM(J1048:J1048)</f>
        <v>0.20418</v>
      </c>
    </row>
    <row r="1050" spans="1:27" x14ac:dyDescent="0.25">
      <c r="B1050" s="22" t="s">
        <v>326</v>
      </c>
      <c r="E1050" s="34"/>
      <c r="H1050" s="34"/>
      <c r="K1050" s="34"/>
    </row>
    <row r="1051" spans="1:27" x14ac:dyDescent="0.25">
      <c r="B1051" t="s">
        <v>714</v>
      </c>
      <c r="C1051" t="s">
        <v>25</v>
      </c>
      <c r="D1051" t="s">
        <v>715</v>
      </c>
      <c r="E1051" s="31">
        <v>1.02</v>
      </c>
      <c r="G1051" t="s">
        <v>319</v>
      </c>
      <c r="H1051" s="32">
        <v>14.74</v>
      </c>
      <c r="I1051" t="s">
        <v>320</v>
      </c>
      <c r="J1051" s="33">
        <f>ROUND(E1051* H1051,5)</f>
        <v>15.034800000000001</v>
      </c>
      <c r="K1051" s="34"/>
    </row>
    <row r="1052" spans="1:27" x14ac:dyDescent="0.25">
      <c r="B1052" t="s">
        <v>716</v>
      </c>
      <c r="C1052" t="s">
        <v>15</v>
      </c>
      <c r="D1052" t="s">
        <v>717</v>
      </c>
      <c r="E1052" s="31">
        <v>0.15</v>
      </c>
      <c r="G1052" t="s">
        <v>319</v>
      </c>
      <c r="H1052" s="32">
        <v>31.3</v>
      </c>
      <c r="I1052" t="s">
        <v>320</v>
      </c>
      <c r="J1052" s="33">
        <f>ROUND(E1052* H1052,5)</f>
        <v>4.6950000000000003</v>
      </c>
      <c r="K1052" s="34"/>
    </row>
    <row r="1053" spans="1:27" x14ac:dyDescent="0.25">
      <c r="B1053" t="s">
        <v>718</v>
      </c>
      <c r="C1053" t="s">
        <v>15</v>
      </c>
      <c r="D1053" t="s">
        <v>719</v>
      </c>
      <c r="E1053" s="31">
        <v>1</v>
      </c>
      <c r="G1053" t="s">
        <v>319</v>
      </c>
      <c r="H1053" s="32">
        <v>0.18</v>
      </c>
      <c r="I1053" t="s">
        <v>320</v>
      </c>
      <c r="J1053" s="33">
        <f>ROUND(E1053* H1053,5)</f>
        <v>0.18</v>
      </c>
      <c r="K1053" s="34"/>
    </row>
    <row r="1054" spans="1:27" x14ac:dyDescent="0.25">
      <c r="D1054" s="35" t="s">
        <v>333</v>
      </c>
      <c r="E1054" s="34"/>
      <c r="H1054" s="34"/>
      <c r="K1054" s="32">
        <f>SUM(J1051:J1053)</f>
        <v>19.909800000000001</v>
      </c>
    </row>
    <row r="1055" spans="1:27" x14ac:dyDescent="0.25">
      <c r="B1055" s="22" t="s">
        <v>720</v>
      </c>
      <c r="E1055" s="34"/>
      <c r="H1055" s="34"/>
      <c r="K1055" s="34"/>
    </row>
    <row r="1056" spans="1:27" x14ac:dyDescent="0.25">
      <c r="B1056" t="s">
        <v>721</v>
      </c>
      <c r="C1056" t="s">
        <v>25</v>
      </c>
      <c r="D1056" t="s">
        <v>722</v>
      </c>
      <c r="E1056" s="31">
        <v>1</v>
      </c>
      <c r="G1056" t="s">
        <v>319</v>
      </c>
      <c r="H1056" s="32">
        <v>0</v>
      </c>
      <c r="I1056" t="s">
        <v>320</v>
      </c>
      <c r="J1056" s="33">
        <f>ROUND(E1056* H1056,5)</f>
        <v>0</v>
      </c>
      <c r="K1056" s="34"/>
    </row>
    <row r="1057" spans="1:27" x14ac:dyDescent="0.25">
      <c r="D1057" s="35" t="s">
        <v>723</v>
      </c>
      <c r="E1057" s="34"/>
      <c r="H1057" s="34"/>
      <c r="K1057" s="32">
        <f>SUM(J1056:J1056)</f>
        <v>0</v>
      </c>
    </row>
    <row r="1058" spans="1:27" x14ac:dyDescent="0.25">
      <c r="E1058" s="34"/>
      <c r="H1058" s="34"/>
      <c r="K1058" s="34"/>
    </row>
    <row r="1059" spans="1:27" x14ac:dyDescent="0.25">
      <c r="D1059" s="35" t="s">
        <v>335</v>
      </c>
      <c r="E1059" s="34"/>
      <c r="H1059" s="34">
        <v>1.5</v>
      </c>
      <c r="I1059" t="s">
        <v>336</v>
      </c>
      <c r="J1059">
        <f>ROUND(H1059/100*K1046,5)</f>
        <v>3.8969999999999998E-2</v>
      </c>
      <c r="K1059" s="34"/>
    </row>
    <row r="1060" spans="1:27" x14ac:dyDescent="0.25">
      <c r="D1060" s="35" t="s">
        <v>334</v>
      </c>
      <c r="E1060" s="34"/>
      <c r="H1060" s="34"/>
      <c r="K1060" s="36">
        <f>SUM(J1043:J1059)</f>
        <v>22.751269999999998</v>
      </c>
    </row>
    <row r="1061" spans="1:27" x14ac:dyDescent="0.25">
      <c r="D1061" s="35" t="s">
        <v>337</v>
      </c>
      <c r="E1061" s="34"/>
      <c r="H1061" s="34"/>
      <c r="K1061" s="36">
        <f>SUM(K1060:K1060)</f>
        <v>22.751269999999998</v>
      </c>
    </row>
    <row r="1063" spans="1:27" ht="45" customHeight="1" x14ac:dyDescent="0.25">
      <c r="A1063" s="26" t="s">
        <v>724</v>
      </c>
      <c r="B1063" s="26" t="s">
        <v>43</v>
      </c>
      <c r="C1063" s="27" t="s">
        <v>25</v>
      </c>
      <c r="D1063" s="7" t="s">
        <v>44</v>
      </c>
      <c r="E1063" s="6"/>
      <c r="F1063" s="6"/>
      <c r="G1063" s="27"/>
      <c r="H1063" s="29" t="s">
        <v>312</v>
      </c>
      <c r="I1063" s="5">
        <v>1</v>
      </c>
      <c r="J1063" s="4"/>
      <c r="K1063" s="30">
        <f>ROUND(K1082,2)</f>
        <v>8.44</v>
      </c>
      <c r="L1063" s="28" t="s">
        <v>725</v>
      </c>
      <c r="M1063" s="27"/>
      <c r="N1063" s="27"/>
      <c r="O1063" s="27"/>
      <c r="P1063" s="27"/>
      <c r="Q1063" s="27"/>
      <c r="R1063" s="27"/>
      <c r="S1063" s="27"/>
      <c r="T1063" s="27"/>
      <c r="U1063" s="27"/>
      <c r="V1063" s="27"/>
      <c r="W1063" s="27"/>
      <c r="X1063" s="27"/>
      <c r="Y1063" s="27"/>
      <c r="Z1063" s="27"/>
      <c r="AA1063" s="27"/>
    </row>
    <row r="1064" spans="1:27" x14ac:dyDescent="0.25">
      <c r="B1064" s="22" t="s">
        <v>314</v>
      </c>
    </row>
    <row r="1065" spans="1:27" x14ac:dyDescent="0.25">
      <c r="B1065" t="s">
        <v>616</v>
      </c>
      <c r="C1065" t="s">
        <v>316</v>
      </c>
      <c r="D1065" t="s">
        <v>353</v>
      </c>
      <c r="E1065" s="31">
        <v>1.7600000000000001E-2</v>
      </c>
      <c r="F1065" t="s">
        <v>318</v>
      </c>
      <c r="G1065" t="s">
        <v>319</v>
      </c>
      <c r="H1065" s="32">
        <v>33.68</v>
      </c>
      <c r="I1065" t="s">
        <v>320</v>
      </c>
      <c r="J1065" s="33">
        <f>ROUND(E1065/I1063* H1065,5)</f>
        <v>0.59277000000000002</v>
      </c>
      <c r="K1065" s="34"/>
    </row>
    <row r="1066" spans="1:27" x14ac:dyDescent="0.25">
      <c r="B1066" t="s">
        <v>621</v>
      </c>
      <c r="C1066" t="s">
        <v>316</v>
      </c>
      <c r="D1066" t="s">
        <v>351</v>
      </c>
      <c r="E1066" s="31">
        <v>1.7600000000000001E-2</v>
      </c>
      <c r="F1066" t="s">
        <v>318</v>
      </c>
      <c r="G1066" t="s">
        <v>319</v>
      </c>
      <c r="H1066" s="32">
        <v>28.93</v>
      </c>
      <c r="I1066" t="s">
        <v>320</v>
      </c>
      <c r="J1066" s="33">
        <f>ROUND(E1066/I1063* H1066,5)</f>
        <v>0.50917000000000001</v>
      </c>
      <c r="K1066" s="34"/>
    </row>
    <row r="1067" spans="1:27" x14ac:dyDescent="0.25">
      <c r="D1067" s="35" t="s">
        <v>321</v>
      </c>
      <c r="E1067" s="34"/>
      <c r="H1067" s="34"/>
      <c r="K1067" s="32">
        <f>SUM(J1065:J1066)</f>
        <v>1.1019399999999999</v>
      </c>
    </row>
    <row r="1068" spans="1:27" x14ac:dyDescent="0.25">
      <c r="B1068" s="22" t="s">
        <v>322</v>
      </c>
      <c r="E1068" s="34"/>
      <c r="H1068" s="34"/>
      <c r="K1068" s="34"/>
    </row>
    <row r="1069" spans="1:27" x14ac:dyDescent="0.25">
      <c r="B1069" t="s">
        <v>712</v>
      </c>
      <c r="C1069" t="s">
        <v>316</v>
      </c>
      <c r="D1069" t="s">
        <v>713</v>
      </c>
      <c r="E1069" s="31">
        <v>1.7600000000000001E-2</v>
      </c>
      <c r="F1069" t="s">
        <v>318</v>
      </c>
      <c r="G1069" t="s">
        <v>319</v>
      </c>
      <c r="H1069" s="32">
        <v>4.92</v>
      </c>
      <c r="I1069" t="s">
        <v>320</v>
      </c>
      <c r="J1069" s="33">
        <f>ROUND(E1069/I1063* H1069,5)</f>
        <v>8.659E-2</v>
      </c>
      <c r="K1069" s="34"/>
    </row>
    <row r="1070" spans="1:27" x14ac:dyDescent="0.25">
      <c r="D1070" s="35" t="s">
        <v>325</v>
      </c>
      <c r="E1070" s="34"/>
      <c r="H1070" s="34"/>
      <c r="K1070" s="32">
        <f>SUM(J1069:J1069)</f>
        <v>8.659E-2</v>
      </c>
    </row>
    <row r="1071" spans="1:27" x14ac:dyDescent="0.25">
      <c r="B1071" s="22" t="s">
        <v>326</v>
      </c>
      <c r="E1071" s="34"/>
      <c r="H1071" s="34"/>
      <c r="K1071" s="34"/>
    </row>
    <row r="1072" spans="1:27" x14ac:dyDescent="0.25">
      <c r="B1072" t="s">
        <v>726</v>
      </c>
      <c r="C1072" t="s">
        <v>15</v>
      </c>
      <c r="D1072" t="s">
        <v>727</v>
      </c>
      <c r="E1072" s="31">
        <v>1</v>
      </c>
      <c r="G1072" t="s">
        <v>319</v>
      </c>
      <c r="H1072" s="32">
        <v>0.18</v>
      </c>
      <c r="I1072" t="s">
        <v>320</v>
      </c>
      <c r="J1072" s="33">
        <f>ROUND(E1072* H1072,5)</f>
        <v>0.18</v>
      </c>
      <c r="K1072" s="34"/>
    </row>
    <row r="1073" spans="1:27" x14ac:dyDescent="0.25">
      <c r="B1073" t="s">
        <v>728</v>
      </c>
      <c r="C1073" t="s">
        <v>25</v>
      </c>
      <c r="D1073" t="s">
        <v>729</v>
      </c>
      <c r="E1073" s="31">
        <v>1.02</v>
      </c>
      <c r="G1073" t="s">
        <v>319</v>
      </c>
      <c r="H1073" s="32">
        <v>5.15</v>
      </c>
      <c r="I1073" t="s">
        <v>320</v>
      </c>
      <c r="J1073" s="33">
        <f>ROUND(E1073* H1073,5)</f>
        <v>5.2530000000000001</v>
      </c>
      <c r="K1073" s="34"/>
    </row>
    <row r="1074" spans="1:27" x14ac:dyDescent="0.25">
      <c r="B1074" t="s">
        <v>730</v>
      </c>
      <c r="C1074" t="s">
        <v>15</v>
      </c>
      <c r="D1074" t="s">
        <v>731</v>
      </c>
      <c r="E1074" s="31">
        <v>0.15</v>
      </c>
      <c r="G1074" t="s">
        <v>319</v>
      </c>
      <c r="H1074" s="32">
        <v>11.98</v>
      </c>
      <c r="I1074" t="s">
        <v>320</v>
      </c>
      <c r="J1074" s="33">
        <f>ROUND(E1074* H1074,5)</f>
        <v>1.7969999999999999</v>
      </c>
      <c r="K1074" s="34"/>
    </row>
    <row r="1075" spans="1:27" x14ac:dyDescent="0.25">
      <c r="D1075" s="35" t="s">
        <v>333</v>
      </c>
      <c r="E1075" s="34"/>
      <c r="H1075" s="34"/>
      <c r="K1075" s="32">
        <f>SUM(J1072:J1074)</f>
        <v>7.2299999999999995</v>
      </c>
    </row>
    <row r="1076" spans="1:27" x14ac:dyDescent="0.25">
      <c r="B1076" s="22" t="s">
        <v>720</v>
      </c>
      <c r="E1076" s="34"/>
      <c r="H1076" s="34"/>
      <c r="K1076" s="34"/>
    </row>
    <row r="1077" spans="1:27" x14ac:dyDescent="0.25">
      <c r="B1077" t="s">
        <v>721</v>
      </c>
      <c r="C1077" t="s">
        <v>25</v>
      </c>
      <c r="D1077" t="s">
        <v>722</v>
      </c>
      <c r="E1077" s="31">
        <v>1</v>
      </c>
      <c r="G1077" t="s">
        <v>319</v>
      </c>
      <c r="H1077" s="32">
        <v>0</v>
      </c>
      <c r="I1077" t="s">
        <v>320</v>
      </c>
      <c r="J1077" s="33">
        <f>ROUND(E1077* H1077,5)</f>
        <v>0</v>
      </c>
      <c r="K1077" s="34"/>
    </row>
    <row r="1078" spans="1:27" x14ac:dyDescent="0.25">
      <c r="D1078" s="35" t="s">
        <v>723</v>
      </c>
      <c r="E1078" s="34"/>
      <c r="H1078" s="34"/>
      <c r="K1078" s="32">
        <f>SUM(J1077:J1077)</f>
        <v>0</v>
      </c>
    </row>
    <row r="1079" spans="1:27" x14ac:dyDescent="0.25">
      <c r="E1079" s="34"/>
      <c r="H1079" s="34"/>
      <c r="K1079" s="34"/>
    </row>
    <row r="1080" spans="1:27" x14ac:dyDescent="0.25">
      <c r="D1080" s="35" t="s">
        <v>335</v>
      </c>
      <c r="E1080" s="34"/>
      <c r="H1080" s="34">
        <v>1.5</v>
      </c>
      <c r="I1080" t="s">
        <v>336</v>
      </c>
      <c r="J1080">
        <f>ROUND(H1080/100*K1067,5)</f>
        <v>1.653E-2</v>
      </c>
      <c r="K1080" s="34"/>
    </row>
    <row r="1081" spans="1:27" x14ac:dyDescent="0.25">
      <c r="D1081" s="35" t="s">
        <v>334</v>
      </c>
      <c r="E1081" s="34"/>
      <c r="H1081" s="34"/>
      <c r="K1081" s="36">
        <f>SUM(J1064:J1080)</f>
        <v>8.43506</v>
      </c>
    </row>
    <row r="1082" spans="1:27" x14ac:dyDescent="0.25">
      <c r="D1082" s="35" t="s">
        <v>337</v>
      </c>
      <c r="E1082" s="34"/>
      <c r="H1082" s="34"/>
      <c r="K1082" s="36">
        <f>SUM(K1081:K1081)</f>
        <v>8.43506</v>
      </c>
    </row>
    <row r="1084" spans="1:27" ht="45" customHeight="1" x14ac:dyDescent="0.25">
      <c r="A1084" s="26" t="s">
        <v>732</v>
      </c>
      <c r="B1084" s="26" t="s">
        <v>232</v>
      </c>
      <c r="C1084" s="27" t="s">
        <v>25</v>
      </c>
      <c r="D1084" s="7" t="s">
        <v>233</v>
      </c>
      <c r="E1084" s="6"/>
      <c r="F1084" s="6"/>
      <c r="G1084" s="27"/>
      <c r="H1084" s="29" t="s">
        <v>312</v>
      </c>
      <c r="I1084" s="5">
        <v>1</v>
      </c>
      <c r="J1084" s="4"/>
      <c r="K1084" s="30">
        <f>ROUND(K1103,2)</f>
        <v>16.02</v>
      </c>
      <c r="L1084" s="28" t="s">
        <v>733</v>
      </c>
      <c r="M1084" s="27"/>
      <c r="N1084" s="27"/>
      <c r="O1084" s="27"/>
      <c r="P1084" s="27"/>
      <c r="Q1084" s="27"/>
      <c r="R1084" s="27"/>
      <c r="S1084" s="27"/>
      <c r="T1084" s="27"/>
      <c r="U1084" s="27"/>
      <c r="V1084" s="27"/>
      <c r="W1084" s="27"/>
      <c r="X1084" s="27"/>
      <c r="Y1084" s="27"/>
      <c r="Z1084" s="27"/>
      <c r="AA1084" s="27"/>
    </row>
    <row r="1085" spans="1:27" x14ac:dyDescent="0.25">
      <c r="B1085" s="22" t="s">
        <v>314</v>
      </c>
    </row>
    <row r="1086" spans="1:27" x14ac:dyDescent="0.25">
      <c r="B1086" t="s">
        <v>616</v>
      </c>
      <c r="C1086" t="s">
        <v>316</v>
      </c>
      <c r="D1086" t="s">
        <v>353</v>
      </c>
      <c r="E1086" s="31">
        <v>2.7300000000000001E-2</v>
      </c>
      <c r="F1086" t="s">
        <v>318</v>
      </c>
      <c r="G1086" t="s">
        <v>319</v>
      </c>
      <c r="H1086" s="32">
        <v>33.68</v>
      </c>
      <c r="I1086" t="s">
        <v>320</v>
      </c>
      <c r="J1086" s="33">
        <f>ROUND(E1086/I1084* H1086,5)</f>
        <v>0.91946000000000006</v>
      </c>
      <c r="K1086" s="34"/>
    </row>
    <row r="1087" spans="1:27" x14ac:dyDescent="0.25">
      <c r="B1087" t="s">
        <v>621</v>
      </c>
      <c r="C1087" t="s">
        <v>316</v>
      </c>
      <c r="D1087" t="s">
        <v>351</v>
      </c>
      <c r="E1087" s="31">
        <v>2.7300000000000001E-2</v>
      </c>
      <c r="F1087" t="s">
        <v>318</v>
      </c>
      <c r="G1087" t="s">
        <v>319</v>
      </c>
      <c r="H1087" s="32">
        <v>28.93</v>
      </c>
      <c r="I1087" t="s">
        <v>320</v>
      </c>
      <c r="J1087" s="33">
        <f>ROUND(E1087/I1084* H1087,5)</f>
        <v>0.78978999999999999</v>
      </c>
      <c r="K1087" s="34"/>
    </row>
    <row r="1088" spans="1:27" x14ac:dyDescent="0.25">
      <c r="D1088" s="35" t="s">
        <v>321</v>
      </c>
      <c r="E1088" s="34"/>
      <c r="H1088" s="34"/>
      <c r="K1088" s="32">
        <f>SUM(J1086:J1087)</f>
        <v>1.7092499999999999</v>
      </c>
    </row>
    <row r="1089" spans="2:11" x14ac:dyDescent="0.25">
      <c r="B1089" s="22" t="s">
        <v>322</v>
      </c>
      <c r="E1089" s="34"/>
      <c r="H1089" s="34"/>
      <c r="K1089" s="34"/>
    </row>
    <row r="1090" spans="2:11" x14ac:dyDescent="0.25">
      <c r="B1090" t="s">
        <v>712</v>
      </c>
      <c r="C1090" t="s">
        <v>316</v>
      </c>
      <c r="D1090" t="s">
        <v>713</v>
      </c>
      <c r="E1090" s="31">
        <v>2.7300000000000001E-2</v>
      </c>
      <c r="F1090" t="s">
        <v>318</v>
      </c>
      <c r="G1090" t="s">
        <v>319</v>
      </c>
      <c r="H1090" s="32">
        <v>4.92</v>
      </c>
      <c r="I1090" t="s">
        <v>320</v>
      </c>
      <c r="J1090" s="33">
        <f>ROUND(E1090/I1084* H1090,5)</f>
        <v>0.13431999999999999</v>
      </c>
      <c r="K1090" s="34"/>
    </row>
    <row r="1091" spans="2:11" x14ac:dyDescent="0.25">
      <c r="D1091" s="35" t="s">
        <v>325</v>
      </c>
      <c r="E1091" s="34"/>
      <c r="H1091" s="34"/>
      <c r="K1091" s="32">
        <f>SUM(J1090:J1090)</f>
        <v>0.13431999999999999</v>
      </c>
    </row>
    <row r="1092" spans="2:11" x14ac:dyDescent="0.25">
      <c r="B1092" s="22" t="s">
        <v>326</v>
      </c>
      <c r="E1092" s="34"/>
      <c r="H1092" s="34"/>
      <c r="K1092" s="34"/>
    </row>
    <row r="1093" spans="2:11" x14ac:dyDescent="0.25">
      <c r="B1093" t="s">
        <v>734</v>
      </c>
      <c r="C1093" t="s">
        <v>15</v>
      </c>
      <c r="D1093" t="s">
        <v>735</v>
      </c>
      <c r="E1093" s="31">
        <v>1</v>
      </c>
      <c r="G1093" t="s">
        <v>319</v>
      </c>
      <c r="H1093" s="32">
        <v>0.18</v>
      </c>
      <c r="I1093" t="s">
        <v>320</v>
      </c>
      <c r="J1093" s="33">
        <f>ROUND(E1093* H1093,5)</f>
        <v>0.18</v>
      </c>
      <c r="K1093" s="34"/>
    </row>
    <row r="1094" spans="2:11" x14ac:dyDescent="0.25">
      <c r="B1094" t="s">
        <v>736</v>
      </c>
      <c r="C1094" t="s">
        <v>15</v>
      </c>
      <c r="D1094" t="s">
        <v>737</v>
      </c>
      <c r="E1094" s="31">
        <v>0.15</v>
      </c>
      <c r="G1094" t="s">
        <v>319</v>
      </c>
      <c r="H1094" s="32">
        <v>22.46</v>
      </c>
      <c r="I1094" t="s">
        <v>320</v>
      </c>
      <c r="J1094" s="33">
        <f>ROUND(E1094* H1094,5)</f>
        <v>3.3690000000000002</v>
      </c>
      <c r="K1094" s="34"/>
    </row>
    <row r="1095" spans="2:11" x14ac:dyDescent="0.25">
      <c r="B1095" t="s">
        <v>738</v>
      </c>
      <c r="C1095" t="s">
        <v>25</v>
      </c>
      <c r="D1095" t="s">
        <v>739</v>
      </c>
      <c r="E1095" s="31">
        <v>1.02</v>
      </c>
      <c r="G1095" t="s">
        <v>319</v>
      </c>
      <c r="H1095" s="32">
        <v>10.39</v>
      </c>
      <c r="I1095" t="s">
        <v>320</v>
      </c>
      <c r="J1095" s="33">
        <f>ROUND(E1095* H1095,5)</f>
        <v>10.597799999999999</v>
      </c>
      <c r="K1095" s="34"/>
    </row>
    <row r="1096" spans="2:11" x14ac:dyDescent="0.25">
      <c r="D1096" s="35" t="s">
        <v>333</v>
      </c>
      <c r="E1096" s="34"/>
      <c r="H1096" s="34"/>
      <c r="K1096" s="32">
        <f>SUM(J1093:J1095)</f>
        <v>14.146799999999999</v>
      </c>
    </row>
    <row r="1097" spans="2:11" x14ac:dyDescent="0.25">
      <c r="B1097" s="22" t="s">
        <v>720</v>
      </c>
      <c r="E1097" s="34"/>
      <c r="H1097" s="34"/>
      <c r="K1097" s="34"/>
    </row>
    <row r="1098" spans="2:11" x14ac:dyDescent="0.25">
      <c r="B1098" t="s">
        <v>721</v>
      </c>
      <c r="C1098" t="s">
        <v>25</v>
      </c>
      <c r="D1098" t="s">
        <v>722</v>
      </c>
      <c r="E1098" s="31">
        <v>1</v>
      </c>
      <c r="G1098" t="s">
        <v>319</v>
      </c>
      <c r="H1098" s="32">
        <v>0</v>
      </c>
      <c r="I1098" t="s">
        <v>320</v>
      </c>
      <c r="J1098" s="33">
        <f>ROUND(E1098* H1098,5)</f>
        <v>0</v>
      </c>
      <c r="K1098" s="34"/>
    </row>
    <row r="1099" spans="2:11" x14ac:dyDescent="0.25">
      <c r="D1099" s="35" t="s">
        <v>723</v>
      </c>
      <c r="E1099" s="34"/>
      <c r="H1099" s="34"/>
      <c r="K1099" s="32">
        <f>SUM(J1098:J1098)</f>
        <v>0</v>
      </c>
    </row>
    <row r="1100" spans="2:11" x14ac:dyDescent="0.25">
      <c r="E1100" s="34"/>
      <c r="H1100" s="34"/>
      <c r="K1100" s="34"/>
    </row>
    <row r="1101" spans="2:11" x14ac:dyDescent="0.25">
      <c r="D1101" s="35" t="s">
        <v>335</v>
      </c>
      <c r="E1101" s="34"/>
      <c r="H1101" s="34">
        <v>1.5</v>
      </c>
      <c r="I1101" t="s">
        <v>336</v>
      </c>
      <c r="J1101">
        <f>ROUND(H1101/100*K1088,5)</f>
        <v>2.564E-2</v>
      </c>
      <c r="K1101" s="34"/>
    </row>
    <row r="1102" spans="2:11" x14ac:dyDescent="0.25">
      <c r="D1102" s="35" t="s">
        <v>334</v>
      </c>
      <c r="E1102" s="34"/>
      <c r="H1102" s="34"/>
      <c r="K1102" s="36">
        <f>SUM(J1085:J1101)</f>
        <v>16.016009999999998</v>
      </c>
    </row>
    <row r="1103" spans="2:11" x14ac:dyDescent="0.25">
      <c r="D1103" s="35" t="s">
        <v>337</v>
      </c>
      <c r="E1103" s="34"/>
      <c r="H1103" s="34"/>
      <c r="K1103" s="36">
        <f>SUM(K1102:K1102)</f>
        <v>16.016009999999998</v>
      </c>
    </row>
    <row r="1105" spans="1:27" ht="45" customHeight="1" x14ac:dyDescent="0.25">
      <c r="A1105" s="26" t="s">
        <v>740</v>
      </c>
      <c r="B1105" s="26" t="s">
        <v>72</v>
      </c>
      <c r="C1105" s="27" t="s">
        <v>15</v>
      </c>
      <c r="D1105" s="7" t="s">
        <v>73</v>
      </c>
      <c r="E1105" s="6"/>
      <c r="F1105" s="6"/>
      <c r="G1105" s="27"/>
      <c r="H1105" s="29" t="s">
        <v>312</v>
      </c>
      <c r="I1105" s="5">
        <v>1</v>
      </c>
      <c r="J1105" s="4"/>
      <c r="K1105" s="30">
        <f>ROUND(K1117,2)</f>
        <v>687.54</v>
      </c>
      <c r="L1105" s="28" t="s">
        <v>741</v>
      </c>
      <c r="M1105" s="27"/>
      <c r="N1105" s="27"/>
      <c r="O1105" s="27"/>
      <c r="P1105" s="27"/>
      <c r="Q1105" s="27"/>
      <c r="R1105" s="27"/>
      <c r="S1105" s="27"/>
      <c r="T1105" s="27"/>
      <c r="U1105" s="27"/>
      <c r="V1105" s="27"/>
      <c r="W1105" s="27"/>
      <c r="X1105" s="27"/>
      <c r="Y1105" s="27"/>
      <c r="Z1105" s="27"/>
      <c r="AA1105" s="27"/>
    </row>
    <row r="1106" spans="1:27" x14ac:dyDescent="0.25">
      <c r="B1106" s="22" t="s">
        <v>314</v>
      </c>
    </row>
    <row r="1107" spans="1:27" x14ac:dyDescent="0.25">
      <c r="B1107" t="s">
        <v>621</v>
      </c>
      <c r="C1107" t="s">
        <v>316</v>
      </c>
      <c r="D1107" t="s">
        <v>351</v>
      </c>
      <c r="E1107" s="31">
        <v>3</v>
      </c>
      <c r="F1107" t="s">
        <v>318</v>
      </c>
      <c r="G1107" t="s">
        <v>319</v>
      </c>
      <c r="H1107" s="32">
        <v>28.93</v>
      </c>
      <c r="I1107" t="s">
        <v>320</v>
      </c>
      <c r="J1107" s="33">
        <f>ROUND(E1107/I1105* H1107,5)</f>
        <v>86.79</v>
      </c>
      <c r="K1107" s="34"/>
    </row>
    <row r="1108" spans="1:27" x14ac:dyDescent="0.25">
      <c r="B1108" t="s">
        <v>616</v>
      </c>
      <c r="C1108" t="s">
        <v>316</v>
      </c>
      <c r="D1108" t="s">
        <v>353</v>
      </c>
      <c r="E1108" s="31">
        <v>3</v>
      </c>
      <c r="F1108" t="s">
        <v>318</v>
      </c>
      <c r="G1108" t="s">
        <v>319</v>
      </c>
      <c r="H1108" s="32">
        <v>33.68</v>
      </c>
      <c r="I1108" t="s">
        <v>320</v>
      </c>
      <c r="J1108" s="33">
        <f>ROUND(E1108/I1105* H1108,5)</f>
        <v>101.04</v>
      </c>
      <c r="K1108" s="34"/>
    </row>
    <row r="1109" spans="1:27" x14ac:dyDescent="0.25">
      <c r="D1109" s="35" t="s">
        <v>321</v>
      </c>
      <c r="E1109" s="34"/>
      <c r="H1109" s="34"/>
      <c r="K1109" s="32">
        <f>SUM(J1107:J1108)</f>
        <v>187.83</v>
      </c>
    </row>
    <row r="1110" spans="1:27" x14ac:dyDescent="0.25">
      <c r="B1110" s="22" t="s">
        <v>326</v>
      </c>
      <c r="E1110" s="34"/>
      <c r="H1110" s="34"/>
      <c r="K1110" s="34"/>
    </row>
    <row r="1111" spans="1:27" x14ac:dyDescent="0.25">
      <c r="B1111" t="s">
        <v>742</v>
      </c>
      <c r="C1111" t="s">
        <v>15</v>
      </c>
      <c r="D1111" t="s">
        <v>743</v>
      </c>
      <c r="E1111" s="31">
        <v>1</v>
      </c>
      <c r="G1111" t="s">
        <v>319</v>
      </c>
      <c r="H1111" s="32">
        <v>494.57</v>
      </c>
      <c r="I1111" t="s">
        <v>320</v>
      </c>
      <c r="J1111" s="33">
        <f>ROUND(E1111* H1111,5)</f>
        <v>494.57</v>
      </c>
      <c r="K1111" s="34"/>
    </row>
    <row r="1112" spans="1:27" x14ac:dyDescent="0.25">
      <c r="B1112" t="s">
        <v>744</v>
      </c>
      <c r="C1112" t="s">
        <v>15</v>
      </c>
      <c r="D1112" t="s">
        <v>745</v>
      </c>
      <c r="E1112" s="31">
        <v>1</v>
      </c>
      <c r="G1112" t="s">
        <v>319</v>
      </c>
      <c r="H1112" s="32">
        <v>2.3199999999999998</v>
      </c>
      <c r="I1112" t="s">
        <v>320</v>
      </c>
      <c r="J1112" s="33">
        <f>ROUND(E1112* H1112,5)</f>
        <v>2.3199999999999998</v>
      </c>
      <c r="K1112" s="34"/>
    </row>
    <row r="1113" spans="1:27" x14ac:dyDescent="0.25">
      <c r="D1113" s="35" t="s">
        <v>333</v>
      </c>
      <c r="E1113" s="34"/>
      <c r="H1113" s="34"/>
      <c r="K1113" s="32">
        <f>SUM(J1111:J1112)</f>
        <v>496.89</v>
      </c>
    </row>
    <row r="1114" spans="1:27" x14ac:dyDescent="0.25">
      <c r="E1114" s="34"/>
      <c r="H1114" s="34"/>
      <c r="K1114" s="34"/>
    </row>
    <row r="1115" spans="1:27" x14ac:dyDescent="0.25">
      <c r="D1115" s="35" t="s">
        <v>335</v>
      </c>
      <c r="E1115" s="34"/>
      <c r="H1115" s="34">
        <v>1.5</v>
      </c>
      <c r="I1115" t="s">
        <v>336</v>
      </c>
      <c r="J1115">
        <f>ROUND(H1115/100*K1109,5)</f>
        <v>2.81745</v>
      </c>
      <c r="K1115" s="34"/>
    </row>
    <row r="1116" spans="1:27" x14ac:dyDescent="0.25">
      <c r="D1116" s="35" t="s">
        <v>334</v>
      </c>
      <c r="E1116" s="34"/>
      <c r="H1116" s="34"/>
      <c r="K1116" s="36">
        <f>SUM(J1106:J1115)</f>
        <v>687.53745000000004</v>
      </c>
    </row>
    <row r="1117" spans="1:27" x14ac:dyDescent="0.25">
      <c r="D1117" s="35" t="s">
        <v>337</v>
      </c>
      <c r="E1117" s="34"/>
      <c r="H1117" s="34"/>
      <c r="K1117" s="36">
        <f>SUM(K1116:K1116)</f>
        <v>687.53745000000004</v>
      </c>
    </row>
    <row r="1119" spans="1:27" ht="45" customHeight="1" x14ac:dyDescent="0.25">
      <c r="A1119" s="26" t="s">
        <v>746</v>
      </c>
      <c r="B1119" s="26" t="s">
        <v>56</v>
      </c>
      <c r="C1119" s="27" t="s">
        <v>15</v>
      </c>
      <c r="D1119" s="7" t="s">
        <v>57</v>
      </c>
      <c r="E1119" s="6"/>
      <c r="F1119" s="6"/>
      <c r="G1119" s="27"/>
      <c r="H1119" s="29" t="s">
        <v>312</v>
      </c>
      <c r="I1119" s="5">
        <v>1</v>
      </c>
      <c r="J1119" s="4"/>
      <c r="K1119" s="30">
        <f>ROUND(K1129,2)</f>
        <v>98</v>
      </c>
      <c r="L1119" s="28" t="s">
        <v>747</v>
      </c>
      <c r="M1119" s="27"/>
      <c r="N1119" s="27"/>
      <c r="O1119" s="27"/>
      <c r="P1119" s="27"/>
      <c r="Q1119" s="27"/>
      <c r="R1119" s="27"/>
      <c r="S1119" s="27"/>
      <c r="T1119" s="27"/>
      <c r="U1119" s="27"/>
      <c r="V1119" s="27"/>
      <c r="W1119" s="27"/>
      <c r="X1119" s="27"/>
      <c r="Y1119" s="27"/>
      <c r="Z1119" s="27"/>
      <c r="AA1119" s="27"/>
    </row>
    <row r="1120" spans="1:27" x14ac:dyDescent="0.25">
      <c r="B1120" s="22" t="s">
        <v>314</v>
      </c>
    </row>
    <row r="1121" spans="1:27" x14ac:dyDescent="0.25">
      <c r="B1121" t="s">
        <v>616</v>
      </c>
      <c r="C1121" t="s">
        <v>316</v>
      </c>
      <c r="D1121" t="s">
        <v>353</v>
      </c>
      <c r="E1121" s="31">
        <v>0.54</v>
      </c>
      <c r="F1121" t="s">
        <v>318</v>
      </c>
      <c r="G1121" t="s">
        <v>319</v>
      </c>
      <c r="H1121" s="32">
        <v>33.68</v>
      </c>
      <c r="I1121" t="s">
        <v>320</v>
      </c>
      <c r="J1121" s="33">
        <f>ROUND(E1121/I1119* H1121,5)</f>
        <v>18.187200000000001</v>
      </c>
      <c r="K1121" s="34"/>
    </row>
    <row r="1122" spans="1:27" x14ac:dyDescent="0.25">
      <c r="D1122" s="35" t="s">
        <v>321</v>
      </c>
      <c r="E1122" s="34"/>
      <c r="H1122" s="34"/>
      <c r="K1122" s="32">
        <f>SUM(J1121:J1121)</f>
        <v>18.187200000000001</v>
      </c>
    </row>
    <row r="1123" spans="1:27" x14ac:dyDescent="0.25">
      <c r="B1123" s="22" t="s">
        <v>326</v>
      </c>
      <c r="E1123" s="34"/>
      <c r="H1123" s="34"/>
      <c r="K1123" s="34"/>
    </row>
    <row r="1124" spans="1:27" x14ac:dyDescent="0.25">
      <c r="B1124" t="s">
        <v>748</v>
      </c>
      <c r="C1124" t="s">
        <v>15</v>
      </c>
      <c r="D1124" t="s">
        <v>749</v>
      </c>
      <c r="E1124" s="31">
        <v>1</v>
      </c>
      <c r="G1124" t="s">
        <v>319</v>
      </c>
      <c r="H1124" s="32">
        <v>79.540000000000006</v>
      </c>
      <c r="I1124" t="s">
        <v>320</v>
      </c>
      <c r="J1124" s="33">
        <f>ROUND(E1124* H1124,5)</f>
        <v>79.540000000000006</v>
      </c>
      <c r="K1124" s="34"/>
    </row>
    <row r="1125" spans="1:27" x14ac:dyDescent="0.25">
      <c r="D1125" s="35" t="s">
        <v>333</v>
      </c>
      <c r="E1125" s="34"/>
      <c r="H1125" s="34"/>
      <c r="K1125" s="32">
        <f>SUM(J1124:J1124)</f>
        <v>79.540000000000006</v>
      </c>
    </row>
    <row r="1126" spans="1:27" x14ac:dyDescent="0.25">
      <c r="E1126" s="34"/>
      <c r="H1126" s="34"/>
      <c r="K1126" s="34"/>
    </row>
    <row r="1127" spans="1:27" x14ac:dyDescent="0.25">
      <c r="D1127" s="35" t="s">
        <v>335</v>
      </c>
      <c r="E1127" s="34"/>
      <c r="H1127" s="34">
        <v>1.5</v>
      </c>
      <c r="I1127" t="s">
        <v>336</v>
      </c>
      <c r="J1127">
        <f>ROUND(H1127/100*K1122,5)</f>
        <v>0.27281</v>
      </c>
      <c r="K1127" s="34"/>
    </row>
    <row r="1128" spans="1:27" x14ac:dyDescent="0.25">
      <c r="D1128" s="35" t="s">
        <v>334</v>
      </c>
      <c r="E1128" s="34"/>
      <c r="H1128" s="34"/>
      <c r="K1128" s="36">
        <f>SUM(J1120:J1127)</f>
        <v>98.000010000000017</v>
      </c>
    </row>
    <row r="1129" spans="1:27" x14ac:dyDescent="0.25">
      <c r="D1129" s="35" t="s">
        <v>337</v>
      </c>
      <c r="E1129" s="34"/>
      <c r="H1129" s="34"/>
      <c r="K1129" s="36">
        <f>SUM(K1128:K1128)</f>
        <v>98.000010000000017</v>
      </c>
    </row>
    <row r="1131" spans="1:27" ht="45" customHeight="1" x14ac:dyDescent="0.25">
      <c r="A1131" s="26" t="s">
        <v>750</v>
      </c>
      <c r="B1131" s="26" t="s">
        <v>58</v>
      </c>
      <c r="C1131" s="27" t="s">
        <v>15</v>
      </c>
      <c r="D1131" s="7" t="s">
        <v>59</v>
      </c>
      <c r="E1131" s="6"/>
      <c r="F1131" s="6"/>
      <c r="G1131" s="27"/>
      <c r="H1131" s="29" t="s">
        <v>312</v>
      </c>
      <c r="I1131" s="5">
        <v>1</v>
      </c>
      <c r="J1131" s="4"/>
      <c r="K1131" s="30">
        <f>ROUND(K1141,2)</f>
        <v>196.19</v>
      </c>
      <c r="L1131" s="28" t="s">
        <v>751</v>
      </c>
      <c r="M1131" s="27"/>
      <c r="N1131" s="27"/>
      <c r="O1131" s="27"/>
      <c r="P1131" s="27"/>
      <c r="Q1131" s="27"/>
      <c r="R1131" s="27"/>
      <c r="S1131" s="27"/>
      <c r="T1131" s="27"/>
      <c r="U1131" s="27"/>
      <c r="V1131" s="27"/>
      <c r="W1131" s="27"/>
      <c r="X1131" s="27"/>
      <c r="Y1131" s="27"/>
      <c r="Z1131" s="27"/>
      <c r="AA1131" s="27"/>
    </row>
    <row r="1132" spans="1:27" x14ac:dyDescent="0.25">
      <c r="B1132" s="22" t="s">
        <v>314</v>
      </c>
    </row>
    <row r="1133" spans="1:27" x14ac:dyDescent="0.25">
      <c r="B1133" t="s">
        <v>616</v>
      </c>
      <c r="C1133" t="s">
        <v>316</v>
      </c>
      <c r="D1133" t="s">
        <v>353</v>
      </c>
      <c r="E1133" s="31">
        <v>1.43</v>
      </c>
      <c r="F1133" t="s">
        <v>318</v>
      </c>
      <c r="G1133" t="s">
        <v>319</v>
      </c>
      <c r="H1133" s="32">
        <v>33.68</v>
      </c>
      <c r="I1133" t="s">
        <v>320</v>
      </c>
      <c r="J1133" s="33">
        <f>ROUND(E1133/I1131* H1133,5)</f>
        <v>48.162399999999998</v>
      </c>
      <c r="K1133" s="34"/>
    </row>
    <row r="1134" spans="1:27" x14ac:dyDescent="0.25">
      <c r="D1134" s="35" t="s">
        <v>321</v>
      </c>
      <c r="E1134" s="34"/>
      <c r="H1134" s="34"/>
      <c r="K1134" s="32">
        <f>SUM(J1133:J1133)</f>
        <v>48.162399999999998</v>
      </c>
    </row>
    <row r="1135" spans="1:27" x14ac:dyDescent="0.25">
      <c r="B1135" s="22" t="s">
        <v>326</v>
      </c>
      <c r="E1135" s="34"/>
      <c r="H1135" s="34"/>
      <c r="K1135" s="34"/>
    </row>
    <row r="1136" spans="1:27" x14ac:dyDescent="0.25">
      <c r="B1136" t="s">
        <v>752</v>
      </c>
      <c r="C1136" t="s">
        <v>15</v>
      </c>
      <c r="D1136" t="s">
        <v>753</v>
      </c>
      <c r="E1136" s="31">
        <v>1</v>
      </c>
      <c r="G1136" t="s">
        <v>319</v>
      </c>
      <c r="H1136" s="32">
        <v>147.31</v>
      </c>
      <c r="I1136" t="s">
        <v>320</v>
      </c>
      <c r="J1136" s="33">
        <f>ROUND(E1136* H1136,5)</f>
        <v>147.31</v>
      </c>
      <c r="K1136" s="34"/>
    </row>
    <row r="1137" spans="1:27" x14ac:dyDescent="0.25">
      <c r="D1137" s="35" t="s">
        <v>333</v>
      </c>
      <c r="E1137" s="34"/>
      <c r="H1137" s="34"/>
      <c r="K1137" s="32">
        <f>SUM(J1136:J1136)</f>
        <v>147.31</v>
      </c>
    </row>
    <row r="1138" spans="1:27" x14ac:dyDescent="0.25">
      <c r="E1138" s="34"/>
      <c r="H1138" s="34"/>
      <c r="K1138" s="34"/>
    </row>
    <row r="1139" spans="1:27" x14ac:dyDescent="0.25">
      <c r="D1139" s="35" t="s">
        <v>335</v>
      </c>
      <c r="E1139" s="34"/>
      <c r="H1139" s="34">
        <v>1.5</v>
      </c>
      <c r="I1139" t="s">
        <v>336</v>
      </c>
      <c r="J1139">
        <f>ROUND(H1139/100*K1134,5)</f>
        <v>0.72243999999999997</v>
      </c>
      <c r="K1139" s="34"/>
    </row>
    <row r="1140" spans="1:27" x14ac:dyDescent="0.25">
      <c r="D1140" s="35" t="s">
        <v>334</v>
      </c>
      <c r="E1140" s="34"/>
      <c r="H1140" s="34"/>
      <c r="K1140" s="36">
        <f>SUM(J1132:J1139)</f>
        <v>196.19484</v>
      </c>
    </row>
    <row r="1141" spans="1:27" x14ac:dyDescent="0.25">
      <c r="D1141" s="35" t="s">
        <v>337</v>
      </c>
      <c r="E1141" s="34"/>
      <c r="H1141" s="34"/>
      <c r="K1141" s="36">
        <f>SUM(K1140:K1140)</f>
        <v>196.19484</v>
      </c>
    </row>
    <row r="1143" spans="1:27" ht="45" customHeight="1" x14ac:dyDescent="0.25">
      <c r="A1143" s="26" t="s">
        <v>754</v>
      </c>
      <c r="B1143" s="26" t="s">
        <v>54</v>
      </c>
      <c r="C1143" s="27" t="s">
        <v>15</v>
      </c>
      <c r="D1143" s="7" t="s">
        <v>55</v>
      </c>
      <c r="E1143" s="6"/>
      <c r="F1143" s="6"/>
      <c r="G1143" s="27"/>
      <c r="H1143" s="29" t="s">
        <v>312</v>
      </c>
      <c r="I1143" s="5">
        <v>1</v>
      </c>
      <c r="J1143" s="4"/>
      <c r="K1143" s="30">
        <f>ROUND(K1153,2)</f>
        <v>324.51</v>
      </c>
      <c r="L1143" s="28" t="s">
        <v>755</v>
      </c>
      <c r="M1143" s="27"/>
      <c r="N1143" s="27"/>
      <c r="O1143" s="27"/>
      <c r="P1143" s="27"/>
      <c r="Q1143" s="27"/>
      <c r="R1143" s="27"/>
      <c r="S1143" s="27"/>
      <c r="T1143" s="27"/>
      <c r="U1143" s="27"/>
      <c r="V1143" s="27"/>
      <c r="W1143" s="27"/>
      <c r="X1143" s="27"/>
      <c r="Y1143" s="27"/>
      <c r="Z1143" s="27"/>
      <c r="AA1143" s="27"/>
    </row>
    <row r="1144" spans="1:27" x14ac:dyDescent="0.25">
      <c r="B1144" s="22" t="s">
        <v>314</v>
      </c>
    </row>
    <row r="1145" spans="1:27" x14ac:dyDescent="0.25">
      <c r="B1145" t="s">
        <v>616</v>
      </c>
      <c r="C1145" t="s">
        <v>316</v>
      </c>
      <c r="D1145" t="s">
        <v>353</v>
      </c>
      <c r="E1145" s="31">
        <v>1.87</v>
      </c>
      <c r="F1145" t="s">
        <v>318</v>
      </c>
      <c r="G1145" t="s">
        <v>319</v>
      </c>
      <c r="H1145" s="32">
        <v>33.68</v>
      </c>
      <c r="I1145" t="s">
        <v>320</v>
      </c>
      <c r="J1145" s="33">
        <f>ROUND(E1145/I1143* H1145,5)</f>
        <v>62.9816</v>
      </c>
      <c r="K1145" s="34"/>
    </row>
    <row r="1146" spans="1:27" x14ac:dyDescent="0.25">
      <c r="D1146" s="35" t="s">
        <v>321</v>
      </c>
      <c r="E1146" s="34"/>
      <c r="H1146" s="34"/>
      <c r="K1146" s="32">
        <f>SUM(J1145:J1145)</f>
        <v>62.9816</v>
      </c>
    </row>
    <row r="1147" spans="1:27" x14ac:dyDescent="0.25">
      <c r="B1147" s="22" t="s">
        <v>326</v>
      </c>
      <c r="E1147" s="34"/>
      <c r="H1147" s="34"/>
      <c r="K1147" s="34"/>
    </row>
    <row r="1148" spans="1:27" x14ac:dyDescent="0.25">
      <c r="B1148" t="s">
        <v>756</v>
      </c>
      <c r="C1148" t="s">
        <v>15</v>
      </c>
      <c r="D1148" t="s">
        <v>757</v>
      </c>
      <c r="E1148" s="31">
        <v>1</v>
      </c>
      <c r="G1148" t="s">
        <v>319</v>
      </c>
      <c r="H1148" s="32">
        <v>260.58</v>
      </c>
      <c r="I1148" t="s">
        <v>320</v>
      </c>
      <c r="J1148" s="33">
        <f>ROUND(E1148* H1148,5)</f>
        <v>260.58</v>
      </c>
      <c r="K1148" s="34"/>
    </row>
    <row r="1149" spans="1:27" x14ac:dyDescent="0.25">
      <c r="D1149" s="35" t="s">
        <v>333</v>
      </c>
      <c r="E1149" s="34"/>
      <c r="H1149" s="34"/>
      <c r="K1149" s="32">
        <f>SUM(J1148:J1148)</f>
        <v>260.58</v>
      </c>
    </row>
    <row r="1150" spans="1:27" x14ac:dyDescent="0.25">
      <c r="E1150" s="34"/>
      <c r="H1150" s="34"/>
      <c r="K1150" s="34"/>
    </row>
    <row r="1151" spans="1:27" x14ac:dyDescent="0.25">
      <c r="D1151" s="35" t="s">
        <v>335</v>
      </c>
      <c r="E1151" s="34"/>
      <c r="H1151" s="34">
        <v>1.5</v>
      </c>
      <c r="I1151" t="s">
        <v>336</v>
      </c>
      <c r="J1151">
        <f>ROUND(H1151/100*K1146,5)</f>
        <v>0.94472</v>
      </c>
      <c r="K1151" s="34"/>
    </row>
    <row r="1152" spans="1:27" x14ac:dyDescent="0.25">
      <c r="D1152" s="35" t="s">
        <v>334</v>
      </c>
      <c r="E1152" s="34"/>
      <c r="H1152" s="34"/>
      <c r="K1152" s="36">
        <f>SUM(J1144:J1151)</f>
        <v>324.50632000000002</v>
      </c>
    </row>
    <row r="1153" spans="1:27" x14ac:dyDescent="0.25">
      <c r="D1153" s="35" t="s">
        <v>337</v>
      </c>
      <c r="E1153" s="34"/>
      <c r="H1153" s="34"/>
      <c r="K1153" s="36">
        <f>SUM(K1152:K1152)</f>
        <v>324.50632000000002</v>
      </c>
    </row>
    <row r="1155" spans="1:27" ht="45" customHeight="1" x14ac:dyDescent="0.25">
      <c r="A1155" s="26"/>
      <c r="B1155" s="26" t="s">
        <v>758</v>
      </c>
      <c r="C1155" s="27" t="s">
        <v>15</v>
      </c>
      <c r="D1155" s="7" t="s">
        <v>759</v>
      </c>
      <c r="E1155" s="6"/>
      <c r="F1155" s="6"/>
      <c r="G1155" s="27"/>
      <c r="H1155" s="29" t="s">
        <v>312</v>
      </c>
      <c r="I1155" s="5">
        <v>1</v>
      </c>
      <c r="J1155" s="4"/>
      <c r="K1155" s="30">
        <f>ROUND(K1165,2)</f>
        <v>267.52999999999997</v>
      </c>
      <c r="L1155" s="28" t="s">
        <v>760</v>
      </c>
      <c r="M1155" s="27"/>
      <c r="N1155" s="27"/>
      <c r="O1155" s="27"/>
      <c r="P1155" s="27"/>
      <c r="Q1155" s="27"/>
      <c r="R1155" s="27"/>
      <c r="S1155" s="27"/>
      <c r="T1155" s="27"/>
      <c r="U1155" s="27"/>
      <c r="V1155" s="27"/>
      <c r="W1155" s="27"/>
      <c r="X1155" s="27"/>
      <c r="Y1155" s="27"/>
      <c r="Z1155" s="27"/>
      <c r="AA1155" s="27"/>
    </row>
    <row r="1156" spans="1:27" x14ac:dyDescent="0.25">
      <c r="B1156" s="22" t="s">
        <v>314</v>
      </c>
    </row>
    <row r="1157" spans="1:27" x14ac:dyDescent="0.25">
      <c r="B1157" t="s">
        <v>616</v>
      </c>
      <c r="C1157" t="s">
        <v>316</v>
      </c>
      <c r="D1157" t="s">
        <v>353</v>
      </c>
      <c r="E1157" s="31">
        <v>1.62</v>
      </c>
      <c r="F1157" t="s">
        <v>318</v>
      </c>
      <c r="G1157" t="s">
        <v>319</v>
      </c>
      <c r="H1157" s="32">
        <v>33.68</v>
      </c>
      <c r="I1157" t="s">
        <v>320</v>
      </c>
      <c r="J1157" s="33">
        <f>ROUND(E1157/I1155* H1157,5)</f>
        <v>54.561599999999999</v>
      </c>
      <c r="K1157" s="34"/>
    </row>
    <row r="1158" spans="1:27" x14ac:dyDescent="0.25">
      <c r="D1158" s="35" t="s">
        <v>321</v>
      </c>
      <c r="E1158" s="34"/>
      <c r="H1158" s="34"/>
      <c r="K1158" s="32">
        <f>SUM(J1157:J1157)</f>
        <v>54.561599999999999</v>
      </c>
    </row>
    <row r="1159" spans="1:27" x14ac:dyDescent="0.25">
      <c r="B1159" s="22" t="s">
        <v>326</v>
      </c>
      <c r="E1159" s="34"/>
      <c r="H1159" s="34"/>
      <c r="K1159" s="34"/>
    </row>
    <row r="1160" spans="1:27" x14ac:dyDescent="0.25">
      <c r="B1160" t="s">
        <v>761</v>
      </c>
      <c r="C1160" t="s">
        <v>15</v>
      </c>
      <c r="D1160" t="s">
        <v>762</v>
      </c>
      <c r="E1160" s="31">
        <v>1</v>
      </c>
      <c r="G1160" t="s">
        <v>319</v>
      </c>
      <c r="H1160" s="32">
        <v>212.15</v>
      </c>
      <c r="I1160" t="s">
        <v>320</v>
      </c>
      <c r="J1160" s="33">
        <f>ROUND(E1160* H1160,5)</f>
        <v>212.15</v>
      </c>
      <c r="K1160" s="34"/>
    </row>
    <row r="1161" spans="1:27" x14ac:dyDescent="0.25">
      <c r="D1161" s="35" t="s">
        <v>333</v>
      </c>
      <c r="E1161" s="34"/>
      <c r="H1161" s="34"/>
      <c r="K1161" s="32">
        <f>SUM(J1160:J1160)</f>
        <v>212.15</v>
      </c>
    </row>
    <row r="1162" spans="1:27" x14ac:dyDescent="0.25">
      <c r="E1162" s="34"/>
      <c r="H1162" s="34"/>
      <c r="K1162" s="34"/>
    </row>
    <row r="1163" spans="1:27" x14ac:dyDescent="0.25">
      <c r="D1163" s="35" t="s">
        <v>335</v>
      </c>
      <c r="E1163" s="34"/>
      <c r="H1163" s="34">
        <v>1.5</v>
      </c>
      <c r="I1163" t="s">
        <v>336</v>
      </c>
      <c r="J1163">
        <f>ROUND(H1163/100*K1158,5)</f>
        <v>0.81842000000000004</v>
      </c>
      <c r="K1163" s="34"/>
    </row>
    <row r="1164" spans="1:27" x14ac:dyDescent="0.25">
      <c r="D1164" s="35" t="s">
        <v>334</v>
      </c>
      <c r="E1164" s="34"/>
      <c r="H1164" s="34"/>
      <c r="K1164" s="36">
        <f>SUM(J1156:J1163)</f>
        <v>267.53001999999998</v>
      </c>
    </row>
    <row r="1165" spans="1:27" x14ac:dyDescent="0.25">
      <c r="D1165" s="35" t="s">
        <v>337</v>
      </c>
      <c r="E1165" s="34"/>
      <c r="H1165" s="34"/>
      <c r="K1165" s="36">
        <f>SUM(K1164:K1164)</f>
        <v>267.53001999999998</v>
      </c>
    </row>
    <row r="1167" spans="1:27" ht="45" customHeight="1" x14ac:dyDescent="0.25">
      <c r="A1167" s="26" t="s">
        <v>763</v>
      </c>
      <c r="B1167" s="26" t="s">
        <v>243</v>
      </c>
      <c r="C1167" s="27" t="s">
        <v>15</v>
      </c>
      <c r="D1167" s="7" t="s">
        <v>55</v>
      </c>
      <c r="E1167" s="6"/>
      <c r="F1167" s="6"/>
      <c r="G1167" s="27"/>
      <c r="H1167" s="29" t="s">
        <v>312</v>
      </c>
      <c r="I1167" s="5">
        <v>1</v>
      </c>
      <c r="J1167" s="4"/>
      <c r="K1167" s="30">
        <f>ROUND(K1177,2)</f>
        <v>324.51</v>
      </c>
      <c r="L1167" s="28" t="s">
        <v>755</v>
      </c>
      <c r="M1167" s="27"/>
      <c r="N1167" s="27"/>
      <c r="O1167" s="27"/>
      <c r="P1167" s="27"/>
      <c r="Q1167" s="27"/>
      <c r="R1167" s="27"/>
      <c r="S1167" s="27"/>
      <c r="T1167" s="27"/>
      <c r="U1167" s="27"/>
      <c r="V1167" s="27"/>
      <c r="W1167" s="27"/>
      <c r="X1167" s="27"/>
      <c r="Y1167" s="27"/>
      <c r="Z1167" s="27"/>
      <c r="AA1167" s="27"/>
    </row>
    <row r="1168" spans="1:27" x14ac:dyDescent="0.25">
      <c r="B1168" s="22" t="s">
        <v>314</v>
      </c>
    </row>
    <row r="1169" spans="1:27" x14ac:dyDescent="0.25">
      <c r="B1169" t="s">
        <v>616</v>
      </c>
      <c r="C1169" t="s">
        <v>316</v>
      </c>
      <c r="D1169" t="s">
        <v>353</v>
      </c>
      <c r="E1169" s="31">
        <v>1.87</v>
      </c>
      <c r="F1169" t="s">
        <v>318</v>
      </c>
      <c r="G1169" t="s">
        <v>319</v>
      </c>
      <c r="H1169" s="32">
        <v>33.68</v>
      </c>
      <c r="I1169" t="s">
        <v>320</v>
      </c>
      <c r="J1169" s="33">
        <f>ROUND(E1169/I1167* H1169,5)</f>
        <v>62.9816</v>
      </c>
      <c r="K1169" s="34"/>
    </row>
    <row r="1170" spans="1:27" x14ac:dyDescent="0.25">
      <c r="D1170" s="35" t="s">
        <v>321</v>
      </c>
      <c r="E1170" s="34"/>
      <c r="H1170" s="34"/>
      <c r="K1170" s="32">
        <f>SUM(J1169:J1169)</f>
        <v>62.9816</v>
      </c>
    </row>
    <row r="1171" spans="1:27" x14ac:dyDescent="0.25">
      <c r="B1171" s="22" t="s">
        <v>326</v>
      </c>
      <c r="E1171" s="34"/>
      <c r="H1171" s="34"/>
      <c r="K1171" s="34"/>
    </row>
    <row r="1172" spans="1:27" x14ac:dyDescent="0.25">
      <c r="B1172" t="s">
        <v>756</v>
      </c>
      <c r="C1172" t="s">
        <v>15</v>
      </c>
      <c r="D1172" t="s">
        <v>757</v>
      </c>
      <c r="E1172" s="31">
        <v>1</v>
      </c>
      <c r="G1172" t="s">
        <v>319</v>
      </c>
      <c r="H1172" s="32">
        <v>260.58</v>
      </c>
      <c r="I1172" t="s">
        <v>320</v>
      </c>
      <c r="J1172" s="33">
        <f>ROUND(E1172* H1172,5)</f>
        <v>260.58</v>
      </c>
      <c r="K1172" s="34"/>
    </row>
    <row r="1173" spans="1:27" x14ac:dyDescent="0.25">
      <c r="D1173" s="35" t="s">
        <v>333</v>
      </c>
      <c r="E1173" s="34"/>
      <c r="H1173" s="34"/>
      <c r="K1173" s="32">
        <f>SUM(J1172:J1172)</f>
        <v>260.58</v>
      </c>
    </row>
    <row r="1174" spans="1:27" x14ac:dyDescent="0.25">
      <c r="E1174" s="34"/>
      <c r="H1174" s="34"/>
      <c r="K1174" s="34"/>
    </row>
    <row r="1175" spans="1:27" x14ac:dyDescent="0.25">
      <c r="D1175" s="35" t="s">
        <v>335</v>
      </c>
      <c r="E1175" s="34"/>
      <c r="H1175" s="34">
        <v>1.5</v>
      </c>
      <c r="I1175" t="s">
        <v>336</v>
      </c>
      <c r="J1175">
        <f>ROUND(H1175/100*K1170,5)</f>
        <v>0.94472</v>
      </c>
      <c r="K1175" s="34"/>
    </row>
    <row r="1176" spans="1:27" x14ac:dyDescent="0.25">
      <c r="D1176" s="35" t="s">
        <v>334</v>
      </c>
      <c r="E1176" s="34"/>
      <c r="H1176" s="34"/>
      <c r="K1176" s="36">
        <f>SUM(J1168:J1175)</f>
        <v>324.50632000000002</v>
      </c>
    </row>
    <row r="1177" spans="1:27" x14ac:dyDescent="0.25">
      <c r="D1177" s="35" t="s">
        <v>337</v>
      </c>
      <c r="E1177" s="34"/>
      <c r="H1177" s="34"/>
      <c r="K1177" s="36">
        <f>SUM(K1176:K1176)</f>
        <v>324.50632000000002</v>
      </c>
    </row>
    <row r="1179" spans="1:27" ht="45" customHeight="1" x14ac:dyDescent="0.25">
      <c r="A1179" s="26" t="s">
        <v>764</v>
      </c>
      <c r="B1179" s="26" t="s">
        <v>262</v>
      </c>
      <c r="C1179" s="27" t="s">
        <v>15</v>
      </c>
      <c r="D1179" s="7" t="s">
        <v>263</v>
      </c>
      <c r="E1179" s="6"/>
      <c r="F1179" s="6"/>
      <c r="G1179" s="27"/>
      <c r="H1179" s="29" t="s">
        <v>312</v>
      </c>
      <c r="I1179" s="5">
        <v>1</v>
      </c>
      <c r="J1179" s="4"/>
      <c r="K1179" s="30">
        <f>ROUND(K1189,2)</f>
        <v>159.07</v>
      </c>
      <c r="L1179" s="28" t="s">
        <v>765</v>
      </c>
      <c r="M1179" s="27"/>
      <c r="N1179" s="27"/>
      <c r="O1179" s="27"/>
      <c r="P1179" s="27"/>
      <c r="Q1179" s="27"/>
      <c r="R1179" s="27"/>
      <c r="S1179" s="27"/>
      <c r="T1179" s="27"/>
      <c r="U1179" s="27"/>
      <c r="V1179" s="27"/>
      <c r="W1179" s="27"/>
      <c r="X1179" s="27"/>
      <c r="Y1179" s="27"/>
      <c r="Z1179" s="27"/>
      <c r="AA1179" s="27"/>
    </row>
    <row r="1180" spans="1:27" x14ac:dyDescent="0.25">
      <c r="B1180" s="22" t="s">
        <v>314</v>
      </c>
    </row>
    <row r="1181" spans="1:27" x14ac:dyDescent="0.25">
      <c r="B1181" t="s">
        <v>616</v>
      </c>
      <c r="C1181" t="s">
        <v>316</v>
      </c>
      <c r="D1181" t="s">
        <v>353</v>
      </c>
      <c r="E1181" s="31">
        <v>1.1200000000000001</v>
      </c>
      <c r="F1181" t="s">
        <v>318</v>
      </c>
      <c r="G1181" t="s">
        <v>319</v>
      </c>
      <c r="H1181" s="32">
        <v>33.68</v>
      </c>
      <c r="I1181" t="s">
        <v>320</v>
      </c>
      <c r="J1181" s="33">
        <f>ROUND(E1181/I1179* H1181,5)</f>
        <v>37.721600000000002</v>
      </c>
      <c r="K1181" s="34"/>
    </row>
    <row r="1182" spans="1:27" x14ac:dyDescent="0.25">
      <c r="D1182" s="35" t="s">
        <v>321</v>
      </c>
      <c r="E1182" s="34"/>
      <c r="H1182" s="34"/>
      <c r="K1182" s="32">
        <f>SUM(J1181:J1181)</f>
        <v>37.721600000000002</v>
      </c>
    </row>
    <row r="1183" spans="1:27" x14ac:dyDescent="0.25">
      <c r="B1183" s="22" t="s">
        <v>326</v>
      </c>
      <c r="E1183" s="34"/>
      <c r="H1183" s="34"/>
      <c r="K1183" s="34"/>
    </row>
    <row r="1184" spans="1:27" x14ac:dyDescent="0.25">
      <c r="B1184" t="s">
        <v>766</v>
      </c>
      <c r="C1184" t="s">
        <v>15</v>
      </c>
      <c r="D1184" t="s">
        <v>767</v>
      </c>
      <c r="E1184" s="31">
        <v>1</v>
      </c>
      <c r="G1184" t="s">
        <v>319</v>
      </c>
      <c r="H1184" s="32">
        <v>120.78</v>
      </c>
      <c r="I1184" t="s">
        <v>320</v>
      </c>
      <c r="J1184" s="33">
        <f>ROUND(E1184* H1184,5)</f>
        <v>120.78</v>
      </c>
      <c r="K1184" s="34"/>
    </row>
    <row r="1185" spans="1:27" x14ac:dyDescent="0.25">
      <c r="D1185" s="35" t="s">
        <v>333</v>
      </c>
      <c r="E1185" s="34"/>
      <c r="H1185" s="34"/>
      <c r="K1185" s="32">
        <f>SUM(J1184:J1184)</f>
        <v>120.78</v>
      </c>
    </row>
    <row r="1186" spans="1:27" x14ac:dyDescent="0.25">
      <c r="E1186" s="34"/>
      <c r="H1186" s="34"/>
      <c r="K1186" s="34"/>
    </row>
    <row r="1187" spans="1:27" x14ac:dyDescent="0.25">
      <c r="D1187" s="35" t="s">
        <v>335</v>
      </c>
      <c r="E1187" s="34"/>
      <c r="H1187" s="34">
        <v>1.5</v>
      </c>
      <c r="I1187" t="s">
        <v>336</v>
      </c>
      <c r="J1187">
        <f>ROUND(H1187/100*K1182,5)</f>
        <v>0.56581999999999999</v>
      </c>
      <c r="K1187" s="34"/>
    </row>
    <row r="1188" spans="1:27" x14ac:dyDescent="0.25">
      <c r="D1188" s="35" t="s">
        <v>334</v>
      </c>
      <c r="E1188" s="34"/>
      <c r="H1188" s="34"/>
      <c r="K1188" s="36">
        <f>SUM(J1180:J1187)</f>
        <v>159.06742</v>
      </c>
    </row>
    <row r="1189" spans="1:27" x14ac:dyDescent="0.25">
      <c r="D1189" s="35" t="s">
        <v>337</v>
      </c>
      <c r="E1189" s="34"/>
      <c r="H1189" s="34"/>
      <c r="K1189" s="36">
        <f>SUM(K1188:K1188)</f>
        <v>159.06742</v>
      </c>
    </row>
    <row r="1191" spans="1:27" ht="45" customHeight="1" x14ac:dyDescent="0.25">
      <c r="A1191" s="26" t="s">
        <v>768</v>
      </c>
      <c r="B1191" s="26" t="s">
        <v>272</v>
      </c>
      <c r="C1191" s="27" t="s">
        <v>22</v>
      </c>
      <c r="D1191" s="7" t="s">
        <v>273</v>
      </c>
      <c r="E1191" s="6"/>
      <c r="F1191" s="6"/>
      <c r="G1191" s="27"/>
      <c r="H1191" s="29" t="s">
        <v>312</v>
      </c>
      <c r="I1191" s="5">
        <v>1</v>
      </c>
      <c r="J1191" s="4"/>
      <c r="K1191" s="30">
        <v>5.0199999999999996</v>
      </c>
      <c r="L1191" s="28" t="s">
        <v>273</v>
      </c>
      <c r="M1191" s="27"/>
      <c r="N1191" s="27"/>
      <c r="O1191" s="27"/>
      <c r="P1191" s="27"/>
      <c r="Q1191" s="27"/>
      <c r="R1191" s="27"/>
      <c r="S1191" s="27"/>
      <c r="T1191" s="27"/>
      <c r="U1191" s="27"/>
      <c r="V1191" s="27"/>
      <c r="W1191" s="27"/>
      <c r="X1191" s="27"/>
      <c r="Y1191" s="27"/>
      <c r="Z1191" s="27"/>
      <c r="AA1191" s="27"/>
    </row>
    <row r="1192" spans="1:27" ht="45" customHeight="1" x14ac:dyDescent="0.25">
      <c r="A1192" s="26" t="s">
        <v>769</v>
      </c>
      <c r="B1192" s="26" t="s">
        <v>274</v>
      </c>
      <c r="C1192" s="27" t="s">
        <v>22</v>
      </c>
      <c r="D1192" s="7" t="s">
        <v>275</v>
      </c>
      <c r="E1192" s="6"/>
      <c r="F1192" s="6"/>
      <c r="G1192" s="27"/>
      <c r="H1192" s="29" t="s">
        <v>312</v>
      </c>
      <c r="I1192" s="5">
        <v>1</v>
      </c>
      <c r="J1192" s="4"/>
      <c r="K1192" s="30">
        <v>17.329999999999998</v>
      </c>
      <c r="L1192" s="28" t="s">
        <v>770</v>
      </c>
      <c r="M1192" s="27"/>
      <c r="N1192" s="27"/>
      <c r="O1192" s="27"/>
      <c r="P1192" s="27"/>
      <c r="Q1192" s="27"/>
      <c r="R1192" s="27"/>
      <c r="S1192" s="27"/>
      <c r="T1192" s="27"/>
      <c r="U1192" s="27"/>
      <c r="V1192" s="27"/>
      <c r="W1192" s="27"/>
      <c r="X1192" s="27"/>
      <c r="Y1192" s="27"/>
      <c r="Z1192" s="27"/>
      <c r="AA1192" s="27"/>
    </row>
    <row r="1193" spans="1:27" ht="45" customHeight="1" x14ac:dyDescent="0.25">
      <c r="A1193" s="26" t="s">
        <v>771</v>
      </c>
      <c r="B1193" s="26" t="s">
        <v>276</v>
      </c>
      <c r="C1193" s="27" t="s">
        <v>22</v>
      </c>
      <c r="D1193" s="7" t="s">
        <v>277</v>
      </c>
      <c r="E1193" s="6"/>
      <c r="F1193" s="6"/>
      <c r="G1193" s="27"/>
      <c r="H1193" s="29" t="s">
        <v>312</v>
      </c>
      <c r="I1193" s="5">
        <v>1</v>
      </c>
      <c r="J1193" s="4"/>
      <c r="K1193" s="30">
        <v>36.08</v>
      </c>
      <c r="L1193" s="28" t="s">
        <v>772</v>
      </c>
      <c r="M1193" s="27"/>
      <c r="N1193" s="27"/>
      <c r="O1193" s="27"/>
      <c r="P1193" s="27"/>
      <c r="Q1193" s="27"/>
      <c r="R1193" s="27"/>
      <c r="S1193" s="27"/>
      <c r="T1193" s="27"/>
      <c r="U1193" s="27"/>
      <c r="V1193" s="27"/>
      <c r="W1193" s="27"/>
      <c r="X1193" s="27"/>
      <c r="Y1193" s="27"/>
      <c r="Z1193" s="27"/>
      <c r="AA1193" s="27"/>
    </row>
    <row r="1194" spans="1:27" ht="45" customHeight="1" x14ac:dyDescent="0.25">
      <c r="A1194" s="26" t="s">
        <v>773</v>
      </c>
      <c r="B1194" s="26" t="s">
        <v>278</v>
      </c>
      <c r="C1194" s="27" t="s">
        <v>22</v>
      </c>
      <c r="D1194" s="7" t="s">
        <v>279</v>
      </c>
      <c r="E1194" s="6"/>
      <c r="F1194" s="6"/>
      <c r="G1194" s="27"/>
      <c r="H1194" s="29" t="s">
        <v>312</v>
      </c>
      <c r="I1194" s="5">
        <v>1</v>
      </c>
      <c r="J1194" s="4"/>
      <c r="K1194" s="30">
        <v>15.44</v>
      </c>
      <c r="L1194" s="28" t="s">
        <v>774</v>
      </c>
      <c r="M1194" s="27"/>
      <c r="N1194" s="27"/>
      <c r="O1194" s="27"/>
      <c r="P1194" s="27"/>
      <c r="Q1194" s="27"/>
      <c r="R1194" s="27"/>
      <c r="S1194" s="27"/>
      <c r="T1194" s="27"/>
      <c r="U1194" s="27"/>
      <c r="V1194" s="27"/>
      <c r="W1194" s="27"/>
      <c r="X1194" s="27"/>
      <c r="Y1194" s="27"/>
      <c r="Z1194" s="27"/>
      <c r="AA1194" s="27"/>
    </row>
    <row r="1195" spans="1:27" ht="45" customHeight="1" x14ac:dyDescent="0.25">
      <c r="A1195" s="26" t="s">
        <v>775</v>
      </c>
      <c r="B1195" s="26" t="s">
        <v>296</v>
      </c>
      <c r="C1195" s="27" t="s">
        <v>15</v>
      </c>
      <c r="D1195" s="7" t="s">
        <v>297</v>
      </c>
      <c r="E1195" s="6"/>
      <c r="F1195" s="6"/>
      <c r="G1195" s="27"/>
      <c r="H1195" s="29" t="s">
        <v>312</v>
      </c>
      <c r="I1195" s="5">
        <v>1</v>
      </c>
      <c r="J1195" s="4"/>
      <c r="K1195" s="30">
        <v>2257.5</v>
      </c>
      <c r="L1195" s="28" t="s">
        <v>776</v>
      </c>
      <c r="M1195" s="27"/>
      <c r="N1195" s="27"/>
      <c r="O1195" s="27"/>
      <c r="P1195" s="27"/>
      <c r="Q1195" s="27"/>
      <c r="R1195" s="27"/>
      <c r="S1195" s="27"/>
      <c r="T1195" s="27"/>
      <c r="U1195" s="27"/>
      <c r="V1195" s="27"/>
      <c r="W1195" s="27"/>
      <c r="X1195" s="27"/>
      <c r="Y1195" s="27"/>
      <c r="Z1195" s="27"/>
      <c r="AA1195" s="27"/>
    </row>
    <row r="1196" spans="1:27" ht="45" customHeight="1" x14ac:dyDescent="0.25">
      <c r="A1196" s="26" t="s">
        <v>777</v>
      </c>
      <c r="B1196" s="26" t="s">
        <v>282</v>
      </c>
      <c r="C1196" s="27" t="s">
        <v>22</v>
      </c>
      <c r="D1196" s="7" t="s">
        <v>273</v>
      </c>
      <c r="E1196" s="6"/>
      <c r="F1196" s="6"/>
      <c r="G1196" s="27"/>
      <c r="H1196" s="29" t="s">
        <v>312</v>
      </c>
      <c r="I1196" s="5">
        <v>1</v>
      </c>
      <c r="J1196" s="4"/>
      <c r="K1196" s="30">
        <v>5.07</v>
      </c>
      <c r="L1196" s="28" t="s">
        <v>273</v>
      </c>
      <c r="M1196" s="27"/>
      <c r="N1196" s="27"/>
      <c r="O1196" s="27"/>
      <c r="P1196" s="27"/>
      <c r="Q1196" s="27"/>
      <c r="R1196" s="27"/>
      <c r="S1196" s="27"/>
      <c r="T1196" s="27"/>
      <c r="U1196" s="27"/>
      <c r="V1196" s="27"/>
      <c r="W1196" s="27"/>
      <c r="X1196" s="27"/>
      <c r="Y1196" s="27"/>
      <c r="Z1196" s="27"/>
      <c r="AA1196" s="27"/>
    </row>
    <row r="1197" spans="1:27" ht="45" customHeight="1" x14ac:dyDescent="0.25">
      <c r="A1197" s="26" t="s">
        <v>778</v>
      </c>
      <c r="B1197" s="26" t="s">
        <v>283</v>
      </c>
      <c r="C1197" s="27" t="s">
        <v>25</v>
      </c>
      <c r="D1197" s="7" t="s">
        <v>284</v>
      </c>
      <c r="E1197" s="6"/>
      <c r="F1197" s="6"/>
      <c r="G1197" s="27"/>
      <c r="H1197" s="29" t="s">
        <v>312</v>
      </c>
      <c r="I1197" s="5">
        <v>1</v>
      </c>
      <c r="J1197" s="4"/>
      <c r="K1197" s="30">
        <v>8.93</v>
      </c>
      <c r="L1197" s="28" t="s">
        <v>779</v>
      </c>
      <c r="M1197" s="27"/>
      <c r="N1197" s="27"/>
      <c r="O1197" s="27"/>
      <c r="P1197" s="27"/>
      <c r="Q1197" s="27"/>
      <c r="R1197" s="27"/>
      <c r="S1197" s="27"/>
      <c r="T1197" s="27"/>
      <c r="U1197" s="27"/>
      <c r="V1197" s="27"/>
      <c r="W1197" s="27"/>
      <c r="X1197" s="27"/>
      <c r="Y1197" s="27"/>
      <c r="Z1197" s="27"/>
      <c r="AA1197" s="27"/>
    </row>
    <row r="1198" spans="1:27" ht="45" customHeight="1" x14ac:dyDescent="0.25">
      <c r="A1198" s="26" t="s">
        <v>780</v>
      </c>
      <c r="B1198" s="26" t="s">
        <v>285</v>
      </c>
      <c r="C1198" s="27" t="s">
        <v>25</v>
      </c>
      <c r="D1198" s="7" t="s">
        <v>286</v>
      </c>
      <c r="E1198" s="6"/>
      <c r="F1198" s="6"/>
      <c r="G1198" s="27"/>
      <c r="H1198" s="29" t="s">
        <v>312</v>
      </c>
      <c r="I1198" s="5">
        <v>1</v>
      </c>
      <c r="J1198" s="4"/>
      <c r="K1198" s="30">
        <v>4.04</v>
      </c>
      <c r="L1198" s="28" t="s">
        <v>781</v>
      </c>
      <c r="M1198" s="27"/>
      <c r="N1198" s="27"/>
      <c r="O1198" s="27"/>
      <c r="P1198" s="27"/>
      <c r="Q1198" s="27"/>
      <c r="R1198" s="27"/>
      <c r="S1198" s="27"/>
      <c r="T1198" s="27"/>
      <c r="U1198" s="27"/>
      <c r="V1198" s="27"/>
      <c r="W1198" s="27"/>
      <c r="X1198" s="27"/>
      <c r="Y1198" s="27"/>
      <c r="Z1198" s="27"/>
      <c r="AA1198" s="27"/>
    </row>
    <row r="1199" spans="1:27" ht="45" customHeight="1" x14ac:dyDescent="0.25">
      <c r="A1199" s="26" t="s">
        <v>782</v>
      </c>
      <c r="B1199" s="26" t="s">
        <v>287</v>
      </c>
      <c r="C1199" s="27" t="s">
        <v>25</v>
      </c>
      <c r="D1199" s="7" t="s">
        <v>288</v>
      </c>
      <c r="E1199" s="6"/>
      <c r="F1199" s="6"/>
      <c r="G1199" s="27"/>
      <c r="H1199" s="29" t="s">
        <v>312</v>
      </c>
      <c r="I1199" s="5">
        <v>1</v>
      </c>
      <c r="J1199" s="4"/>
      <c r="K1199" s="30">
        <v>11.07</v>
      </c>
      <c r="L1199" s="28" t="s">
        <v>783</v>
      </c>
      <c r="M1199" s="27"/>
      <c r="N1199" s="27"/>
      <c r="O1199" s="27"/>
      <c r="P1199" s="27"/>
      <c r="Q1199" s="27"/>
      <c r="R1199" s="27"/>
      <c r="S1199" s="27"/>
      <c r="T1199" s="27"/>
      <c r="U1199" s="27"/>
      <c r="V1199" s="27"/>
      <c r="W1199" s="27"/>
      <c r="X1199" s="27"/>
      <c r="Y1199" s="27"/>
      <c r="Z1199" s="27"/>
      <c r="AA1199" s="27"/>
    </row>
    <row r="1200" spans="1:27" ht="45" customHeight="1" x14ac:dyDescent="0.25">
      <c r="A1200" s="26" t="s">
        <v>784</v>
      </c>
      <c r="B1200" s="26" t="s">
        <v>289</v>
      </c>
      <c r="C1200" s="27" t="s">
        <v>22</v>
      </c>
      <c r="D1200" s="7" t="s">
        <v>290</v>
      </c>
      <c r="E1200" s="6"/>
      <c r="F1200" s="6"/>
      <c r="G1200" s="27"/>
      <c r="H1200" s="29" t="s">
        <v>312</v>
      </c>
      <c r="I1200" s="5">
        <v>1</v>
      </c>
      <c r="J1200" s="4"/>
      <c r="K1200" s="30">
        <v>30.98</v>
      </c>
      <c r="L1200" s="28" t="s">
        <v>785</v>
      </c>
      <c r="M1200" s="27"/>
      <c r="N1200" s="27"/>
      <c r="O1200" s="27"/>
      <c r="P1200" s="27"/>
      <c r="Q1200" s="27"/>
      <c r="R1200" s="27"/>
      <c r="S1200" s="27"/>
      <c r="T1200" s="27"/>
      <c r="U1200" s="27"/>
      <c r="V1200" s="27"/>
      <c r="W1200" s="27"/>
      <c r="X1200" s="27"/>
      <c r="Y1200" s="27"/>
      <c r="Z1200" s="27"/>
      <c r="AA1200" s="27"/>
    </row>
    <row r="1201" spans="1:27" ht="45" customHeight="1" x14ac:dyDescent="0.25">
      <c r="A1201" s="26" t="s">
        <v>786</v>
      </c>
      <c r="B1201" s="26" t="s">
        <v>291</v>
      </c>
      <c r="C1201" s="27" t="s">
        <v>25</v>
      </c>
      <c r="D1201" s="7" t="s">
        <v>292</v>
      </c>
      <c r="E1201" s="6"/>
      <c r="F1201" s="6"/>
      <c r="G1201" s="27"/>
      <c r="H1201" s="29" t="s">
        <v>312</v>
      </c>
      <c r="I1201" s="5">
        <v>1</v>
      </c>
      <c r="J1201" s="4"/>
      <c r="K1201" s="30">
        <v>17.329999999999998</v>
      </c>
      <c r="L1201" s="28" t="s">
        <v>787</v>
      </c>
      <c r="M1201" s="27"/>
      <c r="N1201" s="27"/>
      <c r="O1201" s="27"/>
      <c r="P1201" s="27"/>
      <c r="Q1201" s="27"/>
      <c r="R1201" s="27"/>
      <c r="S1201" s="27"/>
      <c r="T1201" s="27"/>
      <c r="U1201" s="27"/>
      <c r="V1201" s="27"/>
      <c r="W1201" s="27"/>
      <c r="X1201" s="27"/>
      <c r="Y1201" s="27"/>
      <c r="Z1201" s="27"/>
      <c r="AA1201" s="27"/>
    </row>
    <row r="1202" spans="1:27" ht="45" customHeight="1" x14ac:dyDescent="0.25">
      <c r="A1202" s="26" t="s">
        <v>788</v>
      </c>
      <c r="B1202" s="26" t="s">
        <v>293</v>
      </c>
      <c r="C1202" s="27" t="s">
        <v>25</v>
      </c>
      <c r="D1202" s="7" t="s">
        <v>294</v>
      </c>
      <c r="E1202" s="6"/>
      <c r="F1202" s="6"/>
      <c r="G1202" s="27"/>
      <c r="H1202" s="29" t="s">
        <v>312</v>
      </c>
      <c r="I1202" s="5">
        <v>1</v>
      </c>
      <c r="J1202" s="4"/>
      <c r="K1202" s="30">
        <f>ROUND(K1204,2)</f>
        <v>0</v>
      </c>
      <c r="L1202" s="28" t="s">
        <v>789</v>
      </c>
      <c r="M1202" s="27"/>
      <c r="N1202" s="27"/>
      <c r="O1202" s="27"/>
      <c r="P1202" s="27"/>
      <c r="Q1202" s="27"/>
      <c r="R1202" s="27"/>
      <c r="S1202" s="27"/>
      <c r="T1202" s="27"/>
      <c r="U1202" s="27"/>
      <c r="V1202" s="27"/>
      <c r="W1202" s="27"/>
      <c r="X1202" s="27"/>
      <c r="Y1202" s="27"/>
      <c r="Z1202" s="27"/>
      <c r="AA1202" s="27"/>
    </row>
    <row r="1203" spans="1:27" x14ac:dyDescent="0.25">
      <c r="D1203" s="35" t="s">
        <v>334</v>
      </c>
      <c r="E1203" s="34"/>
      <c r="H1203" s="34"/>
      <c r="K1203" s="36">
        <f>SUM(J1202:J1202)</f>
        <v>0</v>
      </c>
    </row>
    <row r="1204" spans="1:27" x14ac:dyDescent="0.25">
      <c r="D1204" s="35" t="s">
        <v>337</v>
      </c>
      <c r="E1204" s="34"/>
      <c r="H1204" s="34"/>
      <c r="K1204" s="36">
        <f>SUM(K1203:K1203)</f>
        <v>0</v>
      </c>
    </row>
    <row r="1206" spans="1:27" x14ac:dyDescent="0.25">
      <c r="A1206" s="24" t="s">
        <v>790</v>
      </c>
      <c r="B1206" s="24"/>
    </row>
    <row r="1207" spans="1:27" ht="45" customHeight="1" x14ac:dyDescent="0.25">
      <c r="A1207" s="26"/>
      <c r="B1207" s="26" t="s">
        <v>47</v>
      </c>
      <c r="C1207" s="27" t="s">
        <v>15</v>
      </c>
      <c r="D1207" s="7" t="s">
        <v>48</v>
      </c>
      <c r="E1207" s="6"/>
      <c r="F1207" s="6"/>
      <c r="G1207" s="27"/>
      <c r="H1207" s="29" t="s">
        <v>312</v>
      </c>
      <c r="I1207" s="5">
        <v>1</v>
      </c>
      <c r="J1207" s="4"/>
      <c r="K1207" s="30">
        <v>293.08999999999997</v>
      </c>
      <c r="L1207" s="28" t="s">
        <v>48</v>
      </c>
      <c r="M1207" s="27"/>
      <c r="N1207" s="27"/>
      <c r="O1207" s="27"/>
      <c r="P1207" s="27"/>
      <c r="Q1207" s="27"/>
      <c r="R1207" s="27"/>
      <c r="S1207" s="27"/>
      <c r="T1207" s="27"/>
      <c r="U1207" s="27"/>
      <c r="V1207" s="27"/>
      <c r="W1207" s="27"/>
      <c r="X1207" s="27"/>
      <c r="Y1207" s="27"/>
      <c r="Z1207" s="27"/>
      <c r="AA1207" s="27"/>
    </row>
    <row r="1208" spans="1:27" ht="45" customHeight="1" x14ac:dyDescent="0.25">
      <c r="A1208" s="26"/>
      <c r="B1208" s="26" t="s">
        <v>49</v>
      </c>
      <c r="C1208" s="27" t="s">
        <v>25</v>
      </c>
      <c r="D1208" s="7" t="s">
        <v>50</v>
      </c>
      <c r="E1208" s="6"/>
      <c r="F1208" s="6"/>
      <c r="G1208" s="27"/>
      <c r="H1208" s="29" t="s">
        <v>312</v>
      </c>
      <c r="I1208" s="5">
        <v>1</v>
      </c>
      <c r="J1208" s="4"/>
      <c r="K1208" s="30">
        <v>22.8</v>
      </c>
      <c r="L1208" s="28" t="s">
        <v>50</v>
      </c>
      <c r="M1208" s="27"/>
      <c r="N1208" s="27"/>
      <c r="O1208" s="27"/>
      <c r="P1208" s="27"/>
      <c r="Q1208" s="27"/>
      <c r="R1208" s="27"/>
      <c r="S1208" s="27"/>
      <c r="T1208" s="27"/>
      <c r="U1208" s="27"/>
      <c r="V1208" s="27"/>
      <c r="W1208" s="27"/>
      <c r="X1208" s="27"/>
      <c r="Y1208" s="27"/>
      <c r="Z1208" s="27"/>
      <c r="AA1208" s="27"/>
    </row>
    <row r="1209" spans="1:27" ht="45" customHeight="1" x14ac:dyDescent="0.25">
      <c r="A1209" s="26"/>
      <c r="B1209" s="26" t="s">
        <v>128</v>
      </c>
      <c r="C1209" s="27" t="s">
        <v>15</v>
      </c>
      <c r="D1209" s="7" t="s">
        <v>129</v>
      </c>
      <c r="E1209" s="6"/>
      <c r="F1209" s="6"/>
      <c r="G1209" s="27"/>
      <c r="H1209" s="29" t="s">
        <v>312</v>
      </c>
      <c r="I1209" s="5">
        <v>1</v>
      </c>
      <c r="J1209" s="4"/>
      <c r="K1209" s="30">
        <v>334.65</v>
      </c>
      <c r="L1209" s="28" t="s">
        <v>129</v>
      </c>
      <c r="M1209" s="27"/>
      <c r="N1209" s="27"/>
      <c r="O1209" s="27"/>
      <c r="P1209" s="27"/>
      <c r="Q1209" s="27"/>
      <c r="R1209" s="27"/>
      <c r="S1209" s="27"/>
      <c r="T1209" s="27"/>
      <c r="U1209" s="27"/>
      <c r="V1209" s="27"/>
      <c r="W1209" s="27"/>
      <c r="X1209" s="27"/>
      <c r="Y1209" s="27"/>
      <c r="Z1209" s="27"/>
      <c r="AA1209" s="27"/>
    </row>
    <row r="1210" spans="1:27" ht="45" customHeight="1" x14ac:dyDescent="0.25">
      <c r="A1210" s="26"/>
      <c r="B1210" s="26" t="s">
        <v>130</v>
      </c>
      <c r="C1210" s="27" t="s">
        <v>25</v>
      </c>
      <c r="D1210" s="7" t="s">
        <v>131</v>
      </c>
      <c r="E1210" s="6"/>
      <c r="F1210" s="6"/>
      <c r="G1210" s="27"/>
      <c r="H1210" s="29" t="s">
        <v>312</v>
      </c>
      <c r="I1210" s="5">
        <v>1</v>
      </c>
      <c r="J1210" s="4"/>
      <c r="K1210" s="30">
        <v>4.8</v>
      </c>
      <c r="L1210" s="28" t="s">
        <v>131</v>
      </c>
      <c r="M1210" s="27"/>
      <c r="N1210" s="27"/>
      <c r="O1210" s="27"/>
      <c r="P1210" s="27"/>
      <c r="Q1210" s="27"/>
      <c r="R1210" s="27"/>
      <c r="S1210" s="27"/>
      <c r="T1210" s="27"/>
      <c r="U1210" s="27"/>
      <c r="V1210" s="27"/>
      <c r="W1210" s="27"/>
      <c r="X1210" s="27"/>
      <c r="Y1210" s="27"/>
      <c r="Z1210" s="27"/>
      <c r="AA1210" s="27"/>
    </row>
    <row r="1211" spans="1:27" ht="45" customHeight="1" x14ac:dyDescent="0.25">
      <c r="A1211" s="26"/>
      <c r="B1211" s="26" t="s">
        <v>122</v>
      </c>
      <c r="C1211" s="27" t="s">
        <v>123</v>
      </c>
      <c r="D1211" s="7" t="s">
        <v>124</v>
      </c>
      <c r="E1211" s="6"/>
      <c r="F1211" s="6"/>
      <c r="G1211" s="27"/>
      <c r="H1211" s="29" t="s">
        <v>312</v>
      </c>
      <c r="I1211" s="5">
        <v>1</v>
      </c>
      <c r="J1211" s="4"/>
      <c r="K1211" s="30">
        <v>7600</v>
      </c>
      <c r="L1211" s="28" t="s">
        <v>791</v>
      </c>
      <c r="M1211" s="27"/>
      <c r="N1211" s="27"/>
      <c r="O1211" s="27"/>
      <c r="P1211" s="27"/>
      <c r="Q1211" s="27"/>
      <c r="R1211" s="27"/>
      <c r="S1211" s="27"/>
      <c r="T1211" s="27"/>
      <c r="U1211" s="27"/>
      <c r="V1211" s="27"/>
      <c r="W1211" s="27"/>
      <c r="X1211" s="27"/>
      <c r="Y1211" s="27"/>
      <c r="Z1211" s="27"/>
      <c r="AA1211" s="27"/>
    </row>
    <row r="1212" spans="1:27" ht="45" customHeight="1" x14ac:dyDescent="0.25">
      <c r="A1212" s="26"/>
      <c r="B1212" s="26" t="s">
        <v>132</v>
      </c>
      <c r="C1212" s="27" t="s">
        <v>133</v>
      </c>
      <c r="D1212" s="7" t="s">
        <v>134</v>
      </c>
      <c r="E1212" s="6"/>
      <c r="F1212" s="6"/>
      <c r="G1212" s="27"/>
      <c r="H1212" s="29" t="s">
        <v>312</v>
      </c>
      <c r="I1212" s="5">
        <v>1</v>
      </c>
      <c r="J1212" s="4"/>
      <c r="K1212" s="30">
        <v>2000</v>
      </c>
      <c r="L1212" s="28" t="s">
        <v>792</v>
      </c>
      <c r="M1212" s="27"/>
      <c r="N1212" s="27"/>
      <c r="O1212" s="27"/>
      <c r="P1212" s="27"/>
      <c r="Q1212" s="27"/>
      <c r="R1212" s="27"/>
      <c r="S1212" s="27"/>
      <c r="T1212" s="27"/>
      <c r="U1212" s="27"/>
      <c r="V1212" s="27"/>
      <c r="W1212" s="27"/>
      <c r="X1212" s="27"/>
      <c r="Y1212" s="27"/>
      <c r="Z1212" s="27"/>
      <c r="AA1212" s="27"/>
    </row>
    <row r="1213" spans="1:27" ht="45" customHeight="1" x14ac:dyDescent="0.25">
      <c r="A1213" s="26"/>
      <c r="B1213" s="26" t="s">
        <v>300</v>
      </c>
      <c r="C1213" s="27" t="s">
        <v>133</v>
      </c>
      <c r="D1213" s="7" t="s">
        <v>301</v>
      </c>
      <c r="E1213" s="6"/>
      <c r="F1213" s="6"/>
      <c r="G1213" s="27"/>
      <c r="H1213" s="29" t="s">
        <v>312</v>
      </c>
      <c r="I1213" s="5">
        <v>1</v>
      </c>
      <c r="J1213" s="4"/>
      <c r="K1213" s="30">
        <f>ROUND(K1215,2)</f>
        <v>0</v>
      </c>
      <c r="L1213" s="28" t="s">
        <v>793</v>
      </c>
      <c r="M1213" s="27"/>
      <c r="N1213" s="27"/>
      <c r="O1213" s="27"/>
      <c r="P1213" s="27"/>
      <c r="Q1213" s="27"/>
      <c r="R1213" s="27"/>
      <c r="S1213" s="27"/>
      <c r="T1213" s="27"/>
      <c r="U1213" s="27"/>
      <c r="V1213" s="27"/>
      <c r="W1213" s="27"/>
      <c r="X1213" s="27"/>
      <c r="Y1213" s="27"/>
      <c r="Z1213" s="27"/>
      <c r="AA1213" s="27"/>
    </row>
    <row r="1214" spans="1:27" x14ac:dyDescent="0.25">
      <c r="D1214" s="35" t="s">
        <v>334</v>
      </c>
      <c r="E1214" s="34"/>
      <c r="H1214" s="34"/>
      <c r="K1214" s="36">
        <f>SUM(J1213:J1213)</f>
        <v>0</v>
      </c>
    </row>
    <row r="1215" spans="1:27" x14ac:dyDescent="0.25">
      <c r="D1215" s="35" t="s">
        <v>337</v>
      </c>
      <c r="E1215" s="34"/>
      <c r="H1215" s="34"/>
      <c r="K1215" s="36">
        <f>SUM(K1214:K1214)</f>
        <v>0</v>
      </c>
    </row>
  </sheetData>
  <sheetProtection sheet="1"/>
  <mergeCells count="225">
    <mergeCell ref="D1211:F1211"/>
    <mergeCell ref="I1211:J1211"/>
    <mergeCell ref="D1212:F1212"/>
    <mergeCell ref="I1212:J1212"/>
    <mergeCell ref="D1213:F1213"/>
    <mergeCell ref="I1213:J1213"/>
    <mergeCell ref="D1202:F1202"/>
    <mergeCell ref="I1202:J1202"/>
    <mergeCell ref="D1207:F1207"/>
    <mergeCell ref="I1207:J1207"/>
    <mergeCell ref="D1208:F1208"/>
    <mergeCell ref="I1208:J1208"/>
    <mergeCell ref="D1209:F1209"/>
    <mergeCell ref="I1209:J1209"/>
    <mergeCell ref="D1210:F1210"/>
    <mergeCell ref="I1210:J1210"/>
    <mergeCell ref="D1197:F1197"/>
    <mergeCell ref="I1197:J1197"/>
    <mergeCell ref="D1198:F1198"/>
    <mergeCell ref="I1198:J1198"/>
    <mergeCell ref="D1199:F1199"/>
    <mergeCell ref="I1199:J1199"/>
    <mergeCell ref="D1200:F1200"/>
    <mergeCell ref="I1200:J1200"/>
    <mergeCell ref="D1201:F1201"/>
    <mergeCell ref="I1201:J1201"/>
    <mergeCell ref="D1192:F1192"/>
    <mergeCell ref="I1192:J1192"/>
    <mergeCell ref="D1193:F1193"/>
    <mergeCell ref="I1193:J1193"/>
    <mergeCell ref="D1194:F1194"/>
    <mergeCell ref="I1194:J1194"/>
    <mergeCell ref="D1195:F1195"/>
    <mergeCell ref="I1195:J1195"/>
    <mergeCell ref="D1196:F1196"/>
    <mergeCell ref="I1196:J1196"/>
    <mergeCell ref="D1143:F1143"/>
    <mergeCell ref="I1143:J1143"/>
    <mergeCell ref="D1155:F1155"/>
    <mergeCell ref="I1155:J1155"/>
    <mergeCell ref="D1167:F1167"/>
    <mergeCell ref="I1167:J1167"/>
    <mergeCell ref="D1179:F1179"/>
    <mergeCell ref="I1179:J1179"/>
    <mergeCell ref="D1191:F1191"/>
    <mergeCell ref="I1191:J1191"/>
    <mergeCell ref="D1063:F1063"/>
    <mergeCell ref="I1063:J1063"/>
    <mergeCell ref="D1084:F1084"/>
    <mergeCell ref="I1084:J1084"/>
    <mergeCell ref="D1105:F1105"/>
    <mergeCell ref="I1105:J1105"/>
    <mergeCell ref="D1119:F1119"/>
    <mergeCell ref="I1119:J1119"/>
    <mergeCell ref="D1131:F1131"/>
    <mergeCell ref="I1131:J1131"/>
    <mergeCell ref="D990:F990"/>
    <mergeCell ref="I990:J990"/>
    <mergeCell ref="D1003:F1003"/>
    <mergeCell ref="I1003:J1003"/>
    <mergeCell ref="D1016:F1016"/>
    <mergeCell ref="I1016:J1016"/>
    <mergeCell ref="D1029:F1029"/>
    <mergeCell ref="I1029:J1029"/>
    <mergeCell ref="D1042:F1042"/>
    <mergeCell ref="I1042:J1042"/>
    <mergeCell ref="D925:F925"/>
    <mergeCell ref="I925:J925"/>
    <mergeCell ref="D938:F938"/>
    <mergeCell ref="I938:J938"/>
    <mergeCell ref="D951:F951"/>
    <mergeCell ref="I951:J951"/>
    <mergeCell ref="D964:F964"/>
    <mergeCell ref="I964:J964"/>
    <mergeCell ref="D977:F977"/>
    <mergeCell ref="I977:J977"/>
    <mergeCell ref="D860:F860"/>
    <mergeCell ref="I860:J860"/>
    <mergeCell ref="D873:F873"/>
    <mergeCell ref="I873:J873"/>
    <mergeCell ref="D886:F886"/>
    <mergeCell ref="I886:J886"/>
    <mergeCell ref="D899:F899"/>
    <mergeCell ref="I899:J899"/>
    <mergeCell ref="D912:F912"/>
    <mergeCell ref="I912:J912"/>
    <mergeCell ref="D795:F795"/>
    <mergeCell ref="I795:J795"/>
    <mergeCell ref="D808:F808"/>
    <mergeCell ref="I808:J808"/>
    <mergeCell ref="D821:F821"/>
    <mergeCell ref="I821:J821"/>
    <mergeCell ref="D834:F834"/>
    <mergeCell ref="I834:J834"/>
    <mergeCell ref="D847:F847"/>
    <mergeCell ref="I847:J847"/>
    <mergeCell ref="D724:F724"/>
    <mergeCell ref="I724:J724"/>
    <mergeCell ref="D740:F740"/>
    <mergeCell ref="I740:J740"/>
    <mergeCell ref="D753:F753"/>
    <mergeCell ref="I753:J753"/>
    <mergeCell ref="D765:F765"/>
    <mergeCell ref="I765:J765"/>
    <mergeCell ref="D779:F779"/>
    <mergeCell ref="I779:J779"/>
    <mergeCell ref="D636:F636"/>
    <mergeCell ref="I636:J636"/>
    <mergeCell ref="D655:F655"/>
    <mergeCell ref="I655:J655"/>
    <mergeCell ref="D673:F673"/>
    <mergeCell ref="I673:J673"/>
    <mergeCell ref="D689:F689"/>
    <mergeCell ref="I689:J689"/>
    <mergeCell ref="D706:F706"/>
    <mergeCell ref="I706:J706"/>
    <mergeCell ref="D578:F578"/>
    <mergeCell ref="I578:J578"/>
    <mergeCell ref="D585:F585"/>
    <mergeCell ref="I585:J585"/>
    <mergeCell ref="D592:F592"/>
    <mergeCell ref="I592:J592"/>
    <mergeCell ref="D605:F605"/>
    <mergeCell ref="I605:J605"/>
    <mergeCell ref="D621:F621"/>
    <mergeCell ref="I621:J621"/>
    <mergeCell ref="D523:F523"/>
    <mergeCell ref="I523:J523"/>
    <mergeCell ref="D539:F539"/>
    <mergeCell ref="I539:J539"/>
    <mergeCell ref="D554:F554"/>
    <mergeCell ref="I554:J554"/>
    <mergeCell ref="D562:F562"/>
    <mergeCell ref="I562:J562"/>
    <mergeCell ref="D570:F570"/>
    <mergeCell ref="I570:J570"/>
    <mergeCell ref="D464:F464"/>
    <mergeCell ref="I464:J464"/>
    <mergeCell ref="D476:F476"/>
    <mergeCell ref="I476:J476"/>
    <mergeCell ref="D485:F485"/>
    <mergeCell ref="I485:J485"/>
    <mergeCell ref="D497:F497"/>
    <mergeCell ref="I497:J497"/>
    <mergeCell ref="D510:F510"/>
    <mergeCell ref="I510:J510"/>
    <mergeCell ref="D400:F400"/>
    <mergeCell ref="I400:J400"/>
    <mergeCell ref="D413:F413"/>
    <mergeCell ref="I413:J413"/>
    <mergeCell ref="D426:F426"/>
    <mergeCell ref="I426:J426"/>
    <mergeCell ref="D439:F439"/>
    <mergeCell ref="I439:J439"/>
    <mergeCell ref="D452:F452"/>
    <mergeCell ref="I452:J452"/>
    <mergeCell ref="D344:F344"/>
    <mergeCell ref="I344:J344"/>
    <mergeCell ref="D351:F351"/>
    <mergeCell ref="I351:J351"/>
    <mergeCell ref="D358:F358"/>
    <mergeCell ref="I358:J358"/>
    <mergeCell ref="D372:F372"/>
    <mergeCell ref="I372:J372"/>
    <mergeCell ref="D381:F381"/>
    <mergeCell ref="I381:J381"/>
    <mergeCell ref="D303:F303"/>
    <mergeCell ref="I303:J303"/>
    <mergeCell ref="D313:F313"/>
    <mergeCell ref="I313:J313"/>
    <mergeCell ref="D323:F323"/>
    <mergeCell ref="I323:J323"/>
    <mergeCell ref="D330:F330"/>
    <mergeCell ref="I330:J330"/>
    <mergeCell ref="D337:F337"/>
    <mergeCell ref="I337:J337"/>
    <mergeCell ref="D240:F240"/>
    <mergeCell ref="I240:J240"/>
    <mergeCell ref="D257:F257"/>
    <mergeCell ref="I257:J257"/>
    <mergeCell ref="D273:F273"/>
    <mergeCell ref="I273:J273"/>
    <mergeCell ref="D283:F283"/>
    <mergeCell ref="I283:J283"/>
    <mergeCell ref="D293:F293"/>
    <mergeCell ref="I293:J293"/>
    <mergeCell ref="D169:F169"/>
    <mergeCell ref="I169:J169"/>
    <mergeCell ref="D178:F178"/>
    <mergeCell ref="I178:J178"/>
    <mergeCell ref="D192:F192"/>
    <mergeCell ref="I192:J192"/>
    <mergeCell ref="D206:F206"/>
    <mergeCell ref="I206:J206"/>
    <mergeCell ref="D223:F223"/>
    <mergeCell ref="I223:J223"/>
    <mergeCell ref="D106:F106"/>
    <mergeCell ref="I106:J106"/>
    <mergeCell ref="D121:F121"/>
    <mergeCell ref="I121:J121"/>
    <mergeCell ref="D136:F136"/>
    <mergeCell ref="I136:J136"/>
    <mergeCell ref="D151:F151"/>
    <mergeCell ref="I151:J151"/>
    <mergeCell ref="D160:F160"/>
    <mergeCell ref="I160:J160"/>
    <mergeCell ref="D45:F45"/>
    <mergeCell ref="I45:J45"/>
    <mergeCell ref="D46:F46"/>
    <mergeCell ref="I46:J46"/>
    <mergeCell ref="D61:F61"/>
    <mergeCell ref="I61:J61"/>
    <mergeCell ref="D76:F76"/>
    <mergeCell ref="I76:J76"/>
    <mergeCell ref="D91:F91"/>
    <mergeCell ref="I91:J91"/>
    <mergeCell ref="A1:K1"/>
    <mergeCell ref="A2:K2"/>
    <mergeCell ref="A3:K3"/>
    <mergeCell ref="A4:K4"/>
    <mergeCell ref="A6:K6"/>
    <mergeCell ref="D11:F11"/>
    <mergeCell ref="I11:J11"/>
    <mergeCell ref="D27:F27"/>
    <mergeCell ref="I27:J27"/>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0"/>
  <sheetViews>
    <sheetView workbookViewId="0">
      <pane ySplit="8" topLeftCell="A9" activePane="bottomLeft" state="frozenSplit"/>
      <selection pane="bottomLeft"/>
    </sheetView>
  </sheetViews>
  <sheetFormatPr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9" t="s">
        <v>0</v>
      </c>
      <c r="B1" s="9" t="s">
        <v>0</v>
      </c>
      <c r="C1" s="9" t="s">
        <v>0</v>
      </c>
      <c r="D1" s="9" t="s">
        <v>0</v>
      </c>
    </row>
    <row r="2" spans="1:7" x14ac:dyDescent="0.25">
      <c r="A2" s="9" t="s">
        <v>1</v>
      </c>
      <c r="B2" s="9" t="s">
        <v>1</v>
      </c>
      <c r="C2" s="9" t="s">
        <v>1</v>
      </c>
      <c r="D2" s="9" t="s">
        <v>1</v>
      </c>
    </row>
    <row r="3" spans="1:7" x14ac:dyDescent="0.25">
      <c r="A3" s="9"/>
      <c r="B3" s="9"/>
      <c r="C3" s="9"/>
      <c r="D3" s="9"/>
    </row>
    <row r="4" spans="1:7" x14ac:dyDescent="0.25">
      <c r="A4" s="9"/>
      <c r="B4" s="9"/>
      <c r="C4" s="9"/>
      <c r="D4" s="9"/>
    </row>
    <row r="6" spans="1:7" ht="18.75" x14ac:dyDescent="0.3">
      <c r="A6" s="8" t="s">
        <v>303</v>
      </c>
      <c r="B6" s="8" t="s">
        <v>303</v>
      </c>
      <c r="C6" s="8" t="s">
        <v>303</v>
      </c>
      <c r="D6" s="8" t="s">
        <v>303</v>
      </c>
    </row>
    <row r="8" spans="1:7" x14ac:dyDescent="0.25">
      <c r="A8" s="25" t="s">
        <v>305</v>
      </c>
      <c r="B8" s="25" t="s">
        <v>306</v>
      </c>
      <c r="C8" s="25" t="s">
        <v>307</v>
      </c>
      <c r="D8" s="25" t="s">
        <v>3</v>
      </c>
      <c r="E8" s="25" t="s">
        <v>308</v>
      </c>
      <c r="F8" s="25" t="s">
        <v>794</v>
      </c>
      <c r="G8" s="25" t="s">
        <v>795</v>
      </c>
    </row>
    <row r="10" spans="1:7" x14ac:dyDescent="0.25">
      <c r="A10" s="24" t="s">
        <v>314</v>
      </c>
    </row>
    <row r="11" spans="1:7" x14ac:dyDescent="0.25">
      <c r="A11" t="s">
        <v>621</v>
      </c>
      <c r="B11" t="s">
        <v>316</v>
      </c>
      <c r="C11" t="s">
        <v>351</v>
      </c>
      <c r="D11" s="32">
        <v>28.93</v>
      </c>
      <c r="E11" t="s">
        <v>351</v>
      </c>
      <c r="F11" s="37">
        <v>0</v>
      </c>
      <c r="G11" s="37">
        <v>0</v>
      </c>
    </row>
    <row r="12" spans="1:7" x14ac:dyDescent="0.25">
      <c r="A12" t="s">
        <v>354</v>
      </c>
      <c r="B12" t="s">
        <v>316</v>
      </c>
      <c r="C12" t="s">
        <v>355</v>
      </c>
      <c r="D12" s="32">
        <v>30.3</v>
      </c>
      <c r="E12" t="s">
        <v>796</v>
      </c>
      <c r="F12" s="37">
        <v>0</v>
      </c>
      <c r="G12" s="37">
        <v>0</v>
      </c>
    </row>
    <row r="13" spans="1:7" x14ac:dyDescent="0.25">
      <c r="A13" t="s">
        <v>352</v>
      </c>
      <c r="B13" t="s">
        <v>316</v>
      </c>
      <c r="C13" t="s">
        <v>353</v>
      </c>
      <c r="D13" s="32">
        <v>29.57</v>
      </c>
      <c r="E13" t="s">
        <v>353</v>
      </c>
      <c r="F13" s="37">
        <v>0</v>
      </c>
      <c r="G13" s="37">
        <v>0</v>
      </c>
    </row>
    <row r="14" spans="1:7" x14ac:dyDescent="0.25">
      <c r="A14" t="s">
        <v>350</v>
      </c>
      <c r="B14" t="s">
        <v>316</v>
      </c>
      <c r="C14" t="s">
        <v>351</v>
      </c>
      <c r="D14" s="32">
        <v>25.4</v>
      </c>
      <c r="E14" t="s">
        <v>351</v>
      </c>
      <c r="F14" s="37">
        <v>0</v>
      </c>
      <c r="G14" s="37">
        <v>0</v>
      </c>
    </row>
    <row r="15" spans="1:7" x14ac:dyDescent="0.25">
      <c r="A15" t="s">
        <v>481</v>
      </c>
      <c r="B15" t="s">
        <v>316</v>
      </c>
      <c r="C15" t="s">
        <v>482</v>
      </c>
      <c r="D15" s="32">
        <v>27.2</v>
      </c>
      <c r="E15" t="s">
        <v>482</v>
      </c>
      <c r="F15" s="37">
        <v>0</v>
      </c>
      <c r="G15" s="37">
        <v>0</v>
      </c>
    </row>
    <row r="16" spans="1:7" x14ac:dyDescent="0.25">
      <c r="A16" t="s">
        <v>315</v>
      </c>
      <c r="B16" t="s">
        <v>316</v>
      </c>
      <c r="C16" t="s">
        <v>317</v>
      </c>
      <c r="D16" s="32">
        <v>28.12</v>
      </c>
      <c r="E16" t="s">
        <v>317</v>
      </c>
      <c r="F16" s="37">
        <v>0</v>
      </c>
      <c r="G16" s="37">
        <v>0</v>
      </c>
    </row>
    <row r="17" spans="1:7" x14ac:dyDescent="0.25">
      <c r="A17" t="s">
        <v>479</v>
      </c>
      <c r="B17" t="s">
        <v>316</v>
      </c>
      <c r="C17" t="s">
        <v>480</v>
      </c>
      <c r="D17" s="32">
        <v>32.590000000000003</v>
      </c>
      <c r="E17" t="s">
        <v>480</v>
      </c>
      <c r="F17" s="37">
        <v>0</v>
      </c>
      <c r="G17" s="37">
        <v>0</v>
      </c>
    </row>
    <row r="18" spans="1:7" x14ac:dyDescent="0.25">
      <c r="A18" t="s">
        <v>616</v>
      </c>
      <c r="B18" t="s">
        <v>316</v>
      </c>
      <c r="C18" t="s">
        <v>353</v>
      </c>
      <c r="D18" s="32">
        <v>33.68</v>
      </c>
      <c r="E18" t="s">
        <v>353</v>
      </c>
      <c r="F18" s="37">
        <v>0</v>
      </c>
      <c r="G18" s="37">
        <v>0</v>
      </c>
    </row>
    <row r="19" spans="1:7" x14ac:dyDescent="0.25">
      <c r="A19" t="s">
        <v>524</v>
      </c>
      <c r="B19" t="s">
        <v>316</v>
      </c>
      <c r="C19" t="s">
        <v>525</v>
      </c>
      <c r="D19" s="32">
        <v>32.590000000000003</v>
      </c>
      <c r="E19" t="s">
        <v>525</v>
      </c>
      <c r="F19" s="37">
        <v>0</v>
      </c>
      <c r="G19" s="37">
        <v>0</v>
      </c>
    </row>
    <row r="20" spans="1:7" x14ac:dyDescent="0.25">
      <c r="A20" t="s">
        <v>553</v>
      </c>
      <c r="B20" t="s">
        <v>316</v>
      </c>
      <c r="C20" t="s">
        <v>554</v>
      </c>
      <c r="D20" s="32">
        <v>32.590000000000003</v>
      </c>
      <c r="E20" t="s">
        <v>554</v>
      </c>
      <c r="F20" s="37">
        <v>0</v>
      </c>
      <c r="G20" s="37">
        <v>0</v>
      </c>
    </row>
    <row r="21" spans="1:7" x14ac:dyDescent="0.25">
      <c r="A21" s="24" t="s">
        <v>322</v>
      </c>
    </row>
    <row r="22" spans="1:7" x14ac:dyDescent="0.25">
      <c r="A22" t="s">
        <v>487</v>
      </c>
      <c r="B22" t="s">
        <v>316</v>
      </c>
      <c r="C22" t="s">
        <v>488</v>
      </c>
      <c r="D22" s="32">
        <v>16.309999999999999</v>
      </c>
      <c r="E22" t="s">
        <v>797</v>
      </c>
      <c r="F22" s="37">
        <v>0</v>
      </c>
      <c r="G22" s="37">
        <v>0</v>
      </c>
    </row>
    <row r="23" spans="1:7" x14ac:dyDescent="0.25">
      <c r="A23" t="s">
        <v>356</v>
      </c>
      <c r="B23" t="s">
        <v>316</v>
      </c>
      <c r="C23" t="s">
        <v>357</v>
      </c>
      <c r="D23" s="32">
        <v>54.34</v>
      </c>
      <c r="E23" t="s">
        <v>798</v>
      </c>
      <c r="F23" s="37">
        <v>0</v>
      </c>
      <c r="G23" s="37">
        <v>0</v>
      </c>
    </row>
    <row r="24" spans="1:7" x14ac:dyDescent="0.25">
      <c r="A24" t="s">
        <v>598</v>
      </c>
      <c r="B24" t="s">
        <v>316</v>
      </c>
      <c r="C24" t="s">
        <v>599</v>
      </c>
      <c r="D24" s="32">
        <v>77.69</v>
      </c>
      <c r="E24" t="s">
        <v>799</v>
      </c>
      <c r="F24" s="37">
        <v>0</v>
      </c>
      <c r="G24" s="37">
        <v>0</v>
      </c>
    </row>
    <row r="25" spans="1:7" x14ac:dyDescent="0.25">
      <c r="A25" t="s">
        <v>485</v>
      </c>
      <c r="B25" t="s">
        <v>316</v>
      </c>
      <c r="C25" t="s">
        <v>486</v>
      </c>
      <c r="D25" s="32">
        <v>61.02</v>
      </c>
      <c r="E25" t="s">
        <v>800</v>
      </c>
      <c r="F25" s="37">
        <v>0</v>
      </c>
      <c r="G25" s="37">
        <v>0</v>
      </c>
    </row>
    <row r="26" spans="1:7" x14ac:dyDescent="0.25">
      <c r="A26" t="s">
        <v>536</v>
      </c>
      <c r="B26" t="s">
        <v>316</v>
      </c>
      <c r="C26" t="s">
        <v>537</v>
      </c>
      <c r="D26" s="32">
        <v>112.41</v>
      </c>
      <c r="E26" t="s">
        <v>801</v>
      </c>
      <c r="F26" s="37">
        <v>0</v>
      </c>
      <c r="G26" s="37">
        <v>0</v>
      </c>
    </row>
    <row r="27" spans="1:7" x14ac:dyDescent="0.25">
      <c r="A27" t="s">
        <v>540</v>
      </c>
      <c r="B27" t="s">
        <v>316</v>
      </c>
      <c r="C27" t="s">
        <v>541</v>
      </c>
      <c r="D27" s="32">
        <v>92.68</v>
      </c>
      <c r="E27" t="s">
        <v>802</v>
      </c>
      <c r="F27" s="37">
        <v>0</v>
      </c>
      <c r="G27" s="37">
        <v>0</v>
      </c>
    </row>
    <row r="28" spans="1:7" x14ac:dyDescent="0.25">
      <c r="A28" t="s">
        <v>483</v>
      </c>
      <c r="B28" t="s">
        <v>316</v>
      </c>
      <c r="C28" t="s">
        <v>484</v>
      </c>
      <c r="D28" s="32">
        <v>6.34</v>
      </c>
      <c r="E28" t="s">
        <v>803</v>
      </c>
      <c r="F28" s="37">
        <v>0</v>
      </c>
      <c r="G28" s="37">
        <v>0</v>
      </c>
    </row>
    <row r="29" spans="1:7" x14ac:dyDescent="0.25">
      <c r="A29" t="s">
        <v>514</v>
      </c>
      <c r="B29" t="s">
        <v>316</v>
      </c>
      <c r="C29" t="s">
        <v>515</v>
      </c>
      <c r="D29" s="32">
        <v>6.25</v>
      </c>
      <c r="E29" t="s">
        <v>804</v>
      </c>
      <c r="F29" s="37">
        <v>0</v>
      </c>
      <c r="G29" s="37">
        <v>0</v>
      </c>
    </row>
    <row r="30" spans="1:7" x14ac:dyDescent="0.25">
      <c r="A30" t="s">
        <v>511</v>
      </c>
      <c r="B30" t="s">
        <v>316</v>
      </c>
      <c r="C30" t="s">
        <v>357</v>
      </c>
      <c r="D30" s="32">
        <v>61.89</v>
      </c>
      <c r="E30" t="s">
        <v>805</v>
      </c>
      <c r="F30" s="37">
        <v>0</v>
      </c>
      <c r="G30" s="37">
        <v>0</v>
      </c>
    </row>
    <row r="31" spans="1:7" x14ac:dyDescent="0.25">
      <c r="A31" t="s">
        <v>358</v>
      </c>
      <c r="B31" t="s">
        <v>316</v>
      </c>
      <c r="C31" t="s">
        <v>359</v>
      </c>
      <c r="D31" s="32">
        <v>60.9</v>
      </c>
      <c r="E31" t="s">
        <v>806</v>
      </c>
      <c r="F31" s="37">
        <v>0</v>
      </c>
      <c r="G31" s="37">
        <v>0</v>
      </c>
    </row>
    <row r="32" spans="1:7" x14ac:dyDescent="0.25">
      <c r="A32" t="s">
        <v>534</v>
      </c>
      <c r="B32" t="s">
        <v>316</v>
      </c>
      <c r="C32" t="s">
        <v>535</v>
      </c>
      <c r="D32" s="32">
        <v>48.81</v>
      </c>
      <c r="E32" t="s">
        <v>807</v>
      </c>
      <c r="F32" s="37">
        <v>0</v>
      </c>
      <c r="G32" s="37">
        <v>0</v>
      </c>
    </row>
    <row r="33" spans="1:7" x14ac:dyDescent="0.25">
      <c r="A33" t="s">
        <v>608</v>
      </c>
      <c r="B33" t="s">
        <v>316</v>
      </c>
      <c r="C33" t="s">
        <v>609</v>
      </c>
      <c r="D33" s="32">
        <v>33.090000000000003</v>
      </c>
      <c r="E33" t="s">
        <v>808</v>
      </c>
      <c r="F33" s="37">
        <v>0</v>
      </c>
      <c r="G33" s="37">
        <v>0</v>
      </c>
    </row>
    <row r="34" spans="1:7" x14ac:dyDescent="0.25">
      <c r="A34" t="s">
        <v>600</v>
      </c>
      <c r="B34" t="s">
        <v>316</v>
      </c>
      <c r="C34" t="s">
        <v>601</v>
      </c>
      <c r="D34" s="32">
        <v>74.47</v>
      </c>
      <c r="E34" t="s">
        <v>809</v>
      </c>
      <c r="F34" s="37">
        <v>0</v>
      </c>
      <c r="G34" s="37">
        <v>0</v>
      </c>
    </row>
    <row r="35" spans="1:7" x14ac:dyDescent="0.25">
      <c r="A35" t="s">
        <v>610</v>
      </c>
      <c r="B35" t="s">
        <v>316</v>
      </c>
      <c r="C35" t="s">
        <v>611</v>
      </c>
      <c r="D35" s="32">
        <v>46.07</v>
      </c>
      <c r="E35" t="s">
        <v>611</v>
      </c>
      <c r="F35" s="37">
        <v>0</v>
      </c>
      <c r="G35" s="37">
        <v>0</v>
      </c>
    </row>
    <row r="36" spans="1:7" x14ac:dyDescent="0.25">
      <c r="A36" t="s">
        <v>602</v>
      </c>
      <c r="B36" t="s">
        <v>316</v>
      </c>
      <c r="C36" t="s">
        <v>603</v>
      </c>
      <c r="D36" s="32">
        <v>61.43</v>
      </c>
      <c r="E36" t="s">
        <v>810</v>
      </c>
      <c r="F36" s="37">
        <v>0</v>
      </c>
      <c r="G36" s="37">
        <v>0</v>
      </c>
    </row>
    <row r="37" spans="1:7" x14ac:dyDescent="0.25">
      <c r="A37" t="s">
        <v>323</v>
      </c>
      <c r="B37" t="s">
        <v>316</v>
      </c>
      <c r="C37" t="s">
        <v>324</v>
      </c>
      <c r="D37" s="32">
        <v>2.39</v>
      </c>
      <c r="E37" t="s">
        <v>811</v>
      </c>
      <c r="F37" s="37">
        <v>0</v>
      </c>
      <c r="G37" s="37">
        <v>0</v>
      </c>
    </row>
    <row r="38" spans="1:7" x14ac:dyDescent="0.25">
      <c r="A38" t="s">
        <v>503</v>
      </c>
      <c r="B38" t="s">
        <v>316</v>
      </c>
      <c r="C38" t="s">
        <v>504</v>
      </c>
      <c r="D38" s="32">
        <v>9.64</v>
      </c>
      <c r="E38" t="s">
        <v>812</v>
      </c>
      <c r="F38" s="37">
        <v>0</v>
      </c>
      <c r="G38" s="37">
        <v>0</v>
      </c>
    </row>
    <row r="39" spans="1:7" x14ac:dyDescent="0.25">
      <c r="A39" t="s">
        <v>571</v>
      </c>
      <c r="B39" t="s">
        <v>316</v>
      </c>
      <c r="C39" t="s">
        <v>572</v>
      </c>
      <c r="D39" s="32">
        <v>1.62</v>
      </c>
      <c r="E39" t="s">
        <v>813</v>
      </c>
      <c r="F39" s="37">
        <v>0</v>
      </c>
      <c r="G39" s="37">
        <v>0</v>
      </c>
    </row>
    <row r="40" spans="1:7" x14ac:dyDescent="0.25">
      <c r="A40" t="s">
        <v>405</v>
      </c>
      <c r="B40" t="s">
        <v>316</v>
      </c>
      <c r="C40" t="s">
        <v>406</v>
      </c>
      <c r="D40" s="32">
        <v>4.66</v>
      </c>
      <c r="E40" t="s">
        <v>814</v>
      </c>
      <c r="F40" s="37">
        <v>0</v>
      </c>
      <c r="G40" s="37">
        <v>0</v>
      </c>
    </row>
    <row r="41" spans="1:7" x14ac:dyDescent="0.25">
      <c r="A41" t="s">
        <v>559</v>
      </c>
      <c r="B41" t="s">
        <v>316</v>
      </c>
      <c r="C41" t="s">
        <v>560</v>
      </c>
      <c r="D41" s="32">
        <v>5.88</v>
      </c>
      <c r="E41" t="s">
        <v>560</v>
      </c>
      <c r="F41" s="37">
        <v>0</v>
      </c>
      <c r="G41" s="37">
        <v>0</v>
      </c>
    </row>
    <row r="42" spans="1:7" x14ac:dyDescent="0.25">
      <c r="A42" t="s">
        <v>712</v>
      </c>
      <c r="B42" t="s">
        <v>316</v>
      </c>
      <c r="C42" t="s">
        <v>713</v>
      </c>
      <c r="D42" s="32">
        <v>4.92</v>
      </c>
      <c r="E42" t="s">
        <v>815</v>
      </c>
      <c r="F42" s="37">
        <v>0</v>
      </c>
      <c r="G42" s="37">
        <v>0</v>
      </c>
    </row>
    <row r="43" spans="1:7" x14ac:dyDescent="0.25">
      <c r="A43" t="s">
        <v>403</v>
      </c>
      <c r="B43" t="s">
        <v>316</v>
      </c>
      <c r="C43" t="s">
        <v>404</v>
      </c>
      <c r="D43" s="32">
        <v>2.54</v>
      </c>
      <c r="E43" t="s">
        <v>816</v>
      </c>
      <c r="F43" s="37">
        <v>0</v>
      </c>
      <c r="G43" s="37">
        <v>0</v>
      </c>
    </row>
    <row r="44" spans="1:7" x14ac:dyDescent="0.25">
      <c r="A44" s="24" t="s">
        <v>326</v>
      </c>
    </row>
    <row r="45" spans="1:7" x14ac:dyDescent="0.25">
      <c r="A45" t="s">
        <v>329</v>
      </c>
      <c r="B45" t="s">
        <v>28</v>
      </c>
      <c r="C45" t="s">
        <v>330</v>
      </c>
      <c r="D45" s="32">
        <v>1.85</v>
      </c>
      <c r="E45" t="s">
        <v>330</v>
      </c>
      <c r="F45" s="37">
        <v>0</v>
      </c>
      <c r="G45" s="37">
        <v>0</v>
      </c>
    </row>
    <row r="46" spans="1:7" x14ac:dyDescent="0.25">
      <c r="A46" t="s">
        <v>491</v>
      </c>
      <c r="B46" t="s">
        <v>28</v>
      </c>
      <c r="C46" t="s">
        <v>492</v>
      </c>
      <c r="D46" s="32">
        <v>31.31</v>
      </c>
      <c r="E46" t="s">
        <v>817</v>
      </c>
      <c r="F46" s="37">
        <v>0</v>
      </c>
      <c r="G46" s="37">
        <v>0</v>
      </c>
    </row>
    <row r="47" spans="1:7" x14ac:dyDescent="0.25">
      <c r="A47" t="s">
        <v>520</v>
      </c>
      <c r="B47" t="s">
        <v>28</v>
      </c>
      <c r="C47" t="s">
        <v>521</v>
      </c>
      <c r="D47" s="32">
        <v>18.93</v>
      </c>
      <c r="E47" t="s">
        <v>818</v>
      </c>
      <c r="F47" s="37">
        <v>0</v>
      </c>
      <c r="G47" s="37">
        <v>0</v>
      </c>
    </row>
    <row r="48" spans="1:7" x14ac:dyDescent="0.25">
      <c r="A48" t="s">
        <v>594</v>
      </c>
      <c r="B48" t="s">
        <v>173</v>
      </c>
      <c r="C48" t="s">
        <v>595</v>
      </c>
      <c r="D48" s="32">
        <v>23.16</v>
      </c>
      <c r="E48" t="s">
        <v>819</v>
      </c>
      <c r="F48" s="37">
        <v>0</v>
      </c>
      <c r="G48" s="37">
        <v>0</v>
      </c>
    </row>
    <row r="49" spans="1:7" x14ac:dyDescent="0.25">
      <c r="A49" t="s">
        <v>331</v>
      </c>
      <c r="B49" t="s">
        <v>173</v>
      </c>
      <c r="C49" t="s">
        <v>332</v>
      </c>
      <c r="D49" s="32">
        <v>23.67</v>
      </c>
      <c r="E49" t="s">
        <v>820</v>
      </c>
      <c r="F49" s="37">
        <v>0</v>
      </c>
      <c r="G49" s="37">
        <v>0</v>
      </c>
    </row>
    <row r="50" spans="1:7" x14ac:dyDescent="0.25">
      <c r="A50" t="s">
        <v>341</v>
      </c>
      <c r="B50" t="s">
        <v>342</v>
      </c>
      <c r="C50" t="s">
        <v>343</v>
      </c>
      <c r="D50" s="32">
        <v>0.34</v>
      </c>
      <c r="E50" t="s">
        <v>821</v>
      </c>
      <c r="F50" s="37">
        <v>0</v>
      </c>
      <c r="G50" s="37">
        <v>0</v>
      </c>
    </row>
    <row r="51" spans="1:7" x14ac:dyDescent="0.25">
      <c r="A51" t="s">
        <v>579</v>
      </c>
      <c r="B51" t="s">
        <v>173</v>
      </c>
      <c r="C51" t="s">
        <v>580</v>
      </c>
      <c r="D51" s="32">
        <v>256.98</v>
      </c>
      <c r="E51" t="s">
        <v>822</v>
      </c>
      <c r="F51" s="37">
        <v>0</v>
      </c>
      <c r="G51" s="37">
        <v>0</v>
      </c>
    </row>
    <row r="52" spans="1:7" x14ac:dyDescent="0.25">
      <c r="A52" t="s">
        <v>327</v>
      </c>
      <c r="B52" t="s">
        <v>173</v>
      </c>
      <c r="C52" t="s">
        <v>328</v>
      </c>
      <c r="D52" s="32">
        <v>165.63</v>
      </c>
      <c r="E52" t="s">
        <v>823</v>
      </c>
      <c r="F52" s="37">
        <v>0</v>
      </c>
      <c r="G52" s="37">
        <v>0</v>
      </c>
    </row>
    <row r="53" spans="1:7" x14ac:dyDescent="0.25">
      <c r="A53" t="s">
        <v>612</v>
      </c>
      <c r="B53" t="s">
        <v>342</v>
      </c>
      <c r="C53" t="s">
        <v>613</v>
      </c>
      <c r="D53" s="32">
        <v>0.36</v>
      </c>
      <c r="E53" t="s">
        <v>824</v>
      </c>
      <c r="F53" s="37">
        <v>0</v>
      </c>
      <c r="G53" s="37">
        <v>0</v>
      </c>
    </row>
    <row r="54" spans="1:7" x14ac:dyDescent="0.25">
      <c r="A54" t="s">
        <v>489</v>
      </c>
      <c r="B54" t="s">
        <v>28</v>
      </c>
      <c r="C54" t="s">
        <v>490</v>
      </c>
      <c r="D54" s="32">
        <v>92.19</v>
      </c>
      <c r="E54" t="s">
        <v>825</v>
      </c>
      <c r="F54" s="37">
        <v>0</v>
      </c>
      <c r="G54" s="37">
        <v>0</v>
      </c>
    </row>
    <row r="55" spans="1:7" x14ac:dyDescent="0.25">
      <c r="A55" t="s">
        <v>567</v>
      </c>
      <c r="B55" t="s">
        <v>28</v>
      </c>
      <c r="C55" t="s">
        <v>568</v>
      </c>
      <c r="D55" s="32">
        <v>90.44</v>
      </c>
      <c r="E55" t="s">
        <v>826</v>
      </c>
      <c r="F55" s="37">
        <v>0</v>
      </c>
      <c r="G55" s="37">
        <v>0</v>
      </c>
    </row>
    <row r="56" spans="1:7" x14ac:dyDescent="0.25">
      <c r="A56" t="s">
        <v>573</v>
      </c>
      <c r="B56" t="s">
        <v>28</v>
      </c>
      <c r="C56" t="s">
        <v>574</v>
      </c>
      <c r="D56" s="32">
        <v>93.99</v>
      </c>
      <c r="E56" t="s">
        <v>827</v>
      </c>
      <c r="F56" s="37">
        <v>0</v>
      </c>
      <c r="G56" s="37">
        <v>0</v>
      </c>
    </row>
    <row r="57" spans="1:7" x14ac:dyDescent="0.25">
      <c r="A57" t="s">
        <v>555</v>
      </c>
      <c r="B57" t="s">
        <v>28</v>
      </c>
      <c r="C57" t="s">
        <v>556</v>
      </c>
      <c r="D57" s="32">
        <v>94.59</v>
      </c>
      <c r="E57" t="s">
        <v>828</v>
      </c>
      <c r="F57" s="37">
        <v>0</v>
      </c>
      <c r="G57" s="37">
        <v>0</v>
      </c>
    </row>
    <row r="58" spans="1:7" x14ac:dyDescent="0.25">
      <c r="A58" t="s">
        <v>575</v>
      </c>
      <c r="B58" t="s">
        <v>173</v>
      </c>
      <c r="C58" t="s">
        <v>576</v>
      </c>
      <c r="D58" s="32">
        <v>62.46</v>
      </c>
      <c r="E58" t="s">
        <v>829</v>
      </c>
      <c r="F58" s="37">
        <v>0</v>
      </c>
      <c r="G58" s="37">
        <v>0</v>
      </c>
    </row>
    <row r="59" spans="1:7" x14ac:dyDescent="0.25">
      <c r="A59" t="s">
        <v>565</v>
      </c>
      <c r="B59" t="s">
        <v>173</v>
      </c>
      <c r="C59" t="s">
        <v>566</v>
      </c>
      <c r="D59" s="32">
        <v>50.46</v>
      </c>
      <c r="E59" t="s">
        <v>830</v>
      </c>
      <c r="F59" s="37">
        <v>0</v>
      </c>
      <c r="G59" s="37">
        <v>0</v>
      </c>
    </row>
    <row r="60" spans="1:7" x14ac:dyDescent="0.25">
      <c r="A60" t="s">
        <v>530</v>
      </c>
      <c r="B60" t="s">
        <v>342</v>
      </c>
      <c r="C60" t="s">
        <v>531</v>
      </c>
      <c r="D60" s="32">
        <v>2.15</v>
      </c>
      <c r="E60" t="s">
        <v>531</v>
      </c>
      <c r="F60" s="37">
        <v>0</v>
      </c>
      <c r="G60" s="37">
        <v>0</v>
      </c>
    </row>
    <row r="61" spans="1:7" x14ac:dyDescent="0.25">
      <c r="A61" t="s">
        <v>526</v>
      </c>
      <c r="B61" t="s">
        <v>25</v>
      </c>
      <c r="C61" t="s">
        <v>527</v>
      </c>
      <c r="D61" s="32">
        <v>0.5</v>
      </c>
      <c r="E61" t="s">
        <v>831</v>
      </c>
      <c r="F61" s="37">
        <v>0</v>
      </c>
      <c r="G61" s="37">
        <v>0</v>
      </c>
    </row>
    <row r="62" spans="1:7" x14ac:dyDescent="0.25">
      <c r="A62" t="s">
        <v>528</v>
      </c>
      <c r="B62" t="s">
        <v>28</v>
      </c>
      <c r="C62" t="s">
        <v>529</v>
      </c>
      <c r="D62" s="32">
        <v>11.85</v>
      </c>
      <c r="E62" t="s">
        <v>832</v>
      </c>
      <c r="F62" s="37">
        <v>0</v>
      </c>
      <c r="G62" s="37">
        <v>0</v>
      </c>
    </row>
    <row r="63" spans="1:7" x14ac:dyDescent="0.25">
      <c r="A63" t="s">
        <v>632</v>
      </c>
      <c r="B63" t="s">
        <v>15</v>
      </c>
      <c r="C63" t="s">
        <v>633</v>
      </c>
      <c r="D63" s="32">
        <v>1.71</v>
      </c>
      <c r="E63" t="s">
        <v>833</v>
      </c>
      <c r="F63" s="37">
        <v>0</v>
      </c>
      <c r="G63" s="37">
        <v>0</v>
      </c>
    </row>
    <row r="64" spans="1:7" x14ac:dyDescent="0.25">
      <c r="A64" t="s">
        <v>630</v>
      </c>
      <c r="B64" t="s">
        <v>15</v>
      </c>
      <c r="C64" t="s">
        <v>631</v>
      </c>
      <c r="D64" s="32">
        <v>0.28000000000000003</v>
      </c>
      <c r="E64" t="s">
        <v>834</v>
      </c>
      <c r="F64" s="37">
        <v>0</v>
      </c>
      <c r="G64" s="37">
        <v>0</v>
      </c>
    </row>
    <row r="65" spans="1:7" x14ac:dyDescent="0.25">
      <c r="A65" t="s">
        <v>547</v>
      </c>
      <c r="B65" t="s">
        <v>173</v>
      </c>
      <c r="C65" t="s">
        <v>114</v>
      </c>
      <c r="D65" s="32">
        <v>26.2</v>
      </c>
      <c r="E65" t="s">
        <v>546</v>
      </c>
      <c r="F65" s="37">
        <v>0</v>
      </c>
      <c r="G65" s="37">
        <v>0</v>
      </c>
    </row>
    <row r="66" spans="1:7" x14ac:dyDescent="0.25">
      <c r="A66" t="s">
        <v>550</v>
      </c>
      <c r="B66" t="s">
        <v>173</v>
      </c>
      <c r="C66" t="s">
        <v>118</v>
      </c>
      <c r="D66" s="32">
        <v>4.9800000000000004</v>
      </c>
      <c r="E66" t="s">
        <v>549</v>
      </c>
      <c r="F66" s="37">
        <v>0</v>
      </c>
      <c r="G66" s="37">
        <v>0</v>
      </c>
    </row>
    <row r="67" spans="1:7" x14ac:dyDescent="0.25">
      <c r="A67" t="s">
        <v>563</v>
      </c>
      <c r="B67" t="s">
        <v>25</v>
      </c>
      <c r="C67" t="s">
        <v>564</v>
      </c>
      <c r="D67" s="32">
        <v>6.05</v>
      </c>
      <c r="E67" t="s">
        <v>835</v>
      </c>
      <c r="F67" s="37">
        <v>0</v>
      </c>
      <c r="G67" s="37">
        <v>0</v>
      </c>
    </row>
    <row r="68" spans="1:7" x14ac:dyDescent="0.25">
      <c r="A68" t="s">
        <v>577</v>
      </c>
      <c r="B68" t="s">
        <v>15</v>
      </c>
      <c r="C68" t="s">
        <v>578</v>
      </c>
      <c r="D68" s="32">
        <v>0.81</v>
      </c>
      <c r="E68" t="s">
        <v>836</v>
      </c>
      <c r="F68" s="37">
        <v>0</v>
      </c>
      <c r="G68" s="37">
        <v>0</v>
      </c>
    </row>
    <row r="69" spans="1:7" x14ac:dyDescent="0.25">
      <c r="A69" t="s">
        <v>583</v>
      </c>
      <c r="B69" t="s">
        <v>22</v>
      </c>
      <c r="C69" t="s">
        <v>584</v>
      </c>
      <c r="D69" s="32">
        <v>9.76</v>
      </c>
      <c r="E69" t="s">
        <v>837</v>
      </c>
      <c r="F69" s="37">
        <v>0</v>
      </c>
      <c r="G69" s="37">
        <v>0</v>
      </c>
    </row>
    <row r="70" spans="1:7" x14ac:dyDescent="0.25">
      <c r="A70" t="s">
        <v>588</v>
      </c>
      <c r="B70" t="s">
        <v>22</v>
      </c>
      <c r="C70" t="s">
        <v>589</v>
      </c>
      <c r="D70" s="32">
        <v>14.18</v>
      </c>
      <c r="E70" t="s">
        <v>838</v>
      </c>
      <c r="F70" s="37">
        <v>0</v>
      </c>
      <c r="G70" s="37">
        <v>0</v>
      </c>
    </row>
    <row r="71" spans="1:7" x14ac:dyDescent="0.25">
      <c r="A71" t="s">
        <v>592</v>
      </c>
      <c r="B71" t="s">
        <v>22</v>
      </c>
      <c r="C71" t="s">
        <v>593</v>
      </c>
      <c r="D71" s="32">
        <v>25.09</v>
      </c>
      <c r="E71" t="s">
        <v>839</v>
      </c>
      <c r="F71" s="37">
        <v>0</v>
      </c>
      <c r="G71" s="37">
        <v>0</v>
      </c>
    </row>
    <row r="72" spans="1:7" x14ac:dyDescent="0.25">
      <c r="A72" t="s">
        <v>604</v>
      </c>
      <c r="B72" t="s">
        <v>173</v>
      </c>
      <c r="C72" t="s">
        <v>605</v>
      </c>
      <c r="D72" s="32">
        <v>88.45</v>
      </c>
      <c r="E72" t="s">
        <v>840</v>
      </c>
      <c r="F72" s="37">
        <v>0</v>
      </c>
      <c r="G72" s="37">
        <v>0</v>
      </c>
    </row>
    <row r="73" spans="1:7" x14ac:dyDescent="0.25">
      <c r="A73" t="s">
        <v>617</v>
      </c>
      <c r="B73" t="s">
        <v>25</v>
      </c>
      <c r="C73" t="s">
        <v>618</v>
      </c>
      <c r="D73" s="32">
        <v>30.49</v>
      </c>
      <c r="E73" t="s">
        <v>841</v>
      </c>
      <c r="F73" s="37">
        <v>0</v>
      </c>
      <c r="G73" s="37">
        <v>0</v>
      </c>
    </row>
    <row r="74" spans="1:7" x14ac:dyDescent="0.25">
      <c r="A74" t="s">
        <v>622</v>
      </c>
      <c r="B74" t="s">
        <v>25</v>
      </c>
      <c r="C74" t="s">
        <v>623</v>
      </c>
      <c r="D74" s="32">
        <v>0.31</v>
      </c>
      <c r="E74" t="s">
        <v>842</v>
      </c>
      <c r="F74" s="37">
        <v>0</v>
      </c>
      <c r="G74" s="37">
        <v>0</v>
      </c>
    </row>
    <row r="75" spans="1:7" x14ac:dyDescent="0.25">
      <c r="A75" t="s">
        <v>626</v>
      </c>
      <c r="B75" t="s">
        <v>15</v>
      </c>
      <c r="C75" t="s">
        <v>627</v>
      </c>
      <c r="D75" s="32">
        <v>81.099999999999994</v>
      </c>
      <c r="E75" t="s">
        <v>843</v>
      </c>
      <c r="F75" s="37">
        <v>0</v>
      </c>
      <c r="G75" s="37">
        <v>0</v>
      </c>
    </row>
    <row r="76" spans="1:7" x14ac:dyDescent="0.25">
      <c r="A76" t="s">
        <v>644</v>
      </c>
      <c r="B76" t="s">
        <v>15</v>
      </c>
      <c r="C76" t="s">
        <v>645</v>
      </c>
      <c r="D76" s="32">
        <v>59.67</v>
      </c>
      <c r="E76" t="s">
        <v>844</v>
      </c>
      <c r="F76" s="37">
        <v>0</v>
      </c>
      <c r="G76" s="37">
        <v>0</v>
      </c>
    </row>
    <row r="77" spans="1:7" x14ac:dyDescent="0.25">
      <c r="A77" t="s">
        <v>636</v>
      </c>
      <c r="B77" t="s">
        <v>15</v>
      </c>
      <c r="C77" t="s">
        <v>637</v>
      </c>
      <c r="D77" s="32">
        <v>17.29</v>
      </c>
      <c r="E77" t="s">
        <v>845</v>
      </c>
      <c r="F77" s="37">
        <v>0</v>
      </c>
      <c r="G77" s="37">
        <v>0</v>
      </c>
    </row>
    <row r="78" spans="1:7" x14ac:dyDescent="0.25">
      <c r="A78" t="s">
        <v>640</v>
      </c>
      <c r="B78" t="s">
        <v>15</v>
      </c>
      <c r="C78" t="s">
        <v>641</v>
      </c>
      <c r="D78" s="32">
        <v>71.92</v>
      </c>
      <c r="E78" t="s">
        <v>846</v>
      </c>
      <c r="F78" s="37">
        <v>0</v>
      </c>
      <c r="G78" s="37">
        <v>0</v>
      </c>
    </row>
    <row r="79" spans="1:7" x14ac:dyDescent="0.25">
      <c r="A79" t="s">
        <v>648</v>
      </c>
      <c r="B79" t="s">
        <v>15</v>
      </c>
      <c r="C79" t="s">
        <v>649</v>
      </c>
      <c r="D79" s="32">
        <v>37.619999999999997</v>
      </c>
      <c r="E79" t="s">
        <v>847</v>
      </c>
      <c r="F79" s="37">
        <v>0</v>
      </c>
      <c r="G79" s="37">
        <v>0</v>
      </c>
    </row>
    <row r="80" spans="1:7" x14ac:dyDescent="0.25">
      <c r="A80" t="s">
        <v>656</v>
      </c>
      <c r="B80" t="s">
        <v>15</v>
      </c>
      <c r="C80" t="s">
        <v>657</v>
      </c>
      <c r="D80" s="32">
        <v>55.51</v>
      </c>
      <c r="E80" t="s">
        <v>848</v>
      </c>
      <c r="F80" s="37">
        <v>0</v>
      </c>
      <c r="G80" s="37">
        <v>0</v>
      </c>
    </row>
    <row r="81" spans="1:7" x14ac:dyDescent="0.25">
      <c r="A81" t="s">
        <v>652</v>
      </c>
      <c r="B81" t="s">
        <v>15</v>
      </c>
      <c r="C81" t="s">
        <v>653</v>
      </c>
      <c r="D81" s="32">
        <v>29.26</v>
      </c>
      <c r="E81" t="s">
        <v>849</v>
      </c>
      <c r="F81" s="37">
        <v>0</v>
      </c>
      <c r="G81" s="37">
        <v>0</v>
      </c>
    </row>
    <row r="82" spans="1:7" x14ac:dyDescent="0.25">
      <c r="A82" t="s">
        <v>667</v>
      </c>
      <c r="B82" t="s">
        <v>15</v>
      </c>
      <c r="C82" t="s">
        <v>668</v>
      </c>
      <c r="D82" s="32">
        <v>103.48</v>
      </c>
      <c r="E82" t="s">
        <v>850</v>
      </c>
      <c r="F82" s="37">
        <v>0</v>
      </c>
      <c r="G82" s="37">
        <v>0</v>
      </c>
    </row>
    <row r="83" spans="1:7" x14ac:dyDescent="0.25">
      <c r="A83" t="s">
        <v>674</v>
      </c>
      <c r="B83" t="s">
        <v>15</v>
      </c>
      <c r="C83" t="s">
        <v>675</v>
      </c>
      <c r="D83" s="32">
        <v>116.53</v>
      </c>
      <c r="E83" t="s">
        <v>851</v>
      </c>
      <c r="F83" s="37">
        <v>0</v>
      </c>
      <c r="G83" s="37">
        <v>0</v>
      </c>
    </row>
    <row r="84" spans="1:7" x14ac:dyDescent="0.25">
      <c r="A84" t="s">
        <v>660</v>
      </c>
      <c r="B84" t="s">
        <v>15</v>
      </c>
      <c r="C84" t="s">
        <v>661</v>
      </c>
      <c r="D84" s="32">
        <v>134.19999999999999</v>
      </c>
      <c r="E84" t="s">
        <v>852</v>
      </c>
      <c r="F84" s="37">
        <v>0</v>
      </c>
      <c r="G84" s="37">
        <v>0</v>
      </c>
    </row>
    <row r="85" spans="1:7" x14ac:dyDescent="0.25">
      <c r="A85" t="s">
        <v>670</v>
      </c>
      <c r="B85" t="s">
        <v>15</v>
      </c>
      <c r="C85" t="s">
        <v>671</v>
      </c>
      <c r="D85" s="32">
        <v>138.5</v>
      </c>
      <c r="E85" t="s">
        <v>853</v>
      </c>
      <c r="F85" s="37">
        <v>0</v>
      </c>
      <c r="G85" s="37">
        <v>0</v>
      </c>
    </row>
    <row r="86" spans="1:7" x14ac:dyDescent="0.25">
      <c r="A86" t="s">
        <v>663</v>
      </c>
      <c r="B86" t="s">
        <v>15</v>
      </c>
      <c r="C86" t="s">
        <v>664</v>
      </c>
      <c r="D86" s="32">
        <v>142.82</v>
      </c>
      <c r="E86" t="s">
        <v>854</v>
      </c>
      <c r="F86" s="37">
        <v>0</v>
      </c>
      <c r="G86" s="37">
        <v>0</v>
      </c>
    </row>
    <row r="87" spans="1:7" x14ac:dyDescent="0.25">
      <c r="A87" t="s">
        <v>682</v>
      </c>
      <c r="B87" t="s">
        <v>15</v>
      </c>
      <c r="C87" t="s">
        <v>683</v>
      </c>
      <c r="D87" s="32">
        <v>67.38</v>
      </c>
      <c r="E87" t="s">
        <v>855</v>
      </c>
      <c r="F87" s="37">
        <v>0</v>
      </c>
      <c r="G87" s="37">
        <v>0</v>
      </c>
    </row>
    <row r="88" spans="1:7" x14ac:dyDescent="0.25">
      <c r="A88" t="s">
        <v>678</v>
      </c>
      <c r="B88" t="s">
        <v>15</v>
      </c>
      <c r="C88" t="s">
        <v>679</v>
      </c>
      <c r="D88" s="32">
        <v>87.18</v>
      </c>
      <c r="E88" t="s">
        <v>856</v>
      </c>
      <c r="F88" s="37">
        <v>0</v>
      </c>
      <c r="G88" s="37">
        <v>0</v>
      </c>
    </row>
    <row r="89" spans="1:7" x14ac:dyDescent="0.25">
      <c r="A89" t="s">
        <v>692</v>
      </c>
      <c r="B89" t="s">
        <v>15</v>
      </c>
      <c r="C89" t="s">
        <v>693</v>
      </c>
      <c r="D89" s="32">
        <v>52.69</v>
      </c>
      <c r="E89" t="s">
        <v>857</v>
      </c>
      <c r="F89" s="37">
        <v>0</v>
      </c>
      <c r="G89" s="37">
        <v>0</v>
      </c>
    </row>
    <row r="90" spans="1:7" x14ac:dyDescent="0.25">
      <c r="A90" t="s">
        <v>687</v>
      </c>
      <c r="B90" t="s">
        <v>15</v>
      </c>
      <c r="C90" t="s">
        <v>688</v>
      </c>
      <c r="D90" s="32">
        <v>74.13</v>
      </c>
      <c r="E90" t="s">
        <v>858</v>
      </c>
      <c r="F90" s="37">
        <v>0</v>
      </c>
      <c r="G90" s="37">
        <v>0</v>
      </c>
    </row>
    <row r="91" spans="1:7" x14ac:dyDescent="0.25">
      <c r="A91" t="s">
        <v>696</v>
      </c>
      <c r="B91" t="s">
        <v>15</v>
      </c>
      <c r="C91" t="s">
        <v>697</v>
      </c>
      <c r="D91" s="32">
        <v>44.4</v>
      </c>
      <c r="E91" t="s">
        <v>859</v>
      </c>
      <c r="F91" s="37">
        <v>0</v>
      </c>
      <c r="G91" s="37">
        <v>0</v>
      </c>
    </row>
    <row r="92" spans="1:7" x14ac:dyDescent="0.25">
      <c r="A92" t="s">
        <v>704</v>
      </c>
      <c r="B92" t="s">
        <v>15</v>
      </c>
      <c r="C92" t="s">
        <v>705</v>
      </c>
      <c r="D92" s="32">
        <v>42.48</v>
      </c>
      <c r="E92" t="s">
        <v>860</v>
      </c>
      <c r="F92" s="37">
        <v>0</v>
      </c>
      <c r="G92" s="37">
        <v>0</v>
      </c>
    </row>
    <row r="93" spans="1:7" x14ac:dyDescent="0.25">
      <c r="A93" t="s">
        <v>700</v>
      </c>
      <c r="B93" t="s">
        <v>15</v>
      </c>
      <c r="C93" t="s">
        <v>701</v>
      </c>
      <c r="D93" s="32">
        <v>72.989999999999995</v>
      </c>
      <c r="E93" t="s">
        <v>861</v>
      </c>
      <c r="F93" s="37">
        <v>0</v>
      </c>
      <c r="G93" s="37">
        <v>0</v>
      </c>
    </row>
    <row r="94" spans="1:7" x14ac:dyDescent="0.25">
      <c r="A94" t="s">
        <v>708</v>
      </c>
      <c r="B94" t="s">
        <v>15</v>
      </c>
      <c r="C94" t="s">
        <v>709</v>
      </c>
      <c r="D94" s="32">
        <v>47.44</v>
      </c>
      <c r="E94" t="s">
        <v>862</v>
      </c>
      <c r="F94" s="37">
        <v>0</v>
      </c>
      <c r="G94" s="37">
        <v>0</v>
      </c>
    </row>
    <row r="95" spans="1:7" x14ac:dyDescent="0.25">
      <c r="A95" t="s">
        <v>375</v>
      </c>
      <c r="B95" t="s">
        <v>15</v>
      </c>
      <c r="C95" t="s">
        <v>376</v>
      </c>
      <c r="D95" s="32">
        <v>54.53</v>
      </c>
      <c r="E95" t="s">
        <v>374</v>
      </c>
      <c r="F95" s="37">
        <v>0</v>
      </c>
      <c r="G95" s="37">
        <v>0</v>
      </c>
    </row>
    <row r="96" spans="1:7" x14ac:dyDescent="0.25">
      <c r="A96" t="s">
        <v>383</v>
      </c>
      <c r="B96" t="s">
        <v>15</v>
      </c>
      <c r="C96" t="s">
        <v>384</v>
      </c>
      <c r="D96" s="32">
        <v>55.58</v>
      </c>
      <c r="E96" t="s">
        <v>382</v>
      </c>
      <c r="F96" s="37">
        <v>0</v>
      </c>
      <c r="G96" s="37">
        <v>0</v>
      </c>
    </row>
    <row r="97" spans="1:7" x14ac:dyDescent="0.25">
      <c r="A97" t="s">
        <v>393</v>
      </c>
      <c r="B97" t="s">
        <v>15</v>
      </c>
      <c r="C97" t="s">
        <v>394</v>
      </c>
      <c r="D97" s="32">
        <v>76.989999999999995</v>
      </c>
      <c r="E97" t="s">
        <v>388</v>
      </c>
      <c r="F97" s="37">
        <v>0</v>
      </c>
      <c r="G97" s="37">
        <v>0</v>
      </c>
    </row>
    <row r="98" spans="1:7" x14ac:dyDescent="0.25">
      <c r="A98" t="s">
        <v>714</v>
      </c>
      <c r="B98" t="s">
        <v>25</v>
      </c>
      <c r="C98" t="s">
        <v>715</v>
      </c>
      <c r="D98" s="32">
        <v>14.74</v>
      </c>
      <c r="E98" t="s">
        <v>863</v>
      </c>
      <c r="F98" s="37">
        <v>0</v>
      </c>
      <c r="G98" s="37">
        <v>0</v>
      </c>
    </row>
    <row r="99" spans="1:7" x14ac:dyDescent="0.25">
      <c r="A99" t="s">
        <v>728</v>
      </c>
      <c r="B99" t="s">
        <v>25</v>
      </c>
      <c r="C99" t="s">
        <v>729</v>
      </c>
      <c r="D99" s="32">
        <v>5.15</v>
      </c>
      <c r="E99" t="s">
        <v>864</v>
      </c>
      <c r="F99" s="37">
        <v>0</v>
      </c>
      <c r="G99" s="37">
        <v>0</v>
      </c>
    </row>
    <row r="100" spans="1:7" x14ac:dyDescent="0.25">
      <c r="A100" t="s">
        <v>738</v>
      </c>
      <c r="B100" t="s">
        <v>25</v>
      </c>
      <c r="C100" t="s">
        <v>739</v>
      </c>
      <c r="D100" s="32">
        <v>10.39</v>
      </c>
      <c r="E100" t="s">
        <v>865</v>
      </c>
      <c r="F100" s="37">
        <v>0</v>
      </c>
      <c r="G100" s="37">
        <v>0</v>
      </c>
    </row>
    <row r="101" spans="1:7" x14ac:dyDescent="0.25">
      <c r="A101" t="s">
        <v>421</v>
      </c>
      <c r="B101" t="s">
        <v>15</v>
      </c>
      <c r="C101" t="s">
        <v>422</v>
      </c>
      <c r="D101" s="32">
        <v>3.49</v>
      </c>
      <c r="E101" t="s">
        <v>866</v>
      </c>
      <c r="F101" s="37">
        <v>0</v>
      </c>
      <c r="G101" s="37">
        <v>0</v>
      </c>
    </row>
    <row r="102" spans="1:7" x14ac:dyDescent="0.25">
      <c r="A102" t="s">
        <v>429</v>
      </c>
      <c r="B102" t="s">
        <v>15</v>
      </c>
      <c r="C102" t="s">
        <v>430</v>
      </c>
      <c r="D102" s="32">
        <v>4.1500000000000004</v>
      </c>
      <c r="E102" t="s">
        <v>867</v>
      </c>
      <c r="F102" s="37">
        <v>0</v>
      </c>
      <c r="G102" s="37">
        <v>0</v>
      </c>
    </row>
    <row r="103" spans="1:7" x14ac:dyDescent="0.25">
      <c r="A103" t="s">
        <v>435</v>
      </c>
      <c r="B103" t="s">
        <v>15</v>
      </c>
      <c r="C103" t="s">
        <v>436</v>
      </c>
      <c r="D103" s="32">
        <v>7.01</v>
      </c>
      <c r="E103" t="s">
        <v>868</v>
      </c>
      <c r="F103" s="37">
        <v>0</v>
      </c>
      <c r="G103" s="37">
        <v>0</v>
      </c>
    </row>
    <row r="104" spans="1:7" x14ac:dyDescent="0.25">
      <c r="A104" t="s">
        <v>439</v>
      </c>
      <c r="B104" t="s">
        <v>15</v>
      </c>
      <c r="C104" t="s">
        <v>440</v>
      </c>
      <c r="D104" s="32">
        <v>9.14</v>
      </c>
      <c r="E104" t="s">
        <v>869</v>
      </c>
      <c r="F104" s="37">
        <v>0</v>
      </c>
      <c r="G104" s="37">
        <v>0</v>
      </c>
    </row>
    <row r="105" spans="1:7" x14ac:dyDescent="0.25">
      <c r="A105" t="s">
        <v>447</v>
      </c>
      <c r="B105" t="s">
        <v>15</v>
      </c>
      <c r="C105" t="s">
        <v>448</v>
      </c>
      <c r="D105" s="32">
        <v>20.03</v>
      </c>
      <c r="E105" t="s">
        <v>870</v>
      </c>
      <c r="F105" s="37">
        <v>0</v>
      </c>
      <c r="G105" s="37">
        <v>0</v>
      </c>
    </row>
    <row r="106" spans="1:7" x14ac:dyDescent="0.25">
      <c r="A106" t="s">
        <v>451</v>
      </c>
      <c r="B106" t="s">
        <v>15</v>
      </c>
      <c r="C106" t="s">
        <v>452</v>
      </c>
      <c r="D106" s="32">
        <v>3.97</v>
      </c>
      <c r="E106" t="s">
        <v>450</v>
      </c>
      <c r="F106" s="37">
        <v>0</v>
      </c>
      <c r="G106" s="37">
        <v>0</v>
      </c>
    </row>
    <row r="107" spans="1:7" x14ac:dyDescent="0.25">
      <c r="A107" t="s">
        <v>455</v>
      </c>
      <c r="B107" t="s">
        <v>15</v>
      </c>
      <c r="C107" t="s">
        <v>456</v>
      </c>
      <c r="D107" s="32">
        <v>3.9</v>
      </c>
      <c r="E107" t="s">
        <v>454</v>
      </c>
      <c r="F107" s="37">
        <v>0</v>
      </c>
      <c r="G107" s="37">
        <v>0</v>
      </c>
    </row>
    <row r="108" spans="1:7" x14ac:dyDescent="0.25">
      <c r="A108" t="s">
        <v>459</v>
      </c>
      <c r="B108" t="s">
        <v>15</v>
      </c>
      <c r="C108" t="s">
        <v>460</v>
      </c>
      <c r="D108" s="32">
        <v>7.5</v>
      </c>
      <c r="E108" t="s">
        <v>458</v>
      </c>
      <c r="F108" s="37">
        <v>0</v>
      </c>
      <c r="G108" s="37">
        <v>0</v>
      </c>
    </row>
    <row r="109" spans="1:7" x14ac:dyDescent="0.25">
      <c r="A109" t="s">
        <v>463</v>
      </c>
      <c r="B109" t="s">
        <v>15</v>
      </c>
      <c r="C109" t="s">
        <v>464</v>
      </c>
      <c r="D109" s="32">
        <v>8.9600000000000009</v>
      </c>
      <c r="E109" t="s">
        <v>462</v>
      </c>
      <c r="F109" s="37">
        <v>0</v>
      </c>
      <c r="G109" s="37">
        <v>0</v>
      </c>
    </row>
    <row r="110" spans="1:7" x14ac:dyDescent="0.25">
      <c r="A110" t="s">
        <v>467</v>
      </c>
      <c r="B110" t="s">
        <v>15</v>
      </c>
      <c r="C110" t="s">
        <v>468</v>
      </c>
      <c r="D110" s="32">
        <v>16.98</v>
      </c>
      <c r="E110" t="s">
        <v>466</v>
      </c>
      <c r="F110" s="37">
        <v>0</v>
      </c>
      <c r="G110" s="37">
        <v>0</v>
      </c>
    </row>
    <row r="111" spans="1:7" x14ac:dyDescent="0.25">
      <c r="A111" t="s">
        <v>419</v>
      </c>
      <c r="B111" t="s">
        <v>15</v>
      </c>
      <c r="C111" t="s">
        <v>420</v>
      </c>
      <c r="D111" s="32">
        <v>11.96</v>
      </c>
      <c r="E111" t="s">
        <v>871</v>
      </c>
      <c r="F111" s="37">
        <v>0</v>
      </c>
      <c r="G111" s="37">
        <v>0</v>
      </c>
    </row>
    <row r="112" spans="1:7" x14ac:dyDescent="0.25">
      <c r="A112" t="s">
        <v>427</v>
      </c>
      <c r="B112" t="s">
        <v>15</v>
      </c>
      <c r="C112" t="s">
        <v>428</v>
      </c>
      <c r="D112" s="32">
        <v>13.55</v>
      </c>
      <c r="E112" t="s">
        <v>872</v>
      </c>
      <c r="F112" s="37">
        <v>0</v>
      </c>
      <c r="G112" s="37">
        <v>0</v>
      </c>
    </row>
    <row r="113" spans="1:7" x14ac:dyDescent="0.25">
      <c r="A113" t="s">
        <v>433</v>
      </c>
      <c r="B113" t="s">
        <v>15</v>
      </c>
      <c r="C113" t="s">
        <v>434</v>
      </c>
      <c r="D113" s="32">
        <v>19.39</v>
      </c>
      <c r="E113" t="s">
        <v>873</v>
      </c>
      <c r="F113" s="37">
        <v>0</v>
      </c>
      <c r="G113" s="37">
        <v>0</v>
      </c>
    </row>
    <row r="114" spans="1:7" x14ac:dyDescent="0.25">
      <c r="A114" t="s">
        <v>441</v>
      </c>
      <c r="B114" t="s">
        <v>15</v>
      </c>
      <c r="C114" t="s">
        <v>442</v>
      </c>
      <c r="D114" s="32">
        <v>21.28</v>
      </c>
      <c r="E114" t="s">
        <v>874</v>
      </c>
      <c r="F114" s="37">
        <v>0</v>
      </c>
      <c r="G114" s="37">
        <v>0</v>
      </c>
    </row>
    <row r="115" spans="1:7" x14ac:dyDescent="0.25">
      <c r="A115" t="s">
        <v>445</v>
      </c>
      <c r="B115" t="s">
        <v>15</v>
      </c>
      <c r="C115" t="s">
        <v>446</v>
      </c>
      <c r="D115" s="32">
        <v>37.99</v>
      </c>
      <c r="E115" t="s">
        <v>875</v>
      </c>
      <c r="F115" s="37">
        <v>0</v>
      </c>
      <c r="G115" s="37">
        <v>0</v>
      </c>
    </row>
    <row r="116" spans="1:7" x14ac:dyDescent="0.25">
      <c r="A116" t="s">
        <v>475</v>
      </c>
      <c r="B116" t="s">
        <v>15</v>
      </c>
      <c r="C116" t="s">
        <v>476</v>
      </c>
      <c r="D116" s="32">
        <v>15.05</v>
      </c>
      <c r="E116" t="s">
        <v>472</v>
      </c>
      <c r="F116" s="37">
        <v>0</v>
      </c>
      <c r="G116" s="37">
        <v>0</v>
      </c>
    </row>
    <row r="117" spans="1:7" x14ac:dyDescent="0.25">
      <c r="A117" t="s">
        <v>716</v>
      </c>
      <c r="B117" t="s">
        <v>15</v>
      </c>
      <c r="C117" t="s">
        <v>717</v>
      </c>
      <c r="D117" s="32">
        <v>31.3</v>
      </c>
      <c r="E117" t="s">
        <v>876</v>
      </c>
      <c r="F117" s="37">
        <v>0</v>
      </c>
      <c r="G117" s="37">
        <v>0</v>
      </c>
    </row>
    <row r="118" spans="1:7" x14ac:dyDescent="0.25">
      <c r="A118" t="s">
        <v>730</v>
      </c>
      <c r="B118" t="s">
        <v>15</v>
      </c>
      <c r="C118" t="s">
        <v>731</v>
      </c>
      <c r="D118" s="32">
        <v>11.98</v>
      </c>
      <c r="E118" t="s">
        <v>877</v>
      </c>
      <c r="F118" s="37">
        <v>0</v>
      </c>
      <c r="G118" s="37">
        <v>0</v>
      </c>
    </row>
    <row r="119" spans="1:7" x14ac:dyDescent="0.25">
      <c r="A119" t="s">
        <v>736</v>
      </c>
      <c r="B119" t="s">
        <v>15</v>
      </c>
      <c r="C119" t="s">
        <v>737</v>
      </c>
      <c r="D119" s="32">
        <v>22.46</v>
      </c>
      <c r="E119" t="s">
        <v>878</v>
      </c>
      <c r="F119" s="37">
        <v>0</v>
      </c>
      <c r="G119" s="37">
        <v>0</v>
      </c>
    </row>
    <row r="120" spans="1:7" x14ac:dyDescent="0.25">
      <c r="A120" t="s">
        <v>718</v>
      </c>
      <c r="B120" t="s">
        <v>15</v>
      </c>
      <c r="C120" t="s">
        <v>719</v>
      </c>
      <c r="D120" s="32">
        <v>0.18</v>
      </c>
      <c r="E120" t="s">
        <v>879</v>
      </c>
      <c r="F120" s="37">
        <v>0</v>
      </c>
      <c r="G120" s="37">
        <v>0</v>
      </c>
    </row>
    <row r="121" spans="1:7" x14ac:dyDescent="0.25">
      <c r="A121" t="s">
        <v>726</v>
      </c>
      <c r="B121" t="s">
        <v>15</v>
      </c>
      <c r="C121" t="s">
        <v>727</v>
      </c>
      <c r="D121" s="32">
        <v>0.18</v>
      </c>
      <c r="E121" t="s">
        <v>880</v>
      </c>
      <c r="F121" s="37">
        <v>0</v>
      </c>
      <c r="G121" s="37">
        <v>0</v>
      </c>
    </row>
    <row r="122" spans="1:7" x14ac:dyDescent="0.25">
      <c r="A122" t="s">
        <v>734</v>
      </c>
      <c r="B122" t="s">
        <v>15</v>
      </c>
      <c r="C122" t="s">
        <v>735</v>
      </c>
      <c r="D122" s="32">
        <v>0.18</v>
      </c>
      <c r="E122" t="s">
        <v>881</v>
      </c>
      <c r="F122" s="37">
        <v>0</v>
      </c>
      <c r="G122" s="37">
        <v>0</v>
      </c>
    </row>
    <row r="123" spans="1:7" x14ac:dyDescent="0.25">
      <c r="A123" t="s">
        <v>417</v>
      </c>
      <c r="B123" t="s">
        <v>15</v>
      </c>
      <c r="C123" t="s">
        <v>418</v>
      </c>
      <c r="D123" s="32">
        <v>1.1000000000000001</v>
      </c>
      <c r="E123" t="s">
        <v>882</v>
      </c>
      <c r="F123" s="37">
        <v>0</v>
      </c>
      <c r="G123" s="37">
        <v>0</v>
      </c>
    </row>
    <row r="124" spans="1:7" x14ac:dyDescent="0.25">
      <c r="A124" t="s">
        <v>379</v>
      </c>
      <c r="B124" t="s">
        <v>15</v>
      </c>
      <c r="C124" t="s">
        <v>380</v>
      </c>
      <c r="D124" s="32">
        <v>1.18</v>
      </c>
      <c r="E124" t="s">
        <v>883</v>
      </c>
      <c r="F124" s="37">
        <v>0</v>
      </c>
      <c r="G124" s="37">
        <v>0</v>
      </c>
    </row>
    <row r="125" spans="1:7" x14ac:dyDescent="0.25">
      <c r="A125" t="s">
        <v>391</v>
      </c>
      <c r="B125" t="s">
        <v>15</v>
      </c>
      <c r="C125" t="s">
        <v>392</v>
      </c>
      <c r="D125" s="32">
        <v>2.21</v>
      </c>
      <c r="E125" t="s">
        <v>884</v>
      </c>
      <c r="F125" s="37">
        <v>0</v>
      </c>
      <c r="G125" s="37">
        <v>0</v>
      </c>
    </row>
    <row r="126" spans="1:7" x14ac:dyDescent="0.25">
      <c r="A126" t="s">
        <v>415</v>
      </c>
      <c r="B126" t="s">
        <v>15</v>
      </c>
      <c r="C126" t="s">
        <v>416</v>
      </c>
      <c r="D126" s="32">
        <v>1.06</v>
      </c>
      <c r="E126" t="s">
        <v>885</v>
      </c>
      <c r="F126" s="37">
        <v>0</v>
      </c>
      <c r="G126" s="37">
        <v>0</v>
      </c>
    </row>
    <row r="127" spans="1:7" x14ac:dyDescent="0.25">
      <c r="A127" t="s">
        <v>425</v>
      </c>
      <c r="B127" t="s">
        <v>15</v>
      </c>
      <c r="C127" t="s">
        <v>426</v>
      </c>
      <c r="D127" s="32">
        <v>1.1299999999999999</v>
      </c>
      <c r="E127" t="s">
        <v>886</v>
      </c>
      <c r="F127" s="37">
        <v>0</v>
      </c>
      <c r="G127" s="37">
        <v>0</v>
      </c>
    </row>
    <row r="128" spans="1:7" x14ac:dyDescent="0.25">
      <c r="A128" t="s">
        <v>473</v>
      </c>
      <c r="B128" t="s">
        <v>15</v>
      </c>
      <c r="C128" t="s">
        <v>474</v>
      </c>
      <c r="D128" s="32">
        <v>1.17</v>
      </c>
      <c r="E128" t="s">
        <v>887</v>
      </c>
      <c r="F128" s="37">
        <v>0</v>
      </c>
      <c r="G128" s="37">
        <v>0</v>
      </c>
    </row>
    <row r="129" spans="1:7" x14ac:dyDescent="0.25">
      <c r="A129" t="s">
        <v>377</v>
      </c>
      <c r="B129" t="s">
        <v>15</v>
      </c>
      <c r="C129" t="s">
        <v>378</v>
      </c>
      <c r="D129" s="32">
        <v>1.34</v>
      </c>
      <c r="E129" t="s">
        <v>888</v>
      </c>
      <c r="F129" s="37">
        <v>0</v>
      </c>
      <c r="G129" s="37">
        <v>0</v>
      </c>
    </row>
    <row r="130" spans="1:7" x14ac:dyDescent="0.25">
      <c r="A130" t="s">
        <v>385</v>
      </c>
      <c r="B130" t="s">
        <v>15</v>
      </c>
      <c r="C130" t="s">
        <v>386</v>
      </c>
      <c r="D130" s="32">
        <v>1.38</v>
      </c>
      <c r="E130" t="s">
        <v>889</v>
      </c>
      <c r="F130" s="37">
        <v>0</v>
      </c>
      <c r="G130" s="37">
        <v>0</v>
      </c>
    </row>
    <row r="131" spans="1:7" x14ac:dyDescent="0.25">
      <c r="A131" t="s">
        <v>389</v>
      </c>
      <c r="B131" t="s">
        <v>15</v>
      </c>
      <c r="C131" t="s">
        <v>390</v>
      </c>
      <c r="D131" s="32">
        <v>1.96</v>
      </c>
      <c r="E131" t="s">
        <v>890</v>
      </c>
      <c r="F131" s="37">
        <v>0</v>
      </c>
      <c r="G131" s="37">
        <v>0</v>
      </c>
    </row>
    <row r="132" spans="1:7" x14ac:dyDescent="0.25">
      <c r="A132" t="s">
        <v>742</v>
      </c>
      <c r="B132" t="s">
        <v>15</v>
      </c>
      <c r="C132" t="s">
        <v>743</v>
      </c>
      <c r="D132" s="32">
        <v>494.57</v>
      </c>
      <c r="E132" t="s">
        <v>891</v>
      </c>
      <c r="F132" s="37">
        <v>0</v>
      </c>
      <c r="G132" s="37">
        <v>0</v>
      </c>
    </row>
    <row r="133" spans="1:7" x14ac:dyDescent="0.25">
      <c r="A133" t="s">
        <v>744</v>
      </c>
      <c r="B133" t="s">
        <v>15</v>
      </c>
      <c r="C133" t="s">
        <v>745</v>
      </c>
      <c r="D133" s="32">
        <v>2.3199999999999998</v>
      </c>
      <c r="E133" t="s">
        <v>892</v>
      </c>
      <c r="F133" s="37">
        <v>0</v>
      </c>
      <c r="G133" s="37">
        <v>0</v>
      </c>
    </row>
    <row r="134" spans="1:7" x14ac:dyDescent="0.25">
      <c r="A134" t="s">
        <v>752</v>
      </c>
      <c r="B134" t="s">
        <v>15</v>
      </c>
      <c r="C134" t="s">
        <v>753</v>
      </c>
      <c r="D134" s="32">
        <v>147.31</v>
      </c>
      <c r="E134" t="s">
        <v>893</v>
      </c>
      <c r="F134" s="37">
        <v>0</v>
      </c>
      <c r="G134" s="37">
        <v>0</v>
      </c>
    </row>
    <row r="135" spans="1:7" x14ac:dyDescent="0.25">
      <c r="A135" t="s">
        <v>766</v>
      </c>
      <c r="B135" t="s">
        <v>15</v>
      </c>
      <c r="C135" t="s">
        <v>767</v>
      </c>
      <c r="D135" s="32">
        <v>120.78</v>
      </c>
      <c r="E135" t="s">
        <v>894</v>
      </c>
      <c r="F135" s="37">
        <v>0</v>
      </c>
      <c r="G135" s="37">
        <v>0</v>
      </c>
    </row>
    <row r="136" spans="1:7" x14ac:dyDescent="0.25">
      <c r="A136" t="s">
        <v>748</v>
      </c>
      <c r="B136" t="s">
        <v>15</v>
      </c>
      <c r="C136" t="s">
        <v>749</v>
      </c>
      <c r="D136" s="32">
        <v>79.540000000000006</v>
      </c>
      <c r="E136" t="s">
        <v>895</v>
      </c>
      <c r="F136" s="37">
        <v>0</v>
      </c>
      <c r="G136" s="37">
        <v>0</v>
      </c>
    </row>
    <row r="137" spans="1:7" x14ac:dyDescent="0.25">
      <c r="A137" t="s">
        <v>761</v>
      </c>
      <c r="B137" t="s">
        <v>15</v>
      </c>
      <c r="C137" t="s">
        <v>762</v>
      </c>
      <c r="D137" s="32">
        <v>212.15</v>
      </c>
      <c r="E137" t="s">
        <v>896</v>
      </c>
      <c r="F137" s="37">
        <v>0</v>
      </c>
      <c r="G137" s="37">
        <v>0</v>
      </c>
    </row>
    <row r="138" spans="1:7" x14ac:dyDescent="0.25">
      <c r="A138" t="s">
        <v>756</v>
      </c>
      <c r="B138" t="s">
        <v>15</v>
      </c>
      <c r="C138" t="s">
        <v>757</v>
      </c>
      <c r="D138" s="32">
        <v>260.58</v>
      </c>
      <c r="E138" t="s">
        <v>897</v>
      </c>
      <c r="F138" s="37">
        <v>0</v>
      </c>
      <c r="G138" s="37">
        <v>0</v>
      </c>
    </row>
    <row r="139" spans="1:7" x14ac:dyDescent="0.25">
      <c r="A139" s="24" t="s">
        <v>720</v>
      </c>
    </row>
    <row r="140" spans="1:7" x14ac:dyDescent="0.25">
      <c r="A140" t="s">
        <v>721</v>
      </c>
      <c r="B140" t="s">
        <v>25</v>
      </c>
      <c r="C140" t="s">
        <v>722</v>
      </c>
      <c r="D140" s="32">
        <v>0</v>
      </c>
      <c r="E140" t="s">
        <v>898</v>
      </c>
      <c r="F140" s="37">
        <v>0</v>
      </c>
      <c r="G140" s="37">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96"/>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t="s">
        <v>1</v>
      </c>
      <c r="F2" s="3" t="s">
        <v>1</v>
      </c>
      <c r="G2" s="3" t="s">
        <v>1</v>
      </c>
      <c r="H2" s="3" t="s">
        <v>1</v>
      </c>
    </row>
    <row r="3" spans="1:8" x14ac:dyDescent="0.25">
      <c r="E3" s="3"/>
      <c r="F3" s="3"/>
      <c r="G3" s="3"/>
      <c r="H3" s="3"/>
    </row>
    <row r="4" spans="1:8" x14ac:dyDescent="0.25">
      <c r="E4" s="3"/>
      <c r="F4" s="3"/>
      <c r="G4" s="3"/>
      <c r="H4" s="3"/>
    </row>
    <row r="6" spans="1:8" ht="18.75" x14ac:dyDescent="0.3">
      <c r="C6" s="2" t="s">
        <v>899</v>
      </c>
      <c r="D6" s="2" t="s">
        <v>899</v>
      </c>
      <c r="E6" s="2" t="s">
        <v>899</v>
      </c>
      <c r="F6" s="2" t="s">
        <v>899</v>
      </c>
      <c r="G6" s="2" t="s">
        <v>899</v>
      </c>
    </row>
    <row r="10" spans="1:8" x14ac:dyDescent="0.25">
      <c r="B10" t="s">
        <v>900</v>
      </c>
      <c r="C10" s="38" t="s">
        <v>6</v>
      </c>
      <c r="D10" s="39" t="s">
        <v>7</v>
      </c>
      <c r="E10" s="38" t="s">
        <v>8</v>
      </c>
    </row>
    <row r="11" spans="1:8" x14ac:dyDescent="0.25">
      <c r="B11" t="s">
        <v>900</v>
      </c>
      <c r="C11" s="38" t="s">
        <v>9</v>
      </c>
      <c r="D11" s="39" t="s">
        <v>7</v>
      </c>
      <c r="E11" s="38" t="s">
        <v>10</v>
      </c>
    </row>
    <row r="12" spans="1:8" x14ac:dyDescent="0.25">
      <c r="B12" t="s">
        <v>900</v>
      </c>
      <c r="C12" s="38" t="s">
        <v>11</v>
      </c>
      <c r="D12" s="39" t="s">
        <v>7</v>
      </c>
      <c r="E12" s="38" t="s">
        <v>12</v>
      </c>
    </row>
    <row r="14" spans="1:8" ht="45" customHeight="1" x14ac:dyDescent="0.25">
      <c r="A14" s="40" t="s">
        <v>901</v>
      </c>
      <c r="B14" s="40" t="s">
        <v>902</v>
      </c>
      <c r="C14" s="40" t="s">
        <v>14</v>
      </c>
      <c r="D14" s="41" t="s">
        <v>15</v>
      </c>
      <c r="E14" s="1" t="s">
        <v>16</v>
      </c>
      <c r="F14" s="1" t="s">
        <v>16</v>
      </c>
      <c r="G14" s="42">
        <f>SUM(G15:G15)</f>
        <v>5</v>
      </c>
    </row>
    <row r="15" spans="1:8" x14ac:dyDescent="0.25">
      <c r="A15" s="43"/>
      <c r="B15" s="43"/>
      <c r="C15" s="44">
        <v>5</v>
      </c>
      <c r="D15" s="44"/>
      <c r="E15" s="44"/>
      <c r="F15" s="44"/>
      <c r="G15" s="44">
        <f>PRODUCT(C15:F15)</f>
        <v>5</v>
      </c>
    </row>
    <row r="17" spans="1:7" x14ac:dyDescent="0.25">
      <c r="B17" t="s">
        <v>900</v>
      </c>
      <c r="C17" s="38" t="s">
        <v>6</v>
      </c>
      <c r="D17" s="39" t="s">
        <v>7</v>
      </c>
      <c r="E17" s="38" t="s">
        <v>8</v>
      </c>
    </row>
    <row r="18" spans="1:7" x14ac:dyDescent="0.25">
      <c r="B18" t="s">
        <v>900</v>
      </c>
      <c r="C18" s="38" t="s">
        <v>9</v>
      </c>
      <c r="D18" s="39" t="s">
        <v>7</v>
      </c>
      <c r="E18" s="38" t="s">
        <v>10</v>
      </c>
    </row>
    <row r="19" spans="1:7" x14ac:dyDescent="0.25">
      <c r="B19" t="s">
        <v>900</v>
      </c>
      <c r="C19" s="38" t="s">
        <v>11</v>
      </c>
      <c r="D19" s="39" t="s">
        <v>18</v>
      </c>
      <c r="E19" s="38" t="s">
        <v>19</v>
      </c>
    </row>
    <row r="21" spans="1:7" ht="45" customHeight="1" x14ac:dyDescent="0.25">
      <c r="A21" s="40" t="s">
        <v>903</v>
      </c>
      <c r="B21" s="40" t="s">
        <v>902</v>
      </c>
      <c r="C21" s="40" t="s">
        <v>21</v>
      </c>
      <c r="D21" s="41" t="s">
        <v>22</v>
      </c>
      <c r="E21" s="1" t="s">
        <v>23</v>
      </c>
      <c r="F21" s="1" t="s">
        <v>23</v>
      </c>
      <c r="G21" s="42">
        <f>SUM(G22:G23)</f>
        <v>107.39999999999999</v>
      </c>
    </row>
    <row r="22" spans="1:7" x14ac:dyDescent="0.25">
      <c r="A22" s="43"/>
      <c r="B22" s="43"/>
      <c r="C22" s="44">
        <v>97</v>
      </c>
      <c r="D22" s="44">
        <v>0.6</v>
      </c>
      <c r="E22" s="44"/>
      <c r="F22" s="44"/>
      <c r="G22" s="44">
        <f>PRODUCT(C22:F22)</f>
        <v>58.199999999999996</v>
      </c>
    </row>
    <row r="23" spans="1:7" x14ac:dyDescent="0.25">
      <c r="A23" s="43"/>
      <c r="B23" s="43"/>
      <c r="C23" s="44">
        <v>82</v>
      </c>
      <c r="D23" s="44">
        <v>0.6</v>
      </c>
      <c r="E23" s="44"/>
      <c r="F23" s="44"/>
      <c r="G23" s="44">
        <f>PRODUCT(C23:F23)</f>
        <v>49.199999999999996</v>
      </c>
    </row>
    <row r="25" spans="1:7" ht="45" customHeight="1" x14ac:dyDescent="0.25">
      <c r="A25" s="40" t="s">
        <v>904</v>
      </c>
      <c r="B25" s="40" t="s">
        <v>902</v>
      </c>
      <c r="C25" s="40" t="s">
        <v>24</v>
      </c>
      <c r="D25" s="41" t="s">
        <v>25</v>
      </c>
      <c r="E25" s="1" t="s">
        <v>26</v>
      </c>
      <c r="F25" s="1" t="s">
        <v>26</v>
      </c>
      <c r="G25" s="42">
        <f>SUM(G26:G26)</f>
        <v>5</v>
      </c>
    </row>
    <row r="26" spans="1:7" x14ac:dyDescent="0.25">
      <c r="A26" s="43"/>
      <c r="B26" s="43"/>
      <c r="C26" s="44">
        <v>5</v>
      </c>
      <c r="D26" s="44"/>
      <c r="E26" s="44"/>
      <c r="F26" s="44"/>
      <c r="G26" s="44">
        <f>PRODUCT(C26:F26)</f>
        <v>5</v>
      </c>
    </row>
    <row r="28" spans="1:7" ht="45" customHeight="1" x14ac:dyDescent="0.25">
      <c r="A28" s="40" t="s">
        <v>905</v>
      </c>
      <c r="B28" s="40" t="s">
        <v>902</v>
      </c>
      <c r="C28" s="40" t="s">
        <v>27</v>
      </c>
      <c r="D28" s="41" t="s">
        <v>28</v>
      </c>
      <c r="E28" s="1" t="s">
        <v>29</v>
      </c>
      <c r="F28" s="1" t="s">
        <v>29</v>
      </c>
      <c r="G28" s="42">
        <f>SUM(G29:G30)</f>
        <v>60.860000000000007</v>
      </c>
    </row>
    <row r="29" spans="1:7" x14ac:dyDescent="0.25">
      <c r="A29" s="43"/>
      <c r="B29" s="43"/>
      <c r="C29" s="44">
        <v>97</v>
      </c>
      <c r="D29" s="44">
        <v>0.4</v>
      </c>
      <c r="E29" s="44">
        <v>1</v>
      </c>
      <c r="F29" s="44">
        <v>0.85</v>
      </c>
      <c r="G29" s="44">
        <f>PRODUCT(C29:F29)</f>
        <v>32.980000000000004</v>
      </c>
    </row>
    <row r="30" spans="1:7" x14ac:dyDescent="0.25">
      <c r="A30" s="43"/>
      <c r="B30" s="43"/>
      <c r="C30" s="44">
        <v>82</v>
      </c>
      <c r="D30" s="44">
        <v>0.4</v>
      </c>
      <c r="E30" s="44">
        <v>1</v>
      </c>
      <c r="F30" s="44">
        <v>0.85</v>
      </c>
      <c r="G30" s="44">
        <f>PRODUCT(C30:F30)</f>
        <v>27.880000000000003</v>
      </c>
    </row>
    <row r="32" spans="1:7" ht="45" customHeight="1" x14ac:dyDescent="0.25">
      <c r="A32" s="40" t="s">
        <v>906</v>
      </c>
      <c r="B32" s="40" t="s">
        <v>902</v>
      </c>
      <c r="C32" s="40" t="s">
        <v>30</v>
      </c>
      <c r="D32" s="41" t="s">
        <v>28</v>
      </c>
      <c r="E32" s="1" t="s">
        <v>31</v>
      </c>
      <c r="F32" s="1" t="s">
        <v>31</v>
      </c>
      <c r="G32" s="42">
        <f>SUM(G33:G34)</f>
        <v>10.740000000000002</v>
      </c>
    </row>
    <row r="33" spans="1:7" x14ac:dyDescent="0.25">
      <c r="A33" s="43"/>
      <c r="B33" s="43"/>
      <c r="C33" s="44">
        <v>97</v>
      </c>
      <c r="D33" s="44">
        <v>0.4</v>
      </c>
      <c r="E33" s="44">
        <v>1</v>
      </c>
      <c r="F33" s="44">
        <v>0.15</v>
      </c>
      <c r="G33" s="44">
        <f>PRODUCT(C33:F33)</f>
        <v>5.82</v>
      </c>
    </row>
    <row r="34" spans="1:7" x14ac:dyDescent="0.25">
      <c r="A34" s="43"/>
      <c r="B34" s="43"/>
      <c r="C34" s="44">
        <v>82</v>
      </c>
      <c r="D34" s="44">
        <v>0.4</v>
      </c>
      <c r="E34" s="44">
        <v>1</v>
      </c>
      <c r="F34" s="44">
        <v>0.15</v>
      </c>
      <c r="G34" s="44">
        <f>PRODUCT(C34:F34)</f>
        <v>4.9200000000000008</v>
      </c>
    </row>
    <row r="36" spans="1:7" ht="45" customHeight="1" x14ac:dyDescent="0.25">
      <c r="A36" s="40" t="s">
        <v>907</v>
      </c>
      <c r="B36" s="40" t="s">
        <v>902</v>
      </c>
      <c r="C36" s="40" t="s">
        <v>32</v>
      </c>
      <c r="D36" s="41" t="s">
        <v>22</v>
      </c>
      <c r="E36" s="1" t="s">
        <v>33</v>
      </c>
      <c r="F36" s="1" t="s">
        <v>33</v>
      </c>
      <c r="G36" s="42">
        <f>SUM(G37:G38)</f>
        <v>71.600000000000009</v>
      </c>
    </row>
    <row r="37" spans="1:7" x14ac:dyDescent="0.25">
      <c r="A37" s="43"/>
      <c r="B37" s="43"/>
      <c r="C37" s="44">
        <v>97</v>
      </c>
      <c r="D37" s="44">
        <v>0.4</v>
      </c>
      <c r="E37" s="44"/>
      <c r="F37" s="44"/>
      <c r="G37" s="44">
        <f>PRODUCT(C37:F37)</f>
        <v>38.800000000000004</v>
      </c>
    </row>
    <row r="38" spans="1:7" x14ac:dyDescent="0.25">
      <c r="A38" s="43"/>
      <c r="B38" s="43"/>
      <c r="C38" s="44">
        <v>82</v>
      </c>
      <c r="D38" s="44">
        <v>0.4</v>
      </c>
      <c r="E38" s="44"/>
      <c r="F38" s="44"/>
      <c r="G38" s="44">
        <f>PRODUCT(C38:F38)</f>
        <v>32.800000000000004</v>
      </c>
    </row>
    <row r="40" spans="1:7" ht="45" customHeight="1" x14ac:dyDescent="0.25">
      <c r="A40" s="40" t="s">
        <v>908</v>
      </c>
      <c r="B40" s="40" t="s">
        <v>902</v>
      </c>
      <c r="C40" s="40" t="s">
        <v>34</v>
      </c>
      <c r="D40" s="41" t="s">
        <v>22</v>
      </c>
      <c r="E40" s="1" t="s">
        <v>35</v>
      </c>
      <c r="F40" s="1" t="s">
        <v>35</v>
      </c>
      <c r="G40" s="42">
        <f>SUM(G41:G42)</f>
        <v>42.960000000000008</v>
      </c>
    </row>
    <row r="41" spans="1:7" x14ac:dyDescent="0.25">
      <c r="A41" s="43"/>
      <c r="B41" s="43"/>
      <c r="C41" s="44">
        <v>97</v>
      </c>
      <c r="D41" s="44">
        <v>0.8</v>
      </c>
      <c r="E41" s="44">
        <v>0.15</v>
      </c>
      <c r="F41" s="44">
        <v>2</v>
      </c>
      <c r="G41" s="44">
        <f>PRODUCT(C41:F41)</f>
        <v>23.28</v>
      </c>
    </row>
    <row r="42" spans="1:7" x14ac:dyDescent="0.25">
      <c r="A42" s="43"/>
      <c r="B42" s="43"/>
      <c r="C42" s="44">
        <v>82</v>
      </c>
      <c r="D42" s="44">
        <v>0.8</v>
      </c>
      <c r="E42" s="44">
        <v>0.15</v>
      </c>
      <c r="F42" s="44">
        <v>2</v>
      </c>
      <c r="G42" s="44">
        <f>PRODUCT(C42:F42)</f>
        <v>19.680000000000003</v>
      </c>
    </row>
    <row r="44" spans="1:7" ht="45" customHeight="1" x14ac:dyDescent="0.25">
      <c r="A44" s="40" t="s">
        <v>909</v>
      </c>
      <c r="B44" s="40" t="s">
        <v>902</v>
      </c>
      <c r="C44" s="40" t="s">
        <v>36</v>
      </c>
      <c r="D44" s="41" t="s">
        <v>28</v>
      </c>
      <c r="E44" s="1" t="s">
        <v>37</v>
      </c>
      <c r="F44" s="1" t="s">
        <v>37</v>
      </c>
      <c r="G44" s="42">
        <f>SUM(G45:G47)</f>
        <v>28.103000000000009</v>
      </c>
    </row>
    <row r="45" spans="1:7" x14ac:dyDescent="0.25">
      <c r="A45" s="43"/>
      <c r="B45" s="43"/>
      <c r="C45" s="44">
        <v>97</v>
      </c>
      <c r="D45" s="44">
        <v>0.4</v>
      </c>
      <c r="E45" s="44">
        <v>0.4</v>
      </c>
      <c r="F45" s="44"/>
      <c r="G45" s="44">
        <f>PRODUCT(C45:F45)</f>
        <v>15.520000000000003</v>
      </c>
    </row>
    <row r="46" spans="1:7" x14ac:dyDescent="0.25">
      <c r="A46" s="43"/>
      <c r="B46" s="43"/>
      <c r="C46" s="44">
        <v>82</v>
      </c>
      <c r="D46" s="44">
        <v>0.4</v>
      </c>
      <c r="E46" s="44">
        <v>0.4</v>
      </c>
      <c r="F46" s="44"/>
      <c r="G46" s="44">
        <f>PRODUCT(C46:F46)</f>
        <v>13.120000000000003</v>
      </c>
    </row>
    <row r="47" spans="1:7" x14ac:dyDescent="0.25">
      <c r="A47" s="43"/>
      <c r="B47" s="43"/>
      <c r="C47" s="44">
        <v>179</v>
      </c>
      <c r="D47" s="44">
        <v>3.0000000000000001E-3</v>
      </c>
      <c r="E47" s="44">
        <v>-1</v>
      </c>
      <c r="F47" s="44"/>
      <c r="G47" s="44">
        <f>PRODUCT(C47:F47)</f>
        <v>-0.53700000000000003</v>
      </c>
    </row>
    <row r="49" spans="1:7" ht="45" customHeight="1" x14ac:dyDescent="0.25">
      <c r="A49" s="40" t="s">
        <v>910</v>
      </c>
      <c r="B49" s="40" t="s">
        <v>902</v>
      </c>
      <c r="C49" s="40" t="s">
        <v>38</v>
      </c>
      <c r="D49" s="41" t="s">
        <v>28</v>
      </c>
      <c r="E49" s="1" t="s">
        <v>39</v>
      </c>
      <c r="F49" s="1" t="s">
        <v>39</v>
      </c>
      <c r="G49" s="42">
        <f>SUM(G50:G51)</f>
        <v>42.960000000000008</v>
      </c>
    </row>
    <row r="50" spans="1:7" x14ac:dyDescent="0.25">
      <c r="A50" s="43"/>
      <c r="B50" s="43"/>
      <c r="C50" s="44">
        <v>97</v>
      </c>
      <c r="D50" s="44">
        <v>0.4</v>
      </c>
      <c r="E50" s="44">
        <v>0.6</v>
      </c>
      <c r="F50" s="44"/>
      <c r="G50" s="44">
        <f>PRODUCT(C50:F50)</f>
        <v>23.28</v>
      </c>
    </row>
    <row r="51" spans="1:7" x14ac:dyDescent="0.25">
      <c r="A51" s="43"/>
      <c r="B51" s="43"/>
      <c r="C51" s="44">
        <v>82</v>
      </c>
      <c r="D51" s="44">
        <v>0.4</v>
      </c>
      <c r="E51" s="44">
        <v>0.6</v>
      </c>
      <c r="F51" s="44"/>
      <c r="G51" s="44">
        <f>PRODUCT(C51:F51)</f>
        <v>19.680000000000003</v>
      </c>
    </row>
    <row r="53" spans="1:7" x14ac:dyDescent="0.25">
      <c r="B53" t="s">
        <v>900</v>
      </c>
      <c r="C53" s="38" t="s">
        <v>6</v>
      </c>
      <c r="D53" s="39" t="s">
        <v>7</v>
      </c>
      <c r="E53" s="38" t="s">
        <v>8</v>
      </c>
    </row>
    <row r="54" spans="1:7" x14ac:dyDescent="0.25">
      <c r="B54" t="s">
        <v>900</v>
      </c>
      <c r="C54" s="38" t="s">
        <v>9</v>
      </c>
      <c r="D54" s="39" t="s">
        <v>7</v>
      </c>
      <c r="E54" s="38" t="s">
        <v>10</v>
      </c>
    </row>
    <row r="55" spans="1:7" x14ac:dyDescent="0.25">
      <c r="B55" t="s">
        <v>900</v>
      </c>
      <c r="C55" s="38" t="s">
        <v>11</v>
      </c>
      <c r="D55" s="39" t="s">
        <v>40</v>
      </c>
      <c r="E55" s="38" t="s">
        <v>41</v>
      </c>
    </row>
    <row r="57" spans="1:7" ht="45" customHeight="1" x14ac:dyDescent="0.25">
      <c r="A57" s="40" t="s">
        <v>911</v>
      </c>
      <c r="B57" s="40" t="s">
        <v>902</v>
      </c>
      <c r="C57" s="40" t="s">
        <v>43</v>
      </c>
      <c r="D57" s="41" t="s">
        <v>25</v>
      </c>
      <c r="E57" s="1" t="s">
        <v>44</v>
      </c>
      <c r="F57" s="1" t="s">
        <v>44</v>
      </c>
      <c r="G57" s="42">
        <f>SUM(G58:G59)</f>
        <v>179</v>
      </c>
    </row>
    <row r="58" spans="1:7" x14ac:dyDescent="0.25">
      <c r="A58" s="43"/>
      <c r="B58" s="43"/>
      <c r="C58" s="44">
        <v>97</v>
      </c>
      <c r="D58" s="44"/>
      <c r="E58" s="44"/>
      <c r="F58" s="44"/>
      <c r="G58" s="44">
        <f>PRODUCT(C58:F58)</f>
        <v>97</v>
      </c>
    </row>
    <row r="59" spans="1:7" x14ac:dyDescent="0.25">
      <c r="A59" s="43"/>
      <c r="B59" s="43"/>
      <c r="C59" s="44">
        <v>82</v>
      </c>
      <c r="D59" s="44"/>
      <c r="E59" s="44"/>
      <c r="F59" s="44"/>
      <c r="G59" s="44">
        <f>PRODUCT(C59:F59)</f>
        <v>82</v>
      </c>
    </row>
    <row r="61" spans="1:7" ht="45" customHeight="1" x14ac:dyDescent="0.25">
      <c r="A61" s="40" t="s">
        <v>912</v>
      </c>
      <c r="B61" s="40" t="s">
        <v>902</v>
      </c>
      <c r="C61" s="40" t="s">
        <v>45</v>
      </c>
      <c r="D61" s="41" t="s">
        <v>25</v>
      </c>
      <c r="E61" s="1" t="s">
        <v>46</v>
      </c>
      <c r="F61" s="1" t="s">
        <v>46</v>
      </c>
      <c r="G61" s="42">
        <f>SUM(G62:G63)</f>
        <v>179</v>
      </c>
    </row>
    <row r="62" spans="1:7" x14ac:dyDescent="0.25">
      <c r="A62" s="43"/>
      <c r="B62" s="43"/>
      <c r="C62" s="44">
        <v>97</v>
      </c>
      <c r="D62" s="44"/>
      <c r="E62" s="44"/>
      <c r="F62" s="44"/>
      <c r="G62" s="44">
        <f>PRODUCT(C62:F62)</f>
        <v>97</v>
      </c>
    </row>
    <row r="63" spans="1:7" x14ac:dyDescent="0.25">
      <c r="A63" s="43"/>
      <c r="B63" s="43"/>
      <c r="C63" s="44">
        <v>82</v>
      </c>
      <c r="D63" s="44"/>
      <c r="E63" s="44"/>
      <c r="F63" s="44"/>
      <c r="G63" s="44">
        <f>PRODUCT(C63:F63)</f>
        <v>82</v>
      </c>
    </row>
    <row r="65" spans="1:7" x14ac:dyDescent="0.25">
      <c r="B65" t="s">
        <v>900</v>
      </c>
      <c r="C65" s="38" t="s">
        <v>6</v>
      </c>
      <c r="D65" s="39" t="s">
        <v>7</v>
      </c>
      <c r="E65" s="38" t="s">
        <v>8</v>
      </c>
    </row>
    <row r="66" spans="1:7" x14ac:dyDescent="0.25">
      <c r="B66" t="s">
        <v>900</v>
      </c>
      <c r="C66" s="38" t="s">
        <v>9</v>
      </c>
      <c r="D66" s="39" t="s">
        <v>7</v>
      </c>
      <c r="E66" s="38" t="s">
        <v>10</v>
      </c>
    </row>
    <row r="67" spans="1:7" x14ac:dyDescent="0.25">
      <c r="B67" t="s">
        <v>900</v>
      </c>
      <c r="C67" s="38" t="s">
        <v>11</v>
      </c>
      <c r="D67" s="39" t="s">
        <v>51</v>
      </c>
      <c r="E67" s="38" t="s">
        <v>52</v>
      </c>
    </row>
    <row r="69" spans="1:7" ht="45" customHeight="1" x14ac:dyDescent="0.25">
      <c r="A69" s="40" t="s">
        <v>913</v>
      </c>
      <c r="B69" s="40" t="s">
        <v>902</v>
      </c>
      <c r="C69" s="40" t="s">
        <v>54</v>
      </c>
      <c r="D69" s="41" t="s">
        <v>15</v>
      </c>
      <c r="E69" s="1" t="s">
        <v>55</v>
      </c>
      <c r="F69" s="1" t="s">
        <v>55</v>
      </c>
      <c r="G69" s="42">
        <f>SUM(G70:G71)</f>
        <v>3</v>
      </c>
    </row>
    <row r="70" spans="1:7" x14ac:dyDescent="0.25">
      <c r="A70" s="43" t="s">
        <v>914</v>
      </c>
      <c r="B70" s="43"/>
      <c r="C70" s="44">
        <v>2</v>
      </c>
      <c r="D70" s="44"/>
      <c r="E70" s="44"/>
      <c r="F70" s="44"/>
      <c r="G70" s="44">
        <f>PRODUCT(C70:F70)</f>
        <v>2</v>
      </c>
    </row>
    <row r="71" spans="1:7" x14ac:dyDescent="0.25">
      <c r="A71" s="43" t="s">
        <v>915</v>
      </c>
      <c r="B71" s="43"/>
      <c r="C71" s="44">
        <v>1</v>
      </c>
      <c r="D71" s="44"/>
      <c r="E71" s="44"/>
      <c r="F71" s="44"/>
      <c r="G71" s="44">
        <f>PRODUCT(C71:F71)</f>
        <v>1</v>
      </c>
    </row>
    <row r="73" spans="1:7" ht="45" customHeight="1" x14ac:dyDescent="0.25">
      <c r="A73" s="40" t="s">
        <v>916</v>
      </c>
      <c r="B73" s="40" t="s">
        <v>902</v>
      </c>
      <c r="C73" s="40" t="s">
        <v>56</v>
      </c>
      <c r="D73" s="41" t="s">
        <v>15</v>
      </c>
      <c r="E73" s="1" t="s">
        <v>57</v>
      </c>
      <c r="F73" s="1" t="s">
        <v>57</v>
      </c>
      <c r="G73" s="42">
        <f>SUM(G74:G76)</f>
        <v>3</v>
      </c>
    </row>
    <row r="74" spans="1:7" x14ac:dyDescent="0.25">
      <c r="A74" s="43" t="s">
        <v>917</v>
      </c>
      <c r="B74" s="43"/>
      <c r="C74" s="44">
        <v>1</v>
      </c>
      <c r="D74" s="44"/>
      <c r="E74" s="44"/>
      <c r="F74" s="44"/>
      <c r="G74" s="44">
        <f>PRODUCT(C74:F74)</f>
        <v>1</v>
      </c>
    </row>
    <row r="75" spans="1:7" x14ac:dyDescent="0.25">
      <c r="A75" s="43" t="s">
        <v>915</v>
      </c>
      <c r="B75" s="43"/>
      <c r="C75" s="44">
        <v>1</v>
      </c>
      <c r="D75" s="44"/>
      <c r="E75" s="44"/>
      <c r="F75" s="44"/>
      <c r="G75" s="44">
        <f>PRODUCT(C75:F75)</f>
        <v>1</v>
      </c>
    </row>
    <row r="76" spans="1:7" x14ac:dyDescent="0.25">
      <c r="A76" s="43" t="s">
        <v>918</v>
      </c>
      <c r="B76" s="43"/>
      <c r="C76" s="44">
        <v>1</v>
      </c>
      <c r="D76" s="44"/>
      <c r="E76" s="44"/>
      <c r="F76" s="44"/>
      <c r="G76" s="44">
        <f>PRODUCT(C76:F76)</f>
        <v>1</v>
      </c>
    </row>
    <row r="78" spans="1:7" ht="45" customHeight="1" x14ac:dyDescent="0.25">
      <c r="A78" s="40" t="s">
        <v>919</v>
      </c>
      <c r="B78" s="40" t="s">
        <v>902</v>
      </c>
      <c r="C78" s="40" t="s">
        <v>58</v>
      </c>
      <c r="D78" s="41" t="s">
        <v>15</v>
      </c>
      <c r="E78" s="1" t="s">
        <v>59</v>
      </c>
      <c r="F78" s="1" t="s">
        <v>59</v>
      </c>
      <c r="G78" s="42">
        <f>SUM(G79:G79)</f>
        <v>1</v>
      </c>
    </row>
    <row r="79" spans="1:7" x14ac:dyDescent="0.25">
      <c r="A79" s="43" t="s">
        <v>920</v>
      </c>
      <c r="B79" s="43"/>
      <c r="C79" s="44">
        <v>1</v>
      </c>
      <c r="D79" s="44"/>
      <c r="E79" s="44"/>
      <c r="F79" s="44"/>
      <c r="G79" s="44">
        <f>PRODUCT(C79:F79)</f>
        <v>1</v>
      </c>
    </row>
    <row r="81" spans="1:7" ht="45" customHeight="1" x14ac:dyDescent="0.25">
      <c r="A81" s="40" t="s">
        <v>921</v>
      </c>
      <c r="B81" s="40" t="s">
        <v>902</v>
      </c>
      <c r="C81" s="40" t="s">
        <v>60</v>
      </c>
      <c r="D81" s="41" t="s">
        <v>15</v>
      </c>
      <c r="E81" s="1" t="s">
        <v>61</v>
      </c>
      <c r="F81" s="1" t="s">
        <v>61</v>
      </c>
      <c r="G81" s="42">
        <f>SUM(G82:G83)</f>
        <v>2</v>
      </c>
    </row>
    <row r="82" spans="1:7" x14ac:dyDescent="0.25">
      <c r="A82" s="43" t="s">
        <v>914</v>
      </c>
      <c r="B82" s="43"/>
      <c r="C82" s="44">
        <v>1</v>
      </c>
      <c r="D82" s="44"/>
      <c r="E82" s="44"/>
      <c r="F82" s="44"/>
      <c r="G82" s="44">
        <f>PRODUCT(C82:F82)</f>
        <v>1</v>
      </c>
    </row>
    <row r="83" spans="1:7" x14ac:dyDescent="0.25">
      <c r="A83" s="43" t="s">
        <v>915</v>
      </c>
      <c r="B83" s="43"/>
      <c r="C83" s="44">
        <v>1</v>
      </c>
      <c r="D83" s="44"/>
      <c r="E83" s="44"/>
      <c r="F83" s="44"/>
      <c r="G83" s="44">
        <f>PRODUCT(C83:F83)</f>
        <v>1</v>
      </c>
    </row>
    <row r="85" spans="1:7" ht="45" customHeight="1" x14ac:dyDescent="0.25">
      <c r="A85" s="40" t="s">
        <v>922</v>
      </c>
      <c r="B85" s="40" t="s">
        <v>902</v>
      </c>
      <c r="C85" s="40" t="s">
        <v>62</v>
      </c>
      <c r="D85" s="41" t="s">
        <v>15</v>
      </c>
      <c r="E85" s="1" t="s">
        <v>63</v>
      </c>
      <c r="F85" s="1" t="s">
        <v>63</v>
      </c>
      <c r="G85" s="42">
        <f>SUM(G86:G86)</f>
        <v>1</v>
      </c>
    </row>
    <row r="86" spans="1:7" x14ac:dyDescent="0.25">
      <c r="A86" s="43" t="s">
        <v>914</v>
      </c>
      <c r="B86" s="43"/>
      <c r="C86" s="44">
        <v>1</v>
      </c>
      <c r="D86" s="44"/>
      <c r="E86" s="44"/>
      <c r="F86" s="44"/>
      <c r="G86" s="44">
        <f>PRODUCT(C86:F86)</f>
        <v>1</v>
      </c>
    </row>
    <row r="88" spans="1:7" ht="45" customHeight="1" x14ac:dyDescent="0.25">
      <c r="A88" s="40" t="s">
        <v>923</v>
      </c>
      <c r="B88" s="40" t="s">
        <v>902</v>
      </c>
      <c r="C88" s="40" t="s">
        <v>64</v>
      </c>
      <c r="D88" s="41" t="s">
        <v>15</v>
      </c>
      <c r="E88" s="1" t="s">
        <v>65</v>
      </c>
      <c r="F88" s="1" t="s">
        <v>65</v>
      </c>
      <c r="G88" s="42">
        <f>SUM(G89:G89)</f>
        <v>1</v>
      </c>
    </row>
    <row r="89" spans="1:7" x14ac:dyDescent="0.25">
      <c r="A89" s="43" t="s">
        <v>914</v>
      </c>
      <c r="B89" s="43"/>
      <c r="C89" s="44">
        <v>1</v>
      </c>
      <c r="D89" s="44"/>
      <c r="E89" s="44"/>
      <c r="F89" s="44"/>
      <c r="G89" s="44">
        <f>PRODUCT(C89:F89)</f>
        <v>1</v>
      </c>
    </row>
    <row r="91" spans="1:7" ht="45" customHeight="1" x14ac:dyDescent="0.25">
      <c r="A91" s="40" t="s">
        <v>924</v>
      </c>
      <c r="B91" s="40" t="s">
        <v>902</v>
      </c>
      <c r="C91" s="40" t="s">
        <v>66</v>
      </c>
      <c r="D91" s="41" t="s">
        <v>15</v>
      </c>
      <c r="E91" s="1" t="s">
        <v>67</v>
      </c>
      <c r="F91" s="1" t="s">
        <v>67</v>
      </c>
      <c r="G91" s="42">
        <f>SUM(G92:G94)</f>
        <v>3</v>
      </c>
    </row>
    <row r="92" spans="1:7" x14ac:dyDescent="0.25">
      <c r="A92" s="43" t="s">
        <v>914</v>
      </c>
      <c r="B92" s="43"/>
      <c r="C92" s="44">
        <v>1</v>
      </c>
      <c r="D92" s="44"/>
      <c r="E92" s="44"/>
      <c r="F92" s="44"/>
      <c r="G92" s="44">
        <f>PRODUCT(C92:F92)</f>
        <v>1</v>
      </c>
    </row>
    <row r="93" spans="1:7" x14ac:dyDescent="0.25">
      <c r="A93" s="43" t="s">
        <v>915</v>
      </c>
      <c r="B93" s="43"/>
      <c r="C93" s="44">
        <v>1</v>
      </c>
      <c r="D93" s="44"/>
      <c r="E93" s="44"/>
      <c r="F93" s="44"/>
      <c r="G93" s="44">
        <f>PRODUCT(C93:F93)</f>
        <v>1</v>
      </c>
    </row>
    <row r="94" spans="1:7" x14ac:dyDescent="0.25">
      <c r="A94" s="43" t="s">
        <v>918</v>
      </c>
      <c r="B94" s="43"/>
      <c r="C94" s="44">
        <v>1</v>
      </c>
      <c r="D94" s="44"/>
      <c r="E94" s="44"/>
      <c r="F94" s="44"/>
      <c r="G94" s="44">
        <f>PRODUCT(C94:F94)</f>
        <v>1</v>
      </c>
    </row>
    <row r="96" spans="1:7" ht="45" customHeight="1" x14ac:dyDescent="0.25">
      <c r="A96" s="40" t="s">
        <v>925</v>
      </c>
      <c r="B96" s="40" t="s">
        <v>902</v>
      </c>
      <c r="C96" s="40" t="s">
        <v>68</v>
      </c>
      <c r="D96" s="41" t="s">
        <v>15</v>
      </c>
      <c r="E96" s="1" t="s">
        <v>69</v>
      </c>
      <c r="F96" s="1" t="s">
        <v>69</v>
      </c>
      <c r="G96" s="42">
        <f>SUM(G97:G97)</f>
        <v>1</v>
      </c>
    </row>
    <row r="97" spans="1:7" x14ac:dyDescent="0.25">
      <c r="A97" s="43" t="s">
        <v>914</v>
      </c>
      <c r="B97" s="43"/>
      <c r="C97" s="44">
        <v>1</v>
      </c>
      <c r="D97" s="44"/>
      <c r="E97" s="44"/>
      <c r="F97" s="44"/>
      <c r="G97" s="44">
        <f>PRODUCT(C97:F97)</f>
        <v>1</v>
      </c>
    </row>
    <row r="99" spans="1:7" ht="45" customHeight="1" x14ac:dyDescent="0.25">
      <c r="A99" s="40" t="s">
        <v>926</v>
      </c>
      <c r="B99" s="40" t="s">
        <v>902</v>
      </c>
      <c r="C99" s="40" t="s">
        <v>70</v>
      </c>
      <c r="D99" s="41" t="s">
        <v>15</v>
      </c>
      <c r="E99" s="1" t="s">
        <v>71</v>
      </c>
      <c r="F99" s="1" t="s">
        <v>71</v>
      </c>
      <c r="G99" s="42">
        <f>SUM(G100:G102)</f>
        <v>3</v>
      </c>
    </row>
    <row r="100" spans="1:7" x14ac:dyDescent="0.25">
      <c r="A100" s="43" t="s">
        <v>914</v>
      </c>
      <c r="B100" s="43"/>
      <c r="C100" s="44">
        <v>1</v>
      </c>
      <c r="D100" s="44"/>
      <c r="E100" s="44"/>
      <c r="F100" s="44"/>
      <c r="G100" s="44">
        <f>PRODUCT(C100:F100)</f>
        <v>1</v>
      </c>
    </row>
    <row r="101" spans="1:7" x14ac:dyDescent="0.25">
      <c r="A101" s="43" t="s">
        <v>915</v>
      </c>
      <c r="B101" s="43"/>
      <c r="C101" s="44">
        <v>1</v>
      </c>
      <c r="D101" s="44"/>
      <c r="E101" s="44"/>
      <c r="F101" s="44"/>
      <c r="G101" s="44">
        <f>PRODUCT(C101:F101)</f>
        <v>1</v>
      </c>
    </row>
    <row r="102" spans="1:7" x14ac:dyDescent="0.25">
      <c r="A102" s="43" t="s">
        <v>918</v>
      </c>
      <c r="B102" s="43"/>
      <c r="C102" s="44">
        <v>1</v>
      </c>
      <c r="D102" s="44"/>
      <c r="E102" s="44"/>
      <c r="F102" s="44"/>
      <c r="G102" s="44">
        <f>PRODUCT(C102:F102)</f>
        <v>1</v>
      </c>
    </row>
    <row r="104" spans="1:7" ht="45" customHeight="1" x14ac:dyDescent="0.25">
      <c r="A104" s="40" t="s">
        <v>927</v>
      </c>
      <c r="B104" s="40" t="s">
        <v>902</v>
      </c>
      <c r="C104" s="40" t="s">
        <v>72</v>
      </c>
      <c r="D104" s="41" t="s">
        <v>15</v>
      </c>
      <c r="E104" s="1" t="s">
        <v>73</v>
      </c>
      <c r="F104" s="1" t="s">
        <v>73</v>
      </c>
      <c r="G104" s="42">
        <f>SUM(G105:G105)</f>
        <v>1</v>
      </c>
    </row>
    <row r="105" spans="1:7" x14ac:dyDescent="0.25">
      <c r="A105" s="43" t="s">
        <v>914</v>
      </c>
      <c r="B105" s="43"/>
      <c r="C105" s="44">
        <v>1</v>
      </c>
      <c r="D105" s="44"/>
      <c r="E105" s="44"/>
      <c r="F105" s="44"/>
      <c r="G105" s="44">
        <f>PRODUCT(C105:F105)</f>
        <v>1</v>
      </c>
    </row>
    <row r="107" spans="1:7" ht="45" customHeight="1" x14ac:dyDescent="0.25">
      <c r="A107" s="40" t="s">
        <v>928</v>
      </c>
      <c r="B107" s="40" t="s">
        <v>902</v>
      </c>
      <c r="C107" s="40" t="s">
        <v>74</v>
      </c>
      <c r="D107" s="41" t="s">
        <v>15</v>
      </c>
      <c r="E107" s="1" t="s">
        <v>75</v>
      </c>
      <c r="F107" s="1" t="s">
        <v>75</v>
      </c>
      <c r="G107" s="42">
        <f>SUM(G108:G109)</f>
        <v>4</v>
      </c>
    </row>
    <row r="108" spans="1:7" x14ac:dyDescent="0.25">
      <c r="A108" s="43" t="s">
        <v>914</v>
      </c>
      <c r="B108" s="43"/>
      <c r="C108" s="44">
        <v>2</v>
      </c>
      <c r="D108" s="44"/>
      <c r="E108" s="44"/>
      <c r="F108" s="44"/>
      <c r="G108" s="44">
        <f>PRODUCT(C108:F108)</f>
        <v>2</v>
      </c>
    </row>
    <row r="109" spans="1:7" x14ac:dyDescent="0.25">
      <c r="A109" s="43" t="s">
        <v>915</v>
      </c>
      <c r="B109" s="43"/>
      <c r="C109" s="44">
        <v>2</v>
      </c>
      <c r="D109" s="44"/>
      <c r="E109" s="44"/>
      <c r="F109" s="44"/>
      <c r="G109" s="44">
        <f>PRODUCT(C109:F109)</f>
        <v>2</v>
      </c>
    </row>
    <row r="111" spans="1:7" ht="45" customHeight="1" x14ac:dyDescent="0.25">
      <c r="A111" s="40" t="s">
        <v>929</v>
      </c>
      <c r="B111" s="40" t="s">
        <v>902</v>
      </c>
      <c r="C111" s="40" t="s">
        <v>76</v>
      </c>
      <c r="D111" s="41" t="s">
        <v>15</v>
      </c>
      <c r="E111" s="1" t="s">
        <v>77</v>
      </c>
      <c r="F111" s="1" t="s">
        <v>77</v>
      </c>
      <c r="G111" s="42">
        <f>SUM(G112:G112)</f>
        <v>1</v>
      </c>
    </row>
    <row r="112" spans="1:7" x14ac:dyDescent="0.25">
      <c r="A112" s="43" t="s">
        <v>914</v>
      </c>
      <c r="B112" s="43"/>
      <c r="C112" s="44">
        <v>1</v>
      </c>
      <c r="D112" s="44"/>
      <c r="E112" s="44"/>
      <c r="F112" s="44"/>
      <c r="G112" s="44">
        <f>PRODUCT(C112:F112)</f>
        <v>1</v>
      </c>
    </row>
    <row r="114" spans="1:7" ht="45" customHeight="1" x14ac:dyDescent="0.25">
      <c r="A114" s="40" t="s">
        <v>930</v>
      </c>
      <c r="B114" s="40" t="s">
        <v>902</v>
      </c>
      <c r="C114" s="40" t="s">
        <v>78</v>
      </c>
      <c r="D114" s="41" t="s">
        <v>15</v>
      </c>
      <c r="E114" s="1" t="s">
        <v>79</v>
      </c>
      <c r="F114" s="1" t="s">
        <v>79</v>
      </c>
      <c r="G114" s="42">
        <f>SUM(G115:G117)</f>
        <v>4</v>
      </c>
    </row>
    <row r="115" spans="1:7" x14ac:dyDescent="0.25">
      <c r="A115" s="43" t="s">
        <v>914</v>
      </c>
      <c r="B115" s="43"/>
      <c r="C115" s="44">
        <v>1</v>
      </c>
      <c r="D115" s="44"/>
      <c r="E115" s="44"/>
      <c r="F115" s="44"/>
      <c r="G115" s="44">
        <f>PRODUCT(C115:F115)</f>
        <v>1</v>
      </c>
    </row>
    <row r="116" spans="1:7" x14ac:dyDescent="0.25">
      <c r="A116" s="43" t="s">
        <v>915</v>
      </c>
      <c r="B116" s="43"/>
      <c r="C116" s="44">
        <v>1</v>
      </c>
      <c r="D116" s="44"/>
      <c r="E116" s="44"/>
      <c r="F116" s="44"/>
      <c r="G116" s="44">
        <f>PRODUCT(C116:F116)</f>
        <v>1</v>
      </c>
    </row>
    <row r="117" spans="1:7" x14ac:dyDescent="0.25">
      <c r="A117" s="43" t="s">
        <v>918</v>
      </c>
      <c r="B117" s="43"/>
      <c r="C117" s="44">
        <v>2</v>
      </c>
      <c r="D117" s="44"/>
      <c r="E117" s="44"/>
      <c r="F117" s="44"/>
      <c r="G117" s="44">
        <f>PRODUCT(C117:F117)</f>
        <v>2</v>
      </c>
    </row>
    <row r="119" spans="1:7" ht="45" customHeight="1" x14ac:dyDescent="0.25">
      <c r="A119" s="40" t="s">
        <v>931</v>
      </c>
      <c r="B119" s="40" t="s">
        <v>902</v>
      </c>
      <c r="C119" s="40" t="s">
        <v>80</v>
      </c>
      <c r="D119" s="41" t="s">
        <v>15</v>
      </c>
      <c r="E119" s="1" t="s">
        <v>81</v>
      </c>
      <c r="F119" s="1" t="s">
        <v>81</v>
      </c>
      <c r="G119" s="42">
        <f>SUM(G120:G122)</f>
        <v>4</v>
      </c>
    </row>
    <row r="120" spans="1:7" x14ac:dyDescent="0.25">
      <c r="A120" s="43" t="s">
        <v>914</v>
      </c>
      <c r="B120" s="43"/>
      <c r="C120" s="44">
        <v>1</v>
      </c>
      <c r="D120" s="44"/>
      <c r="E120" s="44"/>
      <c r="F120" s="44"/>
      <c r="G120" s="44">
        <f>PRODUCT(C120:F120)</f>
        <v>1</v>
      </c>
    </row>
    <row r="121" spans="1:7" x14ac:dyDescent="0.25">
      <c r="A121" s="43" t="s">
        <v>915</v>
      </c>
      <c r="B121" s="43"/>
      <c r="C121" s="44">
        <v>1</v>
      </c>
      <c r="D121" s="44"/>
      <c r="E121" s="44"/>
      <c r="F121" s="44"/>
      <c r="G121" s="44">
        <f>PRODUCT(C121:F121)</f>
        <v>1</v>
      </c>
    </row>
    <row r="122" spans="1:7" x14ac:dyDescent="0.25">
      <c r="A122" s="43" t="s">
        <v>918</v>
      </c>
      <c r="B122" s="43"/>
      <c r="C122" s="44">
        <v>2</v>
      </c>
      <c r="D122" s="44"/>
      <c r="E122" s="44"/>
      <c r="F122" s="44"/>
      <c r="G122" s="44">
        <f>PRODUCT(C122:F122)</f>
        <v>2</v>
      </c>
    </row>
    <row r="124" spans="1:7" ht="45" customHeight="1" x14ac:dyDescent="0.25">
      <c r="A124" s="40" t="s">
        <v>932</v>
      </c>
      <c r="B124" s="40" t="s">
        <v>902</v>
      </c>
      <c r="C124" s="40" t="s">
        <v>82</v>
      </c>
      <c r="D124" s="41" t="s">
        <v>15</v>
      </c>
      <c r="E124" s="1" t="s">
        <v>83</v>
      </c>
      <c r="F124" s="1" t="s">
        <v>83</v>
      </c>
      <c r="G124" s="42">
        <f>SUM(G125:G127)</f>
        <v>4</v>
      </c>
    </row>
    <row r="125" spans="1:7" x14ac:dyDescent="0.25">
      <c r="A125" s="43" t="s">
        <v>914</v>
      </c>
      <c r="B125" s="43"/>
      <c r="C125" s="44">
        <v>1</v>
      </c>
      <c r="D125" s="44"/>
      <c r="E125" s="44"/>
      <c r="F125" s="44"/>
      <c r="G125" s="44">
        <f>PRODUCT(C125:F125)</f>
        <v>1</v>
      </c>
    </row>
    <row r="126" spans="1:7" x14ac:dyDescent="0.25">
      <c r="A126" s="43" t="s">
        <v>915</v>
      </c>
      <c r="B126" s="43"/>
      <c r="C126" s="44">
        <v>1</v>
      </c>
      <c r="D126" s="44"/>
      <c r="E126" s="44"/>
      <c r="F126" s="44"/>
      <c r="G126" s="44">
        <f>PRODUCT(C126:F126)</f>
        <v>1</v>
      </c>
    </row>
    <row r="127" spans="1:7" x14ac:dyDescent="0.25">
      <c r="A127" s="43" t="s">
        <v>918</v>
      </c>
      <c r="B127" s="43"/>
      <c r="C127" s="44">
        <v>2</v>
      </c>
      <c r="D127" s="44"/>
      <c r="E127" s="44"/>
      <c r="F127" s="44"/>
      <c r="G127" s="44">
        <f>PRODUCT(C127:F127)</f>
        <v>2</v>
      </c>
    </row>
    <row r="129" spans="1:7" ht="45" customHeight="1" x14ac:dyDescent="0.25">
      <c r="A129" s="40" t="s">
        <v>933</v>
      </c>
      <c r="B129" s="40" t="s">
        <v>902</v>
      </c>
      <c r="C129" s="40" t="s">
        <v>84</v>
      </c>
      <c r="D129" s="41" t="s">
        <v>15</v>
      </c>
      <c r="E129" s="1" t="s">
        <v>85</v>
      </c>
      <c r="F129" s="1" t="s">
        <v>85</v>
      </c>
      <c r="G129" s="42">
        <f>SUM(G130:G131)</f>
        <v>4</v>
      </c>
    </row>
    <row r="130" spans="1:7" x14ac:dyDescent="0.25">
      <c r="A130" s="43" t="s">
        <v>914</v>
      </c>
      <c r="B130" s="43"/>
      <c r="C130" s="44">
        <v>2</v>
      </c>
      <c r="D130" s="44"/>
      <c r="E130" s="44"/>
      <c r="F130" s="44"/>
      <c r="G130" s="44">
        <f>PRODUCT(C130:F130)</f>
        <v>2</v>
      </c>
    </row>
    <row r="131" spans="1:7" x14ac:dyDescent="0.25">
      <c r="A131" s="43" t="s">
        <v>915</v>
      </c>
      <c r="B131" s="43"/>
      <c r="C131" s="44">
        <v>2</v>
      </c>
      <c r="D131" s="44"/>
      <c r="E131" s="44"/>
      <c r="F131" s="44"/>
      <c r="G131" s="44">
        <f>PRODUCT(C131:F131)</f>
        <v>2</v>
      </c>
    </row>
    <row r="133" spans="1:7" ht="45" customHeight="1" x14ac:dyDescent="0.25">
      <c r="A133" s="40" t="s">
        <v>934</v>
      </c>
      <c r="B133" s="40" t="s">
        <v>902</v>
      </c>
      <c r="C133" s="40" t="s">
        <v>86</v>
      </c>
      <c r="D133" s="41" t="s">
        <v>15</v>
      </c>
      <c r="E133" s="1" t="s">
        <v>87</v>
      </c>
      <c r="F133" s="1" t="s">
        <v>87</v>
      </c>
      <c r="G133" s="42">
        <f>SUM(G134:G134)</f>
        <v>1</v>
      </c>
    </row>
    <row r="134" spans="1:7" x14ac:dyDescent="0.25">
      <c r="A134" s="43" t="s">
        <v>914</v>
      </c>
      <c r="B134" s="43"/>
      <c r="C134" s="44">
        <v>1</v>
      </c>
      <c r="D134" s="44"/>
      <c r="E134" s="44"/>
      <c r="F134" s="44"/>
      <c r="G134" s="44">
        <f>PRODUCT(C134:F134)</f>
        <v>1</v>
      </c>
    </row>
    <row r="136" spans="1:7" x14ac:dyDescent="0.25">
      <c r="B136" t="s">
        <v>900</v>
      </c>
      <c r="C136" s="38" t="s">
        <v>6</v>
      </c>
      <c r="D136" s="39" t="s">
        <v>7</v>
      </c>
      <c r="E136" s="38" t="s">
        <v>8</v>
      </c>
    </row>
    <row r="137" spans="1:7" x14ac:dyDescent="0.25">
      <c r="B137" t="s">
        <v>900</v>
      </c>
      <c r="C137" s="38" t="s">
        <v>9</v>
      </c>
      <c r="D137" s="39" t="s">
        <v>7</v>
      </c>
      <c r="E137" s="38" t="s">
        <v>10</v>
      </c>
    </row>
    <row r="138" spans="1:7" x14ac:dyDescent="0.25">
      <c r="B138" t="s">
        <v>900</v>
      </c>
      <c r="C138" s="38" t="s">
        <v>11</v>
      </c>
      <c r="D138" s="39" t="s">
        <v>88</v>
      </c>
      <c r="E138" s="38" t="s">
        <v>89</v>
      </c>
    </row>
    <row r="140" spans="1:7" ht="45" customHeight="1" x14ac:dyDescent="0.25">
      <c r="A140" s="40" t="s">
        <v>935</v>
      </c>
      <c r="B140" s="40" t="s">
        <v>902</v>
      </c>
      <c r="C140" s="40" t="s">
        <v>91</v>
      </c>
      <c r="D140" s="41" t="s">
        <v>15</v>
      </c>
      <c r="E140" s="1" t="s">
        <v>92</v>
      </c>
      <c r="F140" s="1" t="s">
        <v>92</v>
      </c>
      <c r="G140" s="42">
        <f>SUM(G141:G141)</f>
        <v>6</v>
      </c>
    </row>
    <row r="141" spans="1:7" x14ac:dyDescent="0.25">
      <c r="A141" s="43"/>
      <c r="B141" s="43"/>
      <c r="C141" s="44">
        <v>6</v>
      </c>
      <c r="D141" s="44"/>
      <c r="E141" s="44"/>
      <c r="F141" s="44"/>
      <c r="G141" s="44">
        <f>PRODUCT(C141:F141)</f>
        <v>6</v>
      </c>
    </row>
    <row r="143" spans="1:7" ht="45" customHeight="1" x14ac:dyDescent="0.25">
      <c r="A143" s="40" t="s">
        <v>936</v>
      </c>
      <c r="B143" s="40" t="s">
        <v>902</v>
      </c>
      <c r="C143" s="40" t="s">
        <v>93</v>
      </c>
      <c r="D143" s="41" t="s">
        <v>15</v>
      </c>
      <c r="E143" s="1" t="s">
        <v>94</v>
      </c>
      <c r="F143" s="1" t="s">
        <v>94</v>
      </c>
      <c r="G143" s="42">
        <f>SUM(G144:G144)</f>
        <v>6</v>
      </c>
    </row>
    <row r="144" spans="1:7" x14ac:dyDescent="0.25">
      <c r="A144" s="43"/>
      <c r="B144" s="43"/>
      <c r="C144" s="44">
        <v>6</v>
      </c>
      <c r="D144" s="44"/>
      <c r="E144" s="44"/>
      <c r="F144" s="44"/>
      <c r="G144" s="44">
        <f>PRODUCT(C144:F144)</f>
        <v>6</v>
      </c>
    </row>
    <row r="146" spans="1:7" x14ac:dyDescent="0.25">
      <c r="B146" t="s">
        <v>900</v>
      </c>
      <c r="C146" s="38" t="s">
        <v>6</v>
      </c>
      <c r="D146" s="39" t="s">
        <v>7</v>
      </c>
      <c r="E146" s="38" t="s">
        <v>8</v>
      </c>
    </row>
    <row r="147" spans="1:7" x14ac:dyDescent="0.25">
      <c r="B147" t="s">
        <v>900</v>
      </c>
      <c r="C147" s="38" t="s">
        <v>9</v>
      </c>
      <c r="D147" s="39" t="s">
        <v>7</v>
      </c>
      <c r="E147" s="38" t="s">
        <v>10</v>
      </c>
    </row>
    <row r="148" spans="1:7" x14ac:dyDescent="0.25">
      <c r="B148" t="s">
        <v>900</v>
      </c>
      <c r="C148" s="38" t="s">
        <v>11</v>
      </c>
      <c r="D148" s="39" t="s">
        <v>95</v>
      </c>
      <c r="E148" s="38" t="s">
        <v>96</v>
      </c>
    </row>
    <row r="150" spans="1:7" ht="45" customHeight="1" x14ac:dyDescent="0.25">
      <c r="A150" s="40" t="s">
        <v>937</v>
      </c>
      <c r="B150" s="40" t="s">
        <v>902</v>
      </c>
      <c r="C150" s="40" t="s">
        <v>98</v>
      </c>
      <c r="D150" s="41" t="s">
        <v>28</v>
      </c>
      <c r="E150" s="1" t="s">
        <v>99</v>
      </c>
      <c r="F150" s="1" t="s">
        <v>99</v>
      </c>
      <c r="G150" s="42">
        <f>SUM(G151:G152)</f>
        <v>16.11</v>
      </c>
    </row>
    <row r="151" spans="1:7" x14ac:dyDescent="0.25">
      <c r="A151" s="43"/>
      <c r="B151" s="43"/>
      <c r="C151" s="44">
        <v>97</v>
      </c>
      <c r="D151" s="44">
        <v>0.6</v>
      </c>
      <c r="E151" s="44">
        <v>0.15</v>
      </c>
      <c r="F151" s="44"/>
      <c r="G151" s="44">
        <f>PRODUCT(C151:F151)</f>
        <v>8.7299999999999986</v>
      </c>
    </row>
    <row r="152" spans="1:7" x14ac:dyDescent="0.25">
      <c r="A152" s="43"/>
      <c r="B152" s="43"/>
      <c r="C152" s="44">
        <v>82</v>
      </c>
      <c r="D152" s="44">
        <v>0.6</v>
      </c>
      <c r="E152" s="44">
        <v>0.15</v>
      </c>
      <c r="F152" s="44"/>
      <c r="G152" s="44">
        <f>PRODUCT(C152:F152)</f>
        <v>7.379999999999999</v>
      </c>
    </row>
    <row r="154" spans="1:7" ht="45" customHeight="1" x14ac:dyDescent="0.25">
      <c r="A154" s="40" t="s">
        <v>938</v>
      </c>
      <c r="B154" s="40" t="s">
        <v>902</v>
      </c>
      <c r="C154" s="40" t="s">
        <v>100</v>
      </c>
      <c r="D154" s="41" t="s">
        <v>22</v>
      </c>
      <c r="E154" s="1" t="s">
        <v>101</v>
      </c>
      <c r="F154" s="1" t="s">
        <v>101</v>
      </c>
      <c r="G154" s="42">
        <f>SUM(G155:G156)</f>
        <v>107.39999999999999</v>
      </c>
    </row>
    <row r="155" spans="1:7" x14ac:dyDescent="0.25">
      <c r="A155" s="43"/>
      <c r="B155" s="43"/>
      <c r="C155" s="44">
        <v>97</v>
      </c>
      <c r="D155" s="44">
        <v>0.6</v>
      </c>
      <c r="E155" s="44"/>
      <c r="F155" s="44"/>
      <c r="G155" s="44">
        <f>PRODUCT(C155:F155)</f>
        <v>58.199999999999996</v>
      </c>
    </row>
    <row r="156" spans="1:7" x14ac:dyDescent="0.25">
      <c r="A156" s="43"/>
      <c r="B156" s="43"/>
      <c r="C156" s="44">
        <v>82</v>
      </c>
      <c r="D156" s="44">
        <v>0.6</v>
      </c>
      <c r="E156" s="44"/>
      <c r="F156" s="44"/>
      <c r="G156" s="44">
        <f>PRODUCT(C156:F156)</f>
        <v>49.199999999999996</v>
      </c>
    </row>
    <row r="158" spans="1:7" ht="45" customHeight="1" x14ac:dyDescent="0.25">
      <c r="A158" s="40" t="s">
        <v>939</v>
      </c>
      <c r="B158" s="40" t="s">
        <v>902</v>
      </c>
      <c r="C158" s="40" t="s">
        <v>102</v>
      </c>
      <c r="D158" s="41" t="s">
        <v>22</v>
      </c>
      <c r="E158" s="1" t="s">
        <v>103</v>
      </c>
      <c r="F158" s="1" t="s">
        <v>103</v>
      </c>
      <c r="G158" s="42">
        <f>SUM(G159:G159)</f>
        <v>7.1999999999999993</v>
      </c>
    </row>
    <row r="159" spans="1:7" x14ac:dyDescent="0.25">
      <c r="A159" s="43"/>
      <c r="B159" s="43"/>
      <c r="C159" s="44">
        <v>6</v>
      </c>
      <c r="D159" s="44">
        <v>0.6</v>
      </c>
      <c r="E159" s="44">
        <v>2</v>
      </c>
      <c r="F159" s="44"/>
      <c r="G159" s="44">
        <f>PRODUCT(C159:F159)</f>
        <v>7.1999999999999993</v>
      </c>
    </row>
    <row r="161" spans="1:7" x14ac:dyDescent="0.25">
      <c r="B161" t="s">
        <v>900</v>
      </c>
      <c r="C161" s="38" t="s">
        <v>6</v>
      </c>
      <c r="D161" s="39" t="s">
        <v>7</v>
      </c>
      <c r="E161" s="38" t="s">
        <v>8</v>
      </c>
    </row>
    <row r="162" spans="1:7" x14ac:dyDescent="0.25">
      <c r="B162" t="s">
        <v>900</v>
      </c>
      <c r="C162" s="38" t="s">
        <v>9</v>
      </c>
      <c r="D162" s="39" t="s">
        <v>7</v>
      </c>
      <c r="E162" s="38" t="s">
        <v>10</v>
      </c>
    </row>
    <row r="163" spans="1:7" x14ac:dyDescent="0.25">
      <c r="B163" t="s">
        <v>900</v>
      </c>
      <c r="C163" s="38" t="s">
        <v>11</v>
      </c>
      <c r="D163" s="39" t="s">
        <v>108</v>
      </c>
      <c r="E163" s="38" t="s">
        <v>109</v>
      </c>
    </row>
    <row r="165" spans="1:7" ht="45" customHeight="1" x14ac:dyDescent="0.25">
      <c r="A165" s="40" t="s">
        <v>940</v>
      </c>
      <c r="B165" s="40" t="s">
        <v>902</v>
      </c>
      <c r="C165" s="40" t="s">
        <v>111</v>
      </c>
      <c r="D165" s="41" t="s">
        <v>28</v>
      </c>
      <c r="E165" s="1" t="s">
        <v>112</v>
      </c>
      <c r="F165" s="1" t="s">
        <v>112</v>
      </c>
      <c r="G165" s="42">
        <f>SUM(G166:G169)</f>
        <v>30.444000000000006</v>
      </c>
    </row>
    <row r="166" spans="1:7" x14ac:dyDescent="0.25">
      <c r="A166" s="43"/>
      <c r="B166" s="43"/>
      <c r="C166" s="44">
        <v>107.4</v>
      </c>
      <c r="D166" s="44">
        <v>0.2</v>
      </c>
      <c r="E166" s="44">
        <v>1.3</v>
      </c>
      <c r="F166" s="44"/>
      <c r="G166" s="44">
        <f>PRODUCT(C166:F166)</f>
        <v>27.924000000000007</v>
      </c>
    </row>
    <row r="167" spans="1:7" x14ac:dyDescent="0.25">
      <c r="A167" s="43"/>
      <c r="B167" s="43"/>
      <c r="C167" s="44">
        <v>5</v>
      </c>
      <c r="D167" s="44">
        <v>0.2</v>
      </c>
      <c r="E167" s="44">
        <v>0.1</v>
      </c>
      <c r="F167" s="44">
        <v>1.3</v>
      </c>
      <c r="G167" s="44">
        <f>PRODUCT(C167:F167)</f>
        <v>0.13</v>
      </c>
    </row>
    <row r="168" spans="1:7" x14ac:dyDescent="0.25">
      <c r="A168" s="43"/>
      <c r="B168" s="43"/>
      <c r="C168" s="44">
        <v>5</v>
      </c>
      <c r="D168" s="44">
        <v>0.2</v>
      </c>
      <c r="E168" s="44">
        <v>0.3</v>
      </c>
      <c r="F168" s="44">
        <v>1.3</v>
      </c>
      <c r="G168" s="44">
        <f>PRODUCT(C168:F168)</f>
        <v>0.39</v>
      </c>
    </row>
    <row r="169" spans="1:7" x14ac:dyDescent="0.25">
      <c r="A169" s="43"/>
      <c r="B169" s="43"/>
      <c r="C169" s="44">
        <v>2</v>
      </c>
      <c r="D169" s="44"/>
      <c r="E169" s="44"/>
      <c r="F169" s="44"/>
      <c r="G169" s="44">
        <f>PRODUCT(C169:F169)</f>
        <v>2</v>
      </c>
    </row>
    <row r="171" spans="1:7" ht="45" customHeight="1" x14ac:dyDescent="0.25">
      <c r="A171" s="40" t="s">
        <v>941</v>
      </c>
      <c r="B171" s="40" t="s">
        <v>902</v>
      </c>
      <c r="C171" s="40" t="s">
        <v>113</v>
      </c>
      <c r="D171" s="41" t="s">
        <v>28</v>
      </c>
      <c r="E171" s="1" t="s">
        <v>114</v>
      </c>
      <c r="F171" s="1" t="s">
        <v>114</v>
      </c>
      <c r="G171" s="42">
        <f>SUM(G172:G176)</f>
        <v>30.444000000000006</v>
      </c>
    </row>
    <row r="172" spans="1:7" x14ac:dyDescent="0.25">
      <c r="A172" s="43"/>
      <c r="B172" s="43"/>
      <c r="C172" s="44">
        <v>107.4</v>
      </c>
      <c r="D172" s="44">
        <v>0.2</v>
      </c>
      <c r="E172" s="44">
        <v>1.3</v>
      </c>
      <c r="F172" s="44"/>
      <c r="G172" s="44">
        <f>PRODUCT(C172:F172)</f>
        <v>27.924000000000007</v>
      </c>
    </row>
    <row r="173" spans="1:7" x14ac:dyDescent="0.25">
      <c r="A173" s="43"/>
      <c r="B173" s="43"/>
      <c r="C173" s="44">
        <v>5</v>
      </c>
      <c r="D173" s="44">
        <v>0.2</v>
      </c>
      <c r="E173" s="44">
        <v>0.1</v>
      </c>
      <c r="F173" s="44">
        <v>1.3</v>
      </c>
      <c r="G173" s="44">
        <f>PRODUCT(C173:F173)</f>
        <v>0.13</v>
      </c>
    </row>
    <row r="174" spans="1:7" x14ac:dyDescent="0.25">
      <c r="A174" s="43"/>
      <c r="B174" s="43"/>
      <c r="C174" s="44">
        <v>5</v>
      </c>
      <c r="D174" s="44">
        <v>0.2</v>
      </c>
      <c r="E174" s="44">
        <v>0.3</v>
      </c>
      <c r="F174" s="44">
        <v>1.3</v>
      </c>
      <c r="G174" s="44">
        <f>PRODUCT(C174:F174)</f>
        <v>0.39</v>
      </c>
    </row>
    <row r="175" spans="1:7" x14ac:dyDescent="0.25">
      <c r="A175" s="43"/>
      <c r="B175" s="43"/>
      <c r="C175" s="44"/>
      <c r="D175" s="44"/>
      <c r="E175" s="44"/>
      <c r="F175" s="44"/>
      <c r="G175" s="44">
        <v>0</v>
      </c>
    </row>
    <row r="176" spans="1:7" x14ac:dyDescent="0.25">
      <c r="A176" s="43"/>
      <c r="B176" s="43"/>
      <c r="C176" s="44">
        <v>2</v>
      </c>
      <c r="D176" s="44"/>
      <c r="E176" s="44"/>
      <c r="F176" s="44"/>
      <c r="G176" s="44">
        <f>PRODUCT(C176:F176)</f>
        <v>2</v>
      </c>
    </row>
    <row r="178" spans="1:7" ht="45" customHeight="1" x14ac:dyDescent="0.25">
      <c r="A178" s="40" t="s">
        <v>942</v>
      </c>
      <c r="B178" s="40" t="s">
        <v>902</v>
      </c>
      <c r="C178" s="40" t="s">
        <v>115</v>
      </c>
      <c r="D178" s="41" t="s">
        <v>28</v>
      </c>
      <c r="E178" s="1" t="s">
        <v>116</v>
      </c>
      <c r="F178" s="1" t="s">
        <v>116</v>
      </c>
      <c r="G178" s="42">
        <f>SUM(G179:G181)</f>
        <v>37.231999999999992</v>
      </c>
    </row>
    <row r="179" spans="1:7" x14ac:dyDescent="0.25">
      <c r="A179" s="43"/>
      <c r="B179" s="43"/>
      <c r="C179" s="44">
        <v>60.86</v>
      </c>
      <c r="D179" s="44">
        <v>1.3</v>
      </c>
      <c r="E179" s="44"/>
      <c r="F179" s="44"/>
      <c r="G179" s="44">
        <f>PRODUCT(C179:F179)</f>
        <v>79.117999999999995</v>
      </c>
    </row>
    <row r="180" spans="1:7" x14ac:dyDescent="0.25">
      <c r="A180" s="43"/>
      <c r="B180" s="43"/>
      <c r="C180" s="44">
        <v>10.74</v>
      </c>
      <c r="D180" s="44">
        <v>1.3</v>
      </c>
      <c r="E180" s="44"/>
      <c r="F180" s="44"/>
      <c r="G180" s="44">
        <f>PRODUCT(C180:F180)</f>
        <v>13.962000000000002</v>
      </c>
    </row>
    <row r="181" spans="1:7" x14ac:dyDescent="0.25">
      <c r="A181" s="43"/>
      <c r="B181" s="43"/>
      <c r="C181" s="44">
        <v>42.96</v>
      </c>
      <c r="D181" s="44">
        <v>1.3</v>
      </c>
      <c r="E181" s="44">
        <v>-1</v>
      </c>
      <c r="F181" s="44"/>
      <c r="G181" s="44">
        <f>PRODUCT(C181:F181)</f>
        <v>-55.848000000000006</v>
      </c>
    </row>
    <row r="183" spans="1:7" ht="45" customHeight="1" x14ac:dyDescent="0.25">
      <c r="A183" s="40" t="s">
        <v>943</v>
      </c>
      <c r="B183" s="40" t="s">
        <v>902</v>
      </c>
      <c r="C183" s="40" t="s">
        <v>117</v>
      </c>
      <c r="D183" s="41" t="s">
        <v>28</v>
      </c>
      <c r="E183" s="1" t="s">
        <v>118</v>
      </c>
      <c r="F183" s="1" t="s">
        <v>118</v>
      </c>
      <c r="G183" s="42">
        <f>SUM(G184:G186)</f>
        <v>37.231999999999992</v>
      </c>
    </row>
    <row r="184" spans="1:7" x14ac:dyDescent="0.25">
      <c r="A184" s="43"/>
      <c r="B184" s="43"/>
      <c r="C184" s="44">
        <v>60.86</v>
      </c>
      <c r="D184" s="44">
        <v>1.3</v>
      </c>
      <c r="E184" s="44"/>
      <c r="F184" s="44"/>
      <c r="G184" s="44">
        <f>PRODUCT(C184:F184)</f>
        <v>79.117999999999995</v>
      </c>
    </row>
    <row r="185" spans="1:7" x14ac:dyDescent="0.25">
      <c r="A185" s="43"/>
      <c r="B185" s="43"/>
      <c r="C185" s="44">
        <v>10.74</v>
      </c>
      <c r="D185" s="44">
        <v>1.3</v>
      </c>
      <c r="E185" s="44"/>
      <c r="F185" s="44"/>
      <c r="G185" s="44">
        <f>PRODUCT(C185:F185)</f>
        <v>13.962000000000002</v>
      </c>
    </row>
    <row r="186" spans="1:7" x14ac:dyDescent="0.25">
      <c r="A186" s="43"/>
      <c r="B186" s="43"/>
      <c r="C186" s="44">
        <v>42.96</v>
      </c>
      <c r="D186" s="44">
        <v>1.3</v>
      </c>
      <c r="E186" s="44">
        <v>-1</v>
      </c>
      <c r="F186" s="44"/>
      <c r="G186" s="44">
        <f>PRODUCT(C186:F186)</f>
        <v>-55.848000000000006</v>
      </c>
    </row>
    <row r="188" spans="1:7" x14ac:dyDescent="0.25">
      <c r="B188" t="s">
        <v>900</v>
      </c>
      <c r="C188" s="38" t="s">
        <v>6</v>
      </c>
      <c r="D188" s="39" t="s">
        <v>7</v>
      </c>
      <c r="E188" s="38" t="s">
        <v>8</v>
      </c>
    </row>
    <row r="189" spans="1:7" x14ac:dyDescent="0.25">
      <c r="B189" t="s">
        <v>900</v>
      </c>
      <c r="C189" s="38" t="s">
        <v>9</v>
      </c>
      <c r="D189" s="39" t="s">
        <v>7</v>
      </c>
      <c r="E189" s="38" t="s">
        <v>10</v>
      </c>
    </row>
    <row r="190" spans="1:7" x14ac:dyDescent="0.25">
      <c r="B190" t="s">
        <v>900</v>
      </c>
      <c r="C190" s="38" t="s">
        <v>11</v>
      </c>
      <c r="D190" s="39" t="s">
        <v>125</v>
      </c>
      <c r="E190" s="38" t="s">
        <v>126</v>
      </c>
    </row>
    <row r="192" spans="1:7" ht="45" customHeight="1" x14ac:dyDescent="0.25">
      <c r="A192" s="40" t="s">
        <v>944</v>
      </c>
      <c r="B192" s="40" t="s">
        <v>902</v>
      </c>
      <c r="C192" s="40" t="s">
        <v>128</v>
      </c>
      <c r="D192" s="41" t="s">
        <v>15</v>
      </c>
      <c r="E192" s="1" t="s">
        <v>129</v>
      </c>
      <c r="F192" s="1" t="s">
        <v>129</v>
      </c>
      <c r="G192" s="42">
        <f>SUM(G193:G193)</f>
        <v>2</v>
      </c>
    </row>
    <row r="193" spans="1:7" x14ac:dyDescent="0.25">
      <c r="A193" s="43"/>
      <c r="B193" s="43"/>
      <c r="C193" s="44">
        <v>2</v>
      </c>
      <c r="D193" s="44"/>
      <c r="E193" s="44"/>
      <c r="F193" s="44"/>
      <c r="G193" s="44">
        <f>PRODUCT(C193:F193)</f>
        <v>2</v>
      </c>
    </row>
    <row r="195" spans="1:7" ht="45" customHeight="1" x14ac:dyDescent="0.25">
      <c r="A195" s="40" t="s">
        <v>945</v>
      </c>
      <c r="B195" s="40" t="s">
        <v>902</v>
      </c>
      <c r="C195" s="40" t="s">
        <v>130</v>
      </c>
      <c r="D195" s="41" t="s">
        <v>25</v>
      </c>
      <c r="E195" s="1" t="s">
        <v>131</v>
      </c>
      <c r="F195" s="1" t="s">
        <v>131</v>
      </c>
      <c r="G195" s="42">
        <f>SUM(G196:G197)</f>
        <v>179</v>
      </c>
    </row>
    <row r="196" spans="1:7" x14ac:dyDescent="0.25">
      <c r="A196" s="43"/>
      <c r="B196" s="43"/>
      <c r="C196" s="44">
        <v>97</v>
      </c>
      <c r="D196" s="44"/>
      <c r="E196" s="44"/>
      <c r="F196" s="44"/>
      <c r="G196" s="44">
        <f>PRODUCT(C196:F196)</f>
        <v>97</v>
      </c>
    </row>
    <row r="197" spans="1:7" x14ac:dyDescent="0.25">
      <c r="A197" s="43"/>
      <c r="B197" s="43"/>
      <c r="C197" s="44">
        <v>82</v>
      </c>
      <c r="D197" s="44"/>
      <c r="E197" s="44"/>
      <c r="F197" s="44"/>
      <c r="G197" s="44">
        <f>PRODUCT(C197:F197)</f>
        <v>82</v>
      </c>
    </row>
    <row r="199" spans="1:7" x14ac:dyDescent="0.25">
      <c r="B199" t="s">
        <v>900</v>
      </c>
      <c r="C199" s="38" t="s">
        <v>6</v>
      </c>
      <c r="D199" s="39" t="s">
        <v>7</v>
      </c>
      <c r="E199" s="38" t="s">
        <v>8</v>
      </c>
    </row>
    <row r="200" spans="1:7" x14ac:dyDescent="0.25">
      <c r="B200" t="s">
        <v>900</v>
      </c>
      <c r="C200" s="38" t="s">
        <v>9</v>
      </c>
      <c r="D200" s="39" t="s">
        <v>18</v>
      </c>
      <c r="E200" s="38" t="s">
        <v>135</v>
      </c>
    </row>
    <row r="201" spans="1:7" x14ac:dyDescent="0.25">
      <c r="B201" t="s">
        <v>900</v>
      </c>
      <c r="C201" s="38" t="s">
        <v>11</v>
      </c>
      <c r="D201" s="39" t="s">
        <v>7</v>
      </c>
      <c r="E201" s="38" t="s">
        <v>12</v>
      </c>
    </row>
    <row r="203" spans="1:7" ht="45" customHeight="1" x14ac:dyDescent="0.25">
      <c r="A203" s="40" t="s">
        <v>946</v>
      </c>
      <c r="B203" s="40" t="s">
        <v>902</v>
      </c>
      <c r="C203" s="40" t="s">
        <v>14</v>
      </c>
      <c r="D203" s="41" t="s">
        <v>15</v>
      </c>
      <c r="E203" s="1" t="s">
        <v>16</v>
      </c>
      <c r="F203" s="1" t="s">
        <v>16</v>
      </c>
      <c r="G203" s="42">
        <f>SUM(G204:G204)</f>
        <v>4</v>
      </c>
    </row>
    <row r="204" spans="1:7" x14ac:dyDescent="0.25">
      <c r="A204" s="43"/>
      <c r="B204" s="43"/>
      <c r="C204" s="44">
        <v>4</v>
      </c>
      <c r="D204" s="44"/>
      <c r="E204" s="44"/>
      <c r="F204" s="44"/>
      <c r="G204" s="44">
        <f>PRODUCT(C204:F204)</f>
        <v>4</v>
      </c>
    </row>
    <row r="206" spans="1:7" x14ac:dyDescent="0.25">
      <c r="B206" t="s">
        <v>900</v>
      </c>
      <c r="C206" s="38" t="s">
        <v>6</v>
      </c>
      <c r="D206" s="39" t="s">
        <v>7</v>
      </c>
      <c r="E206" s="38" t="s">
        <v>8</v>
      </c>
    </row>
    <row r="207" spans="1:7" x14ac:dyDescent="0.25">
      <c r="B207" t="s">
        <v>900</v>
      </c>
      <c r="C207" s="38" t="s">
        <v>9</v>
      </c>
      <c r="D207" s="39" t="s">
        <v>18</v>
      </c>
      <c r="E207" s="38" t="s">
        <v>135</v>
      </c>
    </row>
    <row r="208" spans="1:7" x14ac:dyDescent="0.25">
      <c r="B208" t="s">
        <v>900</v>
      </c>
      <c r="C208" s="38" t="s">
        <v>11</v>
      </c>
      <c r="D208" s="39" t="s">
        <v>18</v>
      </c>
      <c r="E208" s="38" t="s">
        <v>19</v>
      </c>
    </row>
    <row r="210" spans="1:7" ht="45" customHeight="1" x14ac:dyDescent="0.25">
      <c r="A210" s="40" t="s">
        <v>947</v>
      </c>
      <c r="B210" s="40" t="s">
        <v>902</v>
      </c>
      <c r="C210" s="40" t="s">
        <v>138</v>
      </c>
      <c r="D210" s="41" t="s">
        <v>25</v>
      </c>
      <c r="E210" s="1" t="s">
        <v>139</v>
      </c>
      <c r="F210" s="1" t="s">
        <v>139</v>
      </c>
      <c r="G210" s="42">
        <f>SUM(G211:G211)</f>
        <v>220</v>
      </c>
    </row>
    <row r="211" spans="1:7" x14ac:dyDescent="0.25">
      <c r="A211" s="43"/>
      <c r="B211" s="43"/>
      <c r="C211" s="44">
        <v>110</v>
      </c>
      <c r="D211" s="44">
        <v>2</v>
      </c>
      <c r="E211" s="44"/>
      <c r="F211" s="44"/>
      <c r="G211" s="44">
        <f>PRODUCT(C211:F211)</f>
        <v>220</v>
      </c>
    </row>
    <row r="213" spans="1:7" ht="45" customHeight="1" x14ac:dyDescent="0.25">
      <c r="A213" s="40" t="s">
        <v>948</v>
      </c>
      <c r="B213" s="40" t="s">
        <v>902</v>
      </c>
      <c r="C213" s="40" t="s">
        <v>140</v>
      </c>
      <c r="D213" s="41" t="s">
        <v>25</v>
      </c>
      <c r="E213" s="1" t="s">
        <v>141</v>
      </c>
      <c r="F213" s="1" t="s">
        <v>141</v>
      </c>
      <c r="G213" s="42">
        <f>SUM(G214:G214)</f>
        <v>200</v>
      </c>
    </row>
    <row r="214" spans="1:7" x14ac:dyDescent="0.25">
      <c r="A214" s="43"/>
      <c r="B214" s="43"/>
      <c r="C214" s="44">
        <v>100</v>
      </c>
      <c r="D214" s="44">
        <v>2</v>
      </c>
      <c r="E214" s="44"/>
      <c r="F214" s="44"/>
      <c r="G214" s="44">
        <f>PRODUCT(C214:F214)</f>
        <v>200</v>
      </c>
    </row>
    <row r="216" spans="1:7" ht="45" customHeight="1" x14ac:dyDescent="0.25">
      <c r="A216" s="40" t="s">
        <v>949</v>
      </c>
      <c r="B216" s="40" t="s">
        <v>902</v>
      </c>
      <c r="C216" s="40" t="s">
        <v>142</v>
      </c>
      <c r="D216" s="41" t="s">
        <v>22</v>
      </c>
      <c r="E216" s="1" t="s">
        <v>143</v>
      </c>
      <c r="F216" s="1" t="s">
        <v>143</v>
      </c>
      <c r="G216" s="42">
        <f>SUM(G217:G217)</f>
        <v>66</v>
      </c>
    </row>
    <row r="217" spans="1:7" x14ac:dyDescent="0.25">
      <c r="A217" s="43"/>
      <c r="B217" s="43"/>
      <c r="C217" s="44">
        <v>110</v>
      </c>
      <c r="D217" s="44">
        <v>0.6</v>
      </c>
      <c r="E217" s="44"/>
      <c r="F217" s="44"/>
      <c r="G217" s="44">
        <f>PRODUCT(C217:F217)</f>
        <v>66</v>
      </c>
    </row>
    <row r="219" spans="1:7" ht="45" customHeight="1" x14ac:dyDescent="0.25">
      <c r="A219" s="40" t="s">
        <v>950</v>
      </c>
      <c r="B219" s="40" t="s">
        <v>902</v>
      </c>
      <c r="C219" s="40" t="s">
        <v>144</v>
      </c>
      <c r="D219" s="41" t="s">
        <v>22</v>
      </c>
      <c r="E219" s="1" t="s">
        <v>145</v>
      </c>
      <c r="F219" s="1" t="s">
        <v>145</v>
      </c>
      <c r="G219" s="42">
        <f>SUM(G220:G220)</f>
        <v>120</v>
      </c>
    </row>
    <row r="220" spans="1:7" x14ac:dyDescent="0.25">
      <c r="A220" s="43"/>
      <c r="B220" s="43"/>
      <c r="C220" s="44">
        <v>100</v>
      </c>
      <c r="D220" s="44">
        <v>1.2</v>
      </c>
      <c r="E220" s="44"/>
      <c r="F220" s="44"/>
      <c r="G220" s="44">
        <f>PRODUCT(C220:F220)</f>
        <v>120</v>
      </c>
    </row>
    <row r="222" spans="1:7" ht="45" customHeight="1" x14ac:dyDescent="0.25">
      <c r="A222" s="40" t="s">
        <v>951</v>
      </c>
      <c r="B222" s="40" t="s">
        <v>902</v>
      </c>
      <c r="C222" s="40" t="s">
        <v>21</v>
      </c>
      <c r="D222" s="41" t="s">
        <v>22</v>
      </c>
      <c r="E222" s="1" t="s">
        <v>23</v>
      </c>
      <c r="F222" s="1" t="s">
        <v>23</v>
      </c>
      <c r="G222" s="42">
        <f>SUM(G223:G223)</f>
        <v>25.2</v>
      </c>
    </row>
    <row r="223" spans="1:7" x14ac:dyDescent="0.25">
      <c r="A223" s="43"/>
      <c r="B223" s="43"/>
      <c r="C223" s="44">
        <v>42</v>
      </c>
      <c r="D223" s="44">
        <v>0.6</v>
      </c>
      <c r="E223" s="44"/>
      <c r="F223" s="44"/>
      <c r="G223" s="44">
        <f>PRODUCT(C223:F223)</f>
        <v>25.2</v>
      </c>
    </row>
    <row r="225" spans="1:7" ht="45" customHeight="1" x14ac:dyDescent="0.25">
      <c r="A225" s="40" t="s">
        <v>952</v>
      </c>
      <c r="B225" s="40" t="s">
        <v>902</v>
      </c>
      <c r="C225" s="40" t="s">
        <v>24</v>
      </c>
      <c r="D225" s="41" t="s">
        <v>25</v>
      </c>
      <c r="E225" s="1" t="s">
        <v>26</v>
      </c>
      <c r="F225" s="1" t="s">
        <v>26</v>
      </c>
      <c r="G225" s="42">
        <f>SUM(G226:G226)</f>
        <v>8</v>
      </c>
    </row>
    <row r="226" spans="1:7" x14ac:dyDescent="0.25">
      <c r="A226" s="43"/>
      <c r="B226" s="43"/>
      <c r="C226" s="44">
        <v>8</v>
      </c>
      <c r="D226" s="44"/>
      <c r="E226" s="44"/>
      <c r="F226" s="44"/>
      <c r="G226" s="44">
        <f>PRODUCT(C226:F226)</f>
        <v>8</v>
      </c>
    </row>
    <row r="228" spans="1:7" ht="45" customHeight="1" x14ac:dyDescent="0.25">
      <c r="A228" s="40" t="s">
        <v>953</v>
      </c>
      <c r="B228" s="40" t="s">
        <v>902</v>
      </c>
      <c r="C228" s="40" t="s">
        <v>27</v>
      </c>
      <c r="D228" s="41" t="s">
        <v>28</v>
      </c>
      <c r="E228" s="1" t="s">
        <v>29</v>
      </c>
      <c r="F228" s="1" t="s">
        <v>29</v>
      </c>
      <c r="G228" s="42">
        <f>SUM(G229:G231)</f>
        <v>107.1</v>
      </c>
    </row>
    <row r="229" spans="1:7" x14ac:dyDescent="0.25">
      <c r="A229" s="43"/>
      <c r="B229" s="43"/>
      <c r="C229" s="44">
        <v>110</v>
      </c>
      <c r="D229" s="44">
        <v>0.5</v>
      </c>
      <c r="E229" s="44">
        <v>0.85</v>
      </c>
      <c r="F229" s="44">
        <v>1</v>
      </c>
      <c r="G229" s="44">
        <f>PRODUCT(C229:F229)</f>
        <v>46.75</v>
      </c>
    </row>
    <row r="230" spans="1:7" x14ac:dyDescent="0.25">
      <c r="A230" s="43"/>
      <c r="B230" s="43"/>
      <c r="C230" s="44">
        <v>100</v>
      </c>
      <c r="D230" s="44">
        <v>0.5</v>
      </c>
      <c r="E230" s="44">
        <v>0.85</v>
      </c>
      <c r="F230" s="44">
        <v>1</v>
      </c>
      <c r="G230" s="44">
        <f>PRODUCT(C230:F230)</f>
        <v>42.5</v>
      </c>
    </row>
    <row r="231" spans="1:7" x14ac:dyDescent="0.25">
      <c r="A231" s="43"/>
      <c r="B231" s="43"/>
      <c r="C231" s="44">
        <v>42</v>
      </c>
      <c r="D231" s="44">
        <v>0.5</v>
      </c>
      <c r="E231" s="44">
        <v>0.85</v>
      </c>
      <c r="F231" s="44">
        <v>1</v>
      </c>
      <c r="G231" s="44">
        <f>PRODUCT(C231:F231)</f>
        <v>17.849999999999998</v>
      </c>
    </row>
    <row r="233" spans="1:7" ht="45" customHeight="1" x14ac:dyDescent="0.25">
      <c r="A233" s="40" t="s">
        <v>954</v>
      </c>
      <c r="B233" s="40" t="s">
        <v>902</v>
      </c>
      <c r="C233" s="40" t="s">
        <v>30</v>
      </c>
      <c r="D233" s="41" t="s">
        <v>28</v>
      </c>
      <c r="E233" s="1" t="s">
        <v>31</v>
      </c>
      <c r="F233" s="1" t="s">
        <v>31</v>
      </c>
      <c r="G233" s="42">
        <f>SUM(G234:G236)</f>
        <v>18.899999999999999</v>
      </c>
    </row>
    <row r="234" spans="1:7" x14ac:dyDescent="0.25">
      <c r="A234" s="43"/>
      <c r="B234" s="43"/>
      <c r="C234" s="44">
        <v>110</v>
      </c>
      <c r="D234" s="44">
        <v>0.5</v>
      </c>
      <c r="E234" s="44">
        <v>0.15</v>
      </c>
      <c r="F234" s="44">
        <v>1</v>
      </c>
      <c r="G234" s="44">
        <f>PRODUCT(C234:F234)</f>
        <v>8.25</v>
      </c>
    </row>
    <row r="235" spans="1:7" x14ac:dyDescent="0.25">
      <c r="A235" s="43"/>
      <c r="B235" s="43"/>
      <c r="C235" s="44">
        <v>100</v>
      </c>
      <c r="D235" s="44">
        <v>0.5</v>
      </c>
      <c r="E235" s="44">
        <v>0.15</v>
      </c>
      <c r="F235" s="44">
        <v>1</v>
      </c>
      <c r="G235" s="44">
        <f>PRODUCT(C235:F235)</f>
        <v>7.5</v>
      </c>
    </row>
    <row r="236" spans="1:7" x14ac:dyDescent="0.25">
      <c r="A236" s="43"/>
      <c r="B236" s="43"/>
      <c r="C236" s="44">
        <v>42</v>
      </c>
      <c r="D236" s="44">
        <v>0.5</v>
      </c>
      <c r="E236" s="44">
        <v>0.15</v>
      </c>
      <c r="F236" s="44">
        <v>1</v>
      </c>
      <c r="G236" s="44">
        <f>PRODUCT(C236:F236)</f>
        <v>3.15</v>
      </c>
    </row>
    <row r="238" spans="1:7" ht="45" customHeight="1" x14ac:dyDescent="0.25">
      <c r="A238" s="40" t="s">
        <v>955</v>
      </c>
      <c r="B238" s="40" t="s">
        <v>902</v>
      </c>
      <c r="C238" s="40" t="s">
        <v>32</v>
      </c>
      <c r="D238" s="41" t="s">
        <v>22</v>
      </c>
      <c r="E238" s="1" t="s">
        <v>33</v>
      </c>
      <c r="F238" s="1" t="s">
        <v>33</v>
      </c>
      <c r="G238" s="42">
        <f>SUM(G239:G241)</f>
        <v>126</v>
      </c>
    </row>
    <row r="239" spans="1:7" x14ac:dyDescent="0.25">
      <c r="A239" s="43"/>
      <c r="B239" s="43"/>
      <c r="C239" s="44">
        <v>110</v>
      </c>
      <c r="D239" s="44">
        <v>0.5</v>
      </c>
      <c r="E239" s="44"/>
      <c r="F239" s="44"/>
      <c r="G239" s="44">
        <f>PRODUCT(C239:F239)</f>
        <v>55</v>
      </c>
    </row>
    <row r="240" spans="1:7" x14ac:dyDescent="0.25">
      <c r="A240" s="43"/>
      <c r="B240" s="43"/>
      <c r="C240" s="44">
        <v>100</v>
      </c>
      <c r="D240" s="44">
        <v>0.5</v>
      </c>
      <c r="E240" s="44"/>
      <c r="F240" s="44"/>
      <c r="G240" s="44">
        <f>PRODUCT(C240:F240)</f>
        <v>50</v>
      </c>
    </row>
    <row r="241" spans="1:7" x14ac:dyDescent="0.25">
      <c r="A241" s="43"/>
      <c r="B241" s="43"/>
      <c r="C241" s="44">
        <v>42</v>
      </c>
      <c r="D241" s="44">
        <v>0.5</v>
      </c>
      <c r="E241" s="44"/>
      <c r="F241" s="44"/>
      <c r="G241" s="44">
        <f>PRODUCT(C241:F241)</f>
        <v>21</v>
      </c>
    </row>
    <row r="243" spans="1:7" ht="45" customHeight="1" x14ac:dyDescent="0.25">
      <c r="A243" s="40" t="s">
        <v>956</v>
      </c>
      <c r="B243" s="40" t="s">
        <v>902</v>
      </c>
      <c r="C243" s="40" t="s">
        <v>34</v>
      </c>
      <c r="D243" s="41" t="s">
        <v>22</v>
      </c>
      <c r="E243" s="1" t="s">
        <v>35</v>
      </c>
      <c r="F243" s="1" t="s">
        <v>35</v>
      </c>
      <c r="G243" s="42">
        <f>SUM(G244:G246)</f>
        <v>60.48</v>
      </c>
    </row>
    <row r="244" spans="1:7" x14ac:dyDescent="0.25">
      <c r="A244" s="43"/>
      <c r="B244" s="43"/>
      <c r="C244" s="44">
        <v>110</v>
      </c>
      <c r="D244" s="44">
        <v>0.8</v>
      </c>
      <c r="E244" s="44">
        <v>0.15</v>
      </c>
      <c r="F244" s="44">
        <v>2</v>
      </c>
      <c r="G244" s="44">
        <f>PRODUCT(C244:F244)</f>
        <v>26.4</v>
      </c>
    </row>
    <row r="245" spans="1:7" x14ac:dyDescent="0.25">
      <c r="A245" s="43"/>
      <c r="B245" s="43"/>
      <c r="C245" s="44">
        <v>100</v>
      </c>
      <c r="D245" s="44">
        <v>0.8</v>
      </c>
      <c r="E245" s="44">
        <v>0.15</v>
      </c>
      <c r="F245" s="44">
        <v>2</v>
      </c>
      <c r="G245" s="44">
        <f>PRODUCT(C245:F245)</f>
        <v>24</v>
      </c>
    </row>
    <row r="246" spans="1:7" x14ac:dyDescent="0.25">
      <c r="A246" s="43"/>
      <c r="B246" s="43"/>
      <c r="C246" s="44">
        <v>42</v>
      </c>
      <c r="D246" s="44">
        <v>0.8</v>
      </c>
      <c r="E246" s="44">
        <v>0.15</v>
      </c>
      <c r="F246" s="44">
        <v>2</v>
      </c>
      <c r="G246" s="44">
        <f>PRODUCT(C246:F246)</f>
        <v>10.08</v>
      </c>
    </row>
    <row r="248" spans="1:7" ht="45" customHeight="1" x14ac:dyDescent="0.25">
      <c r="A248" s="40" t="s">
        <v>957</v>
      </c>
      <c r="B248" s="40" t="s">
        <v>902</v>
      </c>
      <c r="C248" s="40" t="s">
        <v>36</v>
      </c>
      <c r="D248" s="41" t="s">
        <v>28</v>
      </c>
      <c r="E248" s="1" t="s">
        <v>37</v>
      </c>
      <c r="F248" s="1" t="s">
        <v>37</v>
      </c>
      <c r="G248" s="42">
        <f>SUM(G249:G252)</f>
        <v>48.131999999999998</v>
      </c>
    </row>
    <row r="249" spans="1:7" x14ac:dyDescent="0.25">
      <c r="A249" s="43"/>
      <c r="B249" s="43"/>
      <c r="C249" s="44">
        <v>110</v>
      </c>
      <c r="D249" s="44">
        <v>0.5</v>
      </c>
      <c r="E249" s="44">
        <v>0.4</v>
      </c>
      <c r="F249" s="44"/>
      <c r="G249" s="44">
        <f>PRODUCT(C249:F249)</f>
        <v>22</v>
      </c>
    </row>
    <row r="250" spans="1:7" x14ac:dyDescent="0.25">
      <c r="A250" s="43"/>
      <c r="B250" s="43"/>
      <c r="C250" s="44">
        <v>100</v>
      </c>
      <c r="D250" s="44">
        <v>0.5</v>
      </c>
      <c r="E250" s="44">
        <v>0.4</v>
      </c>
      <c r="F250" s="44"/>
      <c r="G250" s="44">
        <f>PRODUCT(C250:F250)</f>
        <v>20</v>
      </c>
    </row>
    <row r="251" spans="1:7" x14ac:dyDescent="0.25">
      <c r="A251" s="43"/>
      <c r="B251" s="43"/>
      <c r="C251" s="44">
        <v>42</v>
      </c>
      <c r="D251" s="44">
        <v>0.5</v>
      </c>
      <c r="E251" s="44">
        <v>0.4</v>
      </c>
      <c r="F251" s="44"/>
      <c r="G251" s="44">
        <f>PRODUCT(C251:F251)</f>
        <v>8.4</v>
      </c>
    </row>
    <row r="252" spans="1:7" x14ac:dyDescent="0.25">
      <c r="A252" s="43"/>
      <c r="B252" s="43"/>
      <c r="C252" s="44">
        <v>252</v>
      </c>
      <c r="D252" s="44">
        <v>8.9999999999999993E-3</v>
      </c>
      <c r="E252" s="44">
        <v>-1</v>
      </c>
      <c r="F252" s="44"/>
      <c r="G252" s="44">
        <f>PRODUCT(C252:F252)</f>
        <v>-2.2679999999999998</v>
      </c>
    </row>
    <row r="254" spans="1:7" ht="45" customHeight="1" x14ac:dyDescent="0.25">
      <c r="A254" s="40" t="s">
        <v>958</v>
      </c>
      <c r="B254" s="40" t="s">
        <v>902</v>
      </c>
      <c r="C254" s="40" t="s">
        <v>38</v>
      </c>
      <c r="D254" s="41" t="s">
        <v>28</v>
      </c>
      <c r="E254" s="1" t="s">
        <v>39</v>
      </c>
      <c r="F254" s="1" t="s">
        <v>39</v>
      </c>
      <c r="G254" s="42">
        <f>SUM(G255:G257)</f>
        <v>75.599999999999994</v>
      </c>
    </row>
    <row r="255" spans="1:7" x14ac:dyDescent="0.25">
      <c r="A255" s="43"/>
      <c r="B255" s="43"/>
      <c r="C255" s="44">
        <v>110</v>
      </c>
      <c r="D255" s="44">
        <v>0.5</v>
      </c>
      <c r="E255" s="44">
        <v>0.6</v>
      </c>
      <c r="F255" s="44"/>
      <c r="G255" s="44">
        <f>PRODUCT(C255:F255)</f>
        <v>33</v>
      </c>
    </row>
    <row r="256" spans="1:7" x14ac:dyDescent="0.25">
      <c r="A256" s="43"/>
      <c r="B256" s="43"/>
      <c r="C256" s="44">
        <v>100</v>
      </c>
      <c r="D256" s="44">
        <v>0.5</v>
      </c>
      <c r="E256" s="44">
        <v>0.6</v>
      </c>
      <c r="F256" s="44"/>
      <c r="G256" s="44">
        <f>PRODUCT(C256:F256)</f>
        <v>30</v>
      </c>
    </row>
    <row r="257" spans="1:7" x14ac:dyDescent="0.25">
      <c r="A257" s="43"/>
      <c r="B257" s="43"/>
      <c r="C257" s="44">
        <v>42</v>
      </c>
      <c r="D257" s="44">
        <v>0.5</v>
      </c>
      <c r="E257" s="44">
        <v>0.6</v>
      </c>
      <c r="F257" s="44"/>
      <c r="G257" s="44">
        <f>PRODUCT(C257:F257)</f>
        <v>12.6</v>
      </c>
    </row>
    <row r="259" spans="1:7" x14ac:dyDescent="0.25">
      <c r="B259" t="s">
        <v>900</v>
      </c>
      <c r="C259" s="38" t="s">
        <v>6</v>
      </c>
      <c r="D259" s="39" t="s">
        <v>7</v>
      </c>
      <c r="E259" s="38" t="s">
        <v>8</v>
      </c>
    </row>
    <row r="260" spans="1:7" x14ac:dyDescent="0.25">
      <c r="B260" t="s">
        <v>900</v>
      </c>
      <c r="C260" s="38" t="s">
        <v>9</v>
      </c>
      <c r="D260" s="39" t="s">
        <v>18</v>
      </c>
      <c r="E260" s="38" t="s">
        <v>135</v>
      </c>
    </row>
    <row r="261" spans="1:7" x14ac:dyDescent="0.25">
      <c r="B261" t="s">
        <v>900</v>
      </c>
      <c r="C261" s="38" t="s">
        <v>11</v>
      </c>
      <c r="D261" s="39" t="s">
        <v>40</v>
      </c>
      <c r="E261" s="38" t="s">
        <v>41</v>
      </c>
    </row>
    <row r="263" spans="1:7" ht="45" customHeight="1" x14ac:dyDescent="0.25">
      <c r="A263" s="40" t="s">
        <v>959</v>
      </c>
      <c r="B263" s="40" t="s">
        <v>902</v>
      </c>
      <c r="C263" s="40" t="s">
        <v>147</v>
      </c>
      <c r="D263" s="41" t="s">
        <v>25</v>
      </c>
      <c r="E263" s="1" t="s">
        <v>148</v>
      </c>
      <c r="F263" s="1" t="s">
        <v>148</v>
      </c>
      <c r="G263" s="42">
        <f>SUM(G264:G264)</f>
        <v>252</v>
      </c>
    </row>
    <row r="264" spans="1:7" x14ac:dyDescent="0.25">
      <c r="A264" s="43"/>
      <c r="B264" s="43"/>
      <c r="C264" s="44">
        <v>252</v>
      </c>
      <c r="D264" s="44"/>
      <c r="E264" s="44"/>
      <c r="F264" s="44"/>
      <c r="G264" s="44">
        <f>PRODUCT(C264:F264)</f>
        <v>252</v>
      </c>
    </row>
    <row r="266" spans="1:7" ht="45" customHeight="1" x14ac:dyDescent="0.25">
      <c r="A266" s="40" t="s">
        <v>960</v>
      </c>
      <c r="B266" s="40" t="s">
        <v>902</v>
      </c>
      <c r="C266" s="40" t="s">
        <v>45</v>
      </c>
      <c r="D266" s="41" t="s">
        <v>25</v>
      </c>
      <c r="E266" s="1" t="s">
        <v>46</v>
      </c>
      <c r="F266" s="1" t="s">
        <v>46</v>
      </c>
      <c r="G266" s="42">
        <f>SUM(G267:G267)</f>
        <v>252</v>
      </c>
    </row>
    <row r="267" spans="1:7" x14ac:dyDescent="0.25">
      <c r="A267" s="43"/>
      <c r="B267" s="43"/>
      <c r="C267" s="44">
        <v>252</v>
      </c>
      <c r="D267" s="44"/>
      <c r="E267" s="44"/>
      <c r="F267" s="44"/>
      <c r="G267" s="44">
        <f>PRODUCT(C267:F267)</f>
        <v>252</v>
      </c>
    </row>
    <row r="269" spans="1:7" ht="45" customHeight="1" x14ac:dyDescent="0.25">
      <c r="A269" s="40" t="s">
        <v>961</v>
      </c>
      <c r="B269" s="40" t="s">
        <v>902</v>
      </c>
      <c r="C269" s="40" t="s">
        <v>49</v>
      </c>
      <c r="D269" s="41" t="s">
        <v>25</v>
      </c>
      <c r="E269" s="1" t="s">
        <v>50</v>
      </c>
      <c r="F269" s="1" t="s">
        <v>50</v>
      </c>
      <c r="G269" s="42">
        <f>SUM(G270:G270)</f>
        <v>252</v>
      </c>
    </row>
    <row r="270" spans="1:7" x14ac:dyDescent="0.25">
      <c r="A270" s="43"/>
      <c r="B270" s="43"/>
      <c r="C270" s="44">
        <v>252</v>
      </c>
      <c r="D270" s="44"/>
      <c r="E270" s="44"/>
      <c r="F270" s="44"/>
      <c r="G270" s="44">
        <f>PRODUCT(C270:F270)</f>
        <v>252</v>
      </c>
    </row>
    <row r="272" spans="1:7" x14ac:dyDescent="0.25">
      <c r="B272" t="s">
        <v>900</v>
      </c>
      <c r="C272" s="38" t="s">
        <v>6</v>
      </c>
      <c r="D272" s="39" t="s">
        <v>7</v>
      </c>
      <c r="E272" s="38" t="s">
        <v>8</v>
      </c>
    </row>
    <row r="273" spans="1:7" x14ac:dyDescent="0.25">
      <c r="B273" t="s">
        <v>900</v>
      </c>
      <c r="C273" s="38" t="s">
        <v>9</v>
      </c>
      <c r="D273" s="39" t="s">
        <v>18</v>
      </c>
      <c r="E273" s="38" t="s">
        <v>135</v>
      </c>
    </row>
    <row r="274" spans="1:7" x14ac:dyDescent="0.25">
      <c r="B274" t="s">
        <v>900</v>
      </c>
      <c r="C274" s="38" t="s">
        <v>11</v>
      </c>
      <c r="D274" s="39" t="s">
        <v>51</v>
      </c>
      <c r="E274" s="38" t="s">
        <v>52</v>
      </c>
    </row>
    <row r="276" spans="1:7" ht="45" customHeight="1" x14ac:dyDescent="0.25">
      <c r="A276" s="40" t="s">
        <v>962</v>
      </c>
      <c r="B276" s="40" t="s">
        <v>902</v>
      </c>
      <c r="C276" s="40" t="s">
        <v>58</v>
      </c>
      <c r="D276" s="41" t="s">
        <v>15</v>
      </c>
      <c r="E276" s="1" t="s">
        <v>59</v>
      </c>
      <c r="F276" s="1" t="s">
        <v>59</v>
      </c>
      <c r="G276" s="42">
        <f>SUM(G277:G278)</f>
        <v>2</v>
      </c>
    </row>
    <row r="277" spans="1:7" x14ac:dyDescent="0.25">
      <c r="A277" s="43" t="s">
        <v>963</v>
      </c>
      <c r="B277" s="43"/>
      <c r="C277" s="44">
        <v>1</v>
      </c>
      <c r="D277" s="44"/>
      <c r="E277" s="44"/>
      <c r="F277" s="44"/>
      <c r="G277" s="44">
        <f>PRODUCT(C277:F277)</f>
        <v>1</v>
      </c>
    </row>
    <row r="278" spans="1:7" x14ac:dyDescent="0.25">
      <c r="A278" s="43" t="s">
        <v>964</v>
      </c>
      <c r="B278" s="43"/>
      <c r="C278" s="44">
        <v>1</v>
      </c>
      <c r="D278" s="44"/>
      <c r="E278" s="44"/>
      <c r="F278" s="44"/>
      <c r="G278" s="44">
        <f>PRODUCT(C278:F278)</f>
        <v>1</v>
      </c>
    </row>
    <row r="280" spans="1:7" ht="45" customHeight="1" x14ac:dyDescent="0.25">
      <c r="A280" s="40" t="s">
        <v>965</v>
      </c>
      <c r="B280" s="40" t="s">
        <v>902</v>
      </c>
      <c r="C280" s="40" t="s">
        <v>64</v>
      </c>
      <c r="D280" s="41" t="s">
        <v>15</v>
      </c>
      <c r="E280" s="1" t="s">
        <v>65</v>
      </c>
      <c r="F280" s="1" t="s">
        <v>65</v>
      </c>
      <c r="G280" s="42">
        <f>SUM(G281:G281)</f>
        <v>2</v>
      </c>
    </row>
    <row r="281" spans="1:7" x14ac:dyDescent="0.25">
      <c r="A281" s="43" t="s">
        <v>963</v>
      </c>
      <c r="B281" s="43"/>
      <c r="C281" s="44">
        <v>2</v>
      </c>
      <c r="D281" s="44"/>
      <c r="E281" s="44"/>
      <c r="F281" s="44"/>
      <c r="G281" s="44">
        <f>PRODUCT(C281:F281)</f>
        <v>2</v>
      </c>
    </row>
    <row r="283" spans="1:7" ht="45" customHeight="1" x14ac:dyDescent="0.25">
      <c r="A283" s="40" t="s">
        <v>966</v>
      </c>
      <c r="B283" s="40" t="s">
        <v>902</v>
      </c>
      <c r="C283" s="40" t="s">
        <v>150</v>
      </c>
      <c r="D283" s="41" t="s">
        <v>15</v>
      </c>
      <c r="E283" s="1" t="s">
        <v>151</v>
      </c>
      <c r="F283" s="1" t="s">
        <v>151</v>
      </c>
      <c r="G283" s="42">
        <f>SUM(G284:G284)</f>
        <v>1</v>
      </c>
    </row>
    <row r="284" spans="1:7" x14ac:dyDescent="0.25">
      <c r="A284" s="43" t="s">
        <v>963</v>
      </c>
      <c r="B284" s="43"/>
      <c r="C284" s="44">
        <v>1</v>
      </c>
      <c r="D284" s="44"/>
      <c r="E284" s="44"/>
      <c r="F284" s="44"/>
      <c r="G284" s="44">
        <f>PRODUCT(C284:F284)</f>
        <v>1</v>
      </c>
    </row>
    <row r="286" spans="1:7" ht="45" customHeight="1" x14ac:dyDescent="0.25">
      <c r="A286" s="40" t="s">
        <v>967</v>
      </c>
      <c r="B286" s="40" t="s">
        <v>902</v>
      </c>
      <c r="C286" s="40" t="s">
        <v>66</v>
      </c>
      <c r="D286" s="41" t="s">
        <v>15</v>
      </c>
      <c r="E286" s="1" t="s">
        <v>67</v>
      </c>
      <c r="F286" s="1" t="s">
        <v>67</v>
      </c>
      <c r="G286" s="42">
        <f>SUM(G287:G287)</f>
        <v>2</v>
      </c>
    </row>
    <row r="287" spans="1:7" x14ac:dyDescent="0.25">
      <c r="A287" s="43" t="s">
        <v>964</v>
      </c>
      <c r="B287" s="43"/>
      <c r="C287" s="44">
        <v>2</v>
      </c>
      <c r="D287" s="44"/>
      <c r="E287" s="44"/>
      <c r="F287" s="44"/>
      <c r="G287" s="44">
        <f>PRODUCT(C287:F287)</f>
        <v>2</v>
      </c>
    </row>
    <row r="289" spans="1:7" ht="45" customHeight="1" x14ac:dyDescent="0.25">
      <c r="A289" s="40" t="s">
        <v>968</v>
      </c>
      <c r="B289" s="40" t="s">
        <v>902</v>
      </c>
      <c r="C289" s="40" t="s">
        <v>70</v>
      </c>
      <c r="D289" s="41" t="s">
        <v>15</v>
      </c>
      <c r="E289" s="1" t="s">
        <v>71</v>
      </c>
      <c r="F289" s="1" t="s">
        <v>71</v>
      </c>
      <c r="G289" s="42">
        <f>SUM(G290:G290)</f>
        <v>2</v>
      </c>
    </row>
    <row r="290" spans="1:7" x14ac:dyDescent="0.25">
      <c r="A290" s="43" t="s">
        <v>964</v>
      </c>
      <c r="B290" s="43"/>
      <c r="C290" s="44">
        <v>2</v>
      </c>
      <c r="D290" s="44"/>
      <c r="E290" s="44"/>
      <c r="F290" s="44"/>
      <c r="G290" s="44">
        <f>PRODUCT(C290:F290)</f>
        <v>2</v>
      </c>
    </row>
    <row r="292" spans="1:7" ht="45" customHeight="1" x14ac:dyDescent="0.25">
      <c r="A292" s="40" t="s">
        <v>969</v>
      </c>
      <c r="B292" s="40" t="s">
        <v>902</v>
      </c>
      <c r="C292" s="40" t="s">
        <v>152</v>
      </c>
      <c r="D292" s="41" t="s">
        <v>15</v>
      </c>
      <c r="E292" s="1" t="s">
        <v>153</v>
      </c>
      <c r="F292" s="1" t="s">
        <v>153</v>
      </c>
      <c r="G292" s="42">
        <f>SUM(G293:G293)</f>
        <v>1</v>
      </c>
    </row>
    <row r="293" spans="1:7" x14ac:dyDescent="0.25">
      <c r="A293" s="43" t="s">
        <v>964</v>
      </c>
      <c r="B293" s="43"/>
      <c r="C293" s="44">
        <v>1</v>
      </c>
      <c r="D293" s="44"/>
      <c r="E293" s="44"/>
      <c r="F293" s="44"/>
      <c r="G293" s="44">
        <f>PRODUCT(C293:F293)</f>
        <v>1</v>
      </c>
    </row>
    <row r="295" spans="1:7" ht="45" customHeight="1" x14ac:dyDescent="0.25">
      <c r="A295" s="40" t="s">
        <v>970</v>
      </c>
      <c r="B295" s="40" t="s">
        <v>902</v>
      </c>
      <c r="C295" s="40" t="s">
        <v>78</v>
      </c>
      <c r="D295" s="41" t="s">
        <v>15</v>
      </c>
      <c r="E295" s="1" t="s">
        <v>79</v>
      </c>
      <c r="F295" s="1" t="s">
        <v>79</v>
      </c>
      <c r="G295" s="42">
        <f>SUM(G296:G296)</f>
        <v>1</v>
      </c>
    </row>
    <row r="296" spans="1:7" x14ac:dyDescent="0.25">
      <c r="A296" s="43" t="s">
        <v>964</v>
      </c>
      <c r="B296" s="43"/>
      <c r="C296" s="44">
        <v>1</v>
      </c>
      <c r="D296" s="44"/>
      <c r="E296" s="44"/>
      <c r="F296" s="44"/>
      <c r="G296" s="44">
        <f>PRODUCT(C296:F296)</f>
        <v>1</v>
      </c>
    </row>
    <row r="298" spans="1:7" ht="45" customHeight="1" x14ac:dyDescent="0.25">
      <c r="A298" s="40" t="s">
        <v>971</v>
      </c>
      <c r="B298" s="40" t="s">
        <v>902</v>
      </c>
      <c r="C298" s="40" t="s">
        <v>80</v>
      </c>
      <c r="D298" s="41" t="s">
        <v>15</v>
      </c>
      <c r="E298" s="1" t="s">
        <v>81</v>
      </c>
      <c r="F298" s="1" t="s">
        <v>81</v>
      </c>
      <c r="G298" s="42">
        <f>SUM(G299:G299)</f>
        <v>1</v>
      </c>
    </row>
    <row r="299" spans="1:7" x14ac:dyDescent="0.25">
      <c r="A299" s="43" t="s">
        <v>964</v>
      </c>
      <c r="B299" s="43"/>
      <c r="C299" s="44">
        <v>1</v>
      </c>
      <c r="D299" s="44"/>
      <c r="E299" s="44"/>
      <c r="F299" s="44"/>
      <c r="G299" s="44">
        <f>PRODUCT(C299:F299)</f>
        <v>1</v>
      </c>
    </row>
    <row r="301" spans="1:7" ht="45" customHeight="1" x14ac:dyDescent="0.25">
      <c r="A301" s="40" t="s">
        <v>972</v>
      </c>
      <c r="B301" s="40" t="s">
        <v>902</v>
      </c>
      <c r="C301" s="40" t="s">
        <v>82</v>
      </c>
      <c r="D301" s="41" t="s">
        <v>15</v>
      </c>
      <c r="E301" s="1" t="s">
        <v>83</v>
      </c>
      <c r="F301" s="1" t="s">
        <v>83</v>
      </c>
      <c r="G301" s="42">
        <f>SUM(G302:G302)</f>
        <v>1</v>
      </c>
    </row>
    <row r="302" spans="1:7" x14ac:dyDescent="0.25">
      <c r="A302" s="43" t="s">
        <v>964</v>
      </c>
      <c r="B302" s="43"/>
      <c r="C302" s="44">
        <v>1</v>
      </c>
      <c r="D302" s="44"/>
      <c r="E302" s="44"/>
      <c r="F302" s="44"/>
      <c r="G302" s="44">
        <f>PRODUCT(C302:F302)</f>
        <v>1</v>
      </c>
    </row>
    <row r="304" spans="1:7" ht="45" customHeight="1" x14ac:dyDescent="0.25">
      <c r="A304" s="40" t="s">
        <v>973</v>
      </c>
      <c r="B304" s="40" t="s">
        <v>902</v>
      </c>
      <c r="C304" s="40" t="s">
        <v>154</v>
      </c>
      <c r="D304" s="41" t="s">
        <v>15</v>
      </c>
      <c r="E304" s="1" t="s">
        <v>155</v>
      </c>
      <c r="F304" s="1" t="s">
        <v>155</v>
      </c>
      <c r="G304" s="42">
        <f>SUM(G305:G305)</f>
        <v>4</v>
      </c>
    </row>
    <row r="305" spans="1:7" x14ac:dyDescent="0.25">
      <c r="A305" s="43"/>
      <c r="B305" s="43"/>
      <c r="C305" s="44">
        <v>4</v>
      </c>
      <c r="D305" s="44"/>
      <c r="E305" s="44"/>
      <c r="F305" s="44"/>
      <c r="G305" s="44">
        <f>PRODUCT(C305:F305)</f>
        <v>4</v>
      </c>
    </row>
    <row r="307" spans="1:7" ht="45" customHeight="1" x14ac:dyDescent="0.25">
      <c r="A307" s="40" t="s">
        <v>974</v>
      </c>
      <c r="B307" s="40" t="s">
        <v>902</v>
      </c>
      <c r="C307" s="40" t="s">
        <v>156</v>
      </c>
      <c r="D307" s="41" t="s">
        <v>15</v>
      </c>
      <c r="E307" s="1" t="s">
        <v>157</v>
      </c>
      <c r="F307" s="1" t="s">
        <v>157</v>
      </c>
      <c r="G307" s="42">
        <f>SUM(G308:G308)</f>
        <v>4</v>
      </c>
    </row>
    <row r="308" spans="1:7" x14ac:dyDescent="0.25">
      <c r="A308" s="43"/>
      <c r="B308" s="43"/>
      <c r="C308" s="44">
        <v>4</v>
      </c>
      <c r="D308" s="44"/>
      <c r="E308" s="44"/>
      <c r="F308" s="44"/>
      <c r="G308" s="44">
        <f>PRODUCT(C308:F308)</f>
        <v>4</v>
      </c>
    </row>
    <row r="310" spans="1:7" ht="45" customHeight="1" x14ac:dyDescent="0.25">
      <c r="A310" s="40" t="s">
        <v>975</v>
      </c>
      <c r="B310" s="40" t="s">
        <v>902</v>
      </c>
      <c r="C310" s="40" t="s">
        <v>158</v>
      </c>
      <c r="D310" s="41" t="s">
        <v>15</v>
      </c>
      <c r="E310" s="1" t="s">
        <v>159</v>
      </c>
      <c r="F310" s="1" t="s">
        <v>159</v>
      </c>
      <c r="G310" s="42">
        <f>SUM(G311:G311)</f>
        <v>4</v>
      </c>
    </row>
    <row r="311" spans="1:7" x14ac:dyDescent="0.25">
      <c r="A311" s="43"/>
      <c r="B311" s="43"/>
      <c r="C311" s="44">
        <v>4</v>
      </c>
      <c r="D311" s="44"/>
      <c r="E311" s="44"/>
      <c r="F311" s="44"/>
      <c r="G311" s="44">
        <f>PRODUCT(C311:F311)</f>
        <v>4</v>
      </c>
    </row>
    <row r="313" spans="1:7" ht="45" customHeight="1" x14ac:dyDescent="0.25">
      <c r="A313" s="40" t="s">
        <v>976</v>
      </c>
      <c r="B313" s="40" t="s">
        <v>902</v>
      </c>
      <c r="C313" s="40" t="s">
        <v>160</v>
      </c>
      <c r="D313" s="41" t="s">
        <v>15</v>
      </c>
      <c r="E313" s="1" t="s">
        <v>161</v>
      </c>
      <c r="F313" s="1" t="s">
        <v>161</v>
      </c>
      <c r="G313" s="42">
        <f>SUM(G314:G314)</f>
        <v>1</v>
      </c>
    </row>
    <row r="314" spans="1:7" x14ac:dyDescent="0.25">
      <c r="A314" s="43"/>
      <c r="B314" s="43"/>
      <c r="C314" s="44">
        <v>1</v>
      </c>
      <c r="D314" s="44"/>
      <c r="E314" s="44"/>
      <c r="F314" s="44"/>
      <c r="G314" s="44">
        <f>PRODUCT(C314:F314)</f>
        <v>1</v>
      </c>
    </row>
    <row r="316" spans="1:7" ht="45" customHeight="1" x14ac:dyDescent="0.25">
      <c r="A316" s="40" t="s">
        <v>977</v>
      </c>
      <c r="B316" s="40" t="s">
        <v>902</v>
      </c>
      <c r="C316" s="40" t="s">
        <v>162</v>
      </c>
      <c r="D316" s="41" t="s">
        <v>15</v>
      </c>
      <c r="E316" s="1" t="s">
        <v>163</v>
      </c>
      <c r="F316" s="1" t="s">
        <v>163</v>
      </c>
      <c r="G316" s="42">
        <f>SUM(G317:G317)</f>
        <v>1</v>
      </c>
    </row>
    <row r="317" spans="1:7" x14ac:dyDescent="0.25">
      <c r="A317" s="43"/>
      <c r="B317" s="43"/>
      <c r="C317" s="44">
        <v>1</v>
      </c>
      <c r="D317" s="44"/>
      <c r="E317" s="44"/>
      <c r="F317" s="44"/>
      <c r="G317" s="44">
        <f>PRODUCT(C317:F317)</f>
        <v>1</v>
      </c>
    </row>
    <row r="319" spans="1:7" ht="45" customHeight="1" x14ac:dyDescent="0.25">
      <c r="A319" s="40" t="s">
        <v>978</v>
      </c>
      <c r="B319" s="40" t="s">
        <v>902</v>
      </c>
      <c r="C319" s="40" t="s">
        <v>164</v>
      </c>
      <c r="D319" s="41" t="s">
        <v>15</v>
      </c>
      <c r="E319" s="1" t="s">
        <v>165</v>
      </c>
      <c r="F319" s="1" t="s">
        <v>165</v>
      </c>
      <c r="G319" s="42">
        <f>SUM(G320:G320)</f>
        <v>1</v>
      </c>
    </row>
    <row r="320" spans="1:7" x14ac:dyDescent="0.25">
      <c r="A320" s="43"/>
      <c r="B320" s="43"/>
      <c r="C320" s="44">
        <v>1</v>
      </c>
      <c r="D320" s="44"/>
      <c r="E320" s="44"/>
      <c r="F320" s="44"/>
      <c r="G320" s="44">
        <f>PRODUCT(C320:F320)</f>
        <v>1</v>
      </c>
    </row>
    <row r="322" spans="1:7" x14ac:dyDescent="0.25">
      <c r="B322" t="s">
        <v>900</v>
      </c>
      <c r="C322" s="38" t="s">
        <v>6</v>
      </c>
      <c r="D322" s="39" t="s">
        <v>7</v>
      </c>
      <c r="E322" s="38" t="s">
        <v>8</v>
      </c>
    </row>
    <row r="323" spans="1:7" x14ac:dyDescent="0.25">
      <c r="B323" t="s">
        <v>900</v>
      </c>
      <c r="C323" s="38" t="s">
        <v>9</v>
      </c>
      <c r="D323" s="39" t="s">
        <v>18</v>
      </c>
      <c r="E323" s="38" t="s">
        <v>135</v>
      </c>
    </row>
    <row r="324" spans="1:7" x14ac:dyDescent="0.25">
      <c r="B324" t="s">
        <v>900</v>
      </c>
      <c r="C324" s="38" t="s">
        <v>11</v>
      </c>
      <c r="D324" s="39" t="s">
        <v>88</v>
      </c>
      <c r="E324" s="38" t="s">
        <v>89</v>
      </c>
    </row>
    <row r="326" spans="1:7" ht="45" customHeight="1" x14ac:dyDescent="0.25">
      <c r="A326" s="40" t="s">
        <v>979</v>
      </c>
      <c r="B326" s="40" t="s">
        <v>902</v>
      </c>
      <c r="C326" s="40" t="s">
        <v>91</v>
      </c>
      <c r="D326" s="41" t="s">
        <v>15</v>
      </c>
      <c r="E326" s="1" t="s">
        <v>92</v>
      </c>
      <c r="F326" s="1" t="s">
        <v>92</v>
      </c>
      <c r="G326" s="42">
        <f>SUM(G327:G327)</f>
        <v>2</v>
      </c>
    </row>
    <row r="327" spans="1:7" x14ac:dyDescent="0.25">
      <c r="A327" s="43"/>
      <c r="B327" s="43"/>
      <c r="C327" s="44">
        <v>2</v>
      </c>
      <c r="D327" s="44"/>
      <c r="E327" s="44"/>
      <c r="F327" s="44"/>
      <c r="G327" s="44">
        <f>PRODUCT(C327:F327)</f>
        <v>2</v>
      </c>
    </row>
    <row r="329" spans="1:7" ht="45" customHeight="1" x14ac:dyDescent="0.25">
      <c r="A329" s="40" t="s">
        <v>980</v>
      </c>
      <c r="B329" s="40" t="s">
        <v>902</v>
      </c>
      <c r="C329" s="40" t="s">
        <v>93</v>
      </c>
      <c r="D329" s="41" t="s">
        <v>15</v>
      </c>
      <c r="E329" s="1" t="s">
        <v>94</v>
      </c>
      <c r="F329" s="1" t="s">
        <v>94</v>
      </c>
      <c r="G329" s="42">
        <f>SUM(G330:G330)</f>
        <v>2</v>
      </c>
    </row>
    <row r="330" spans="1:7" x14ac:dyDescent="0.25">
      <c r="A330" s="43"/>
      <c r="B330" s="43"/>
      <c r="C330" s="44">
        <v>2</v>
      </c>
      <c r="D330" s="44"/>
      <c r="E330" s="44"/>
      <c r="F330" s="44"/>
      <c r="G330" s="44">
        <f>PRODUCT(C330:F330)</f>
        <v>2</v>
      </c>
    </row>
    <row r="332" spans="1:7" x14ac:dyDescent="0.25">
      <c r="B332" t="s">
        <v>900</v>
      </c>
      <c r="C332" s="38" t="s">
        <v>6</v>
      </c>
      <c r="D332" s="39" t="s">
        <v>7</v>
      </c>
      <c r="E332" s="38" t="s">
        <v>8</v>
      </c>
    </row>
    <row r="333" spans="1:7" x14ac:dyDescent="0.25">
      <c r="B333" t="s">
        <v>900</v>
      </c>
      <c r="C333" s="38" t="s">
        <v>9</v>
      </c>
      <c r="D333" s="39" t="s">
        <v>18</v>
      </c>
      <c r="E333" s="38" t="s">
        <v>135</v>
      </c>
    </row>
    <row r="334" spans="1:7" x14ac:dyDescent="0.25">
      <c r="B334" t="s">
        <v>900</v>
      </c>
      <c r="C334" s="38" t="s">
        <v>11</v>
      </c>
      <c r="D334" s="39" t="s">
        <v>95</v>
      </c>
      <c r="E334" s="38" t="s">
        <v>96</v>
      </c>
    </row>
    <row r="336" spans="1:7" ht="45" customHeight="1" x14ac:dyDescent="0.25">
      <c r="A336" s="40" t="s">
        <v>981</v>
      </c>
      <c r="B336" s="40" t="s">
        <v>902</v>
      </c>
      <c r="C336" s="40" t="s">
        <v>98</v>
      </c>
      <c r="D336" s="41" t="s">
        <v>28</v>
      </c>
      <c r="E336" s="1" t="s">
        <v>99</v>
      </c>
      <c r="F336" s="1" t="s">
        <v>99</v>
      </c>
      <c r="G336" s="42">
        <f>SUM(G337:G339)</f>
        <v>43.68</v>
      </c>
    </row>
    <row r="337" spans="1:7" x14ac:dyDescent="0.25">
      <c r="A337" s="43"/>
      <c r="B337" s="43"/>
      <c r="C337" s="44">
        <v>110</v>
      </c>
      <c r="D337" s="44">
        <v>0.6</v>
      </c>
      <c r="E337" s="44">
        <v>0.15</v>
      </c>
      <c r="F337" s="44"/>
      <c r="G337" s="44">
        <f>PRODUCT(C337:F337)</f>
        <v>9.9</v>
      </c>
    </row>
    <row r="338" spans="1:7" x14ac:dyDescent="0.25">
      <c r="A338" s="43"/>
      <c r="B338" s="43"/>
      <c r="C338" s="44">
        <v>42</v>
      </c>
      <c r="D338" s="44">
        <v>0.6</v>
      </c>
      <c r="E338" s="44">
        <v>0.15</v>
      </c>
      <c r="F338" s="44"/>
      <c r="G338" s="44">
        <f>PRODUCT(C338:F338)</f>
        <v>3.78</v>
      </c>
    </row>
    <row r="339" spans="1:7" x14ac:dyDescent="0.25">
      <c r="A339" s="43"/>
      <c r="B339" s="43"/>
      <c r="C339" s="44">
        <v>100</v>
      </c>
      <c r="D339" s="44">
        <v>1.2</v>
      </c>
      <c r="E339" s="44">
        <v>0.25</v>
      </c>
      <c r="F339" s="44"/>
      <c r="G339" s="44">
        <f>PRODUCT(C339:F339)</f>
        <v>30</v>
      </c>
    </row>
    <row r="341" spans="1:7" ht="45" customHeight="1" x14ac:dyDescent="0.25">
      <c r="A341" s="40" t="s">
        <v>982</v>
      </c>
      <c r="B341" s="40" t="s">
        <v>902</v>
      </c>
      <c r="C341" s="40" t="s">
        <v>170</v>
      </c>
      <c r="D341" s="41" t="s">
        <v>22</v>
      </c>
      <c r="E341" s="1" t="s">
        <v>171</v>
      </c>
      <c r="F341" s="1" t="s">
        <v>171</v>
      </c>
      <c r="G341" s="42">
        <f>SUM(G342:G342)</f>
        <v>120</v>
      </c>
    </row>
    <row r="342" spans="1:7" x14ac:dyDescent="0.25">
      <c r="A342" s="43"/>
      <c r="B342" s="43"/>
      <c r="C342" s="44">
        <v>100</v>
      </c>
      <c r="D342" s="44">
        <v>1.2</v>
      </c>
      <c r="E342" s="44"/>
      <c r="F342" s="44"/>
      <c r="G342" s="44">
        <f>PRODUCT(C342:F342)</f>
        <v>120</v>
      </c>
    </row>
    <row r="344" spans="1:7" ht="45" customHeight="1" x14ac:dyDescent="0.25">
      <c r="A344" s="40" t="s">
        <v>983</v>
      </c>
      <c r="B344" s="40" t="s">
        <v>902</v>
      </c>
      <c r="C344" s="40" t="s">
        <v>172</v>
      </c>
      <c r="D344" s="41" t="s">
        <v>173</v>
      </c>
      <c r="E344" s="1" t="s">
        <v>174</v>
      </c>
      <c r="F344" s="1" t="s">
        <v>174</v>
      </c>
      <c r="G344" s="42">
        <f>SUM(G345:G345)</f>
        <v>20.16</v>
      </c>
    </row>
    <row r="345" spans="1:7" x14ac:dyDescent="0.25">
      <c r="A345" s="43"/>
      <c r="B345" s="43"/>
      <c r="C345" s="44">
        <v>100</v>
      </c>
      <c r="D345" s="44">
        <v>1.2</v>
      </c>
      <c r="E345" s="44">
        <v>7.0000000000000007E-2</v>
      </c>
      <c r="F345" s="44">
        <v>2.4</v>
      </c>
      <c r="G345" s="44">
        <f>PRODUCT(C345:F345)</f>
        <v>20.16</v>
      </c>
    </row>
    <row r="347" spans="1:7" ht="45" customHeight="1" x14ac:dyDescent="0.25">
      <c r="A347" s="40" t="s">
        <v>984</v>
      </c>
      <c r="B347" s="40" t="s">
        <v>902</v>
      </c>
      <c r="C347" s="40" t="s">
        <v>100</v>
      </c>
      <c r="D347" s="41" t="s">
        <v>22</v>
      </c>
      <c r="E347" s="1" t="s">
        <v>101</v>
      </c>
      <c r="F347" s="1" t="s">
        <v>101</v>
      </c>
      <c r="G347" s="42">
        <f>SUM(G348:G348)</f>
        <v>25.2</v>
      </c>
    </row>
    <row r="348" spans="1:7" x14ac:dyDescent="0.25">
      <c r="A348" s="43"/>
      <c r="B348" s="43"/>
      <c r="C348" s="44">
        <v>42</v>
      </c>
      <c r="D348" s="44">
        <v>0.6</v>
      </c>
      <c r="E348" s="44"/>
      <c r="F348" s="44"/>
      <c r="G348" s="44">
        <f>PRODUCT(C348:F348)</f>
        <v>25.2</v>
      </c>
    </row>
    <row r="350" spans="1:7" ht="45" customHeight="1" x14ac:dyDescent="0.25">
      <c r="A350" s="40" t="s">
        <v>985</v>
      </c>
      <c r="B350" s="40" t="s">
        <v>902</v>
      </c>
      <c r="C350" s="40" t="s">
        <v>175</v>
      </c>
      <c r="D350" s="41" t="s">
        <v>22</v>
      </c>
      <c r="E350" s="1" t="s">
        <v>176</v>
      </c>
      <c r="F350" s="1" t="s">
        <v>176</v>
      </c>
      <c r="G350" s="42">
        <f>SUM(G351:G351)</f>
        <v>66</v>
      </c>
    </row>
    <row r="351" spans="1:7" x14ac:dyDescent="0.25">
      <c r="A351" s="43"/>
      <c r="B351" s="43"/>
      <c r="C351" s="44">
        <v>110</v>
      </c>
      <c r="D351" s="44">
        <v>0.6</v>
      </c>
      <c r="E351" s="44"/>
      <c r="F351" s="44"/>
      <c r="G351" s="44">
        <f>PRODUCT(C351:F351)</f>
        <v>66</v>
      </c>
    </row>
    <row r="353" spans="1:7" x14ac:dyDescent="0.25">
      <c r="B353" t="s">
        <v>900</v>
      </c>
      <c r="C353" s="38" t="s">
        <v>6</v>
      </c>
      <c r="D353" s="39" t="s">
        <v>7</v>
      </c>
      <c r="E353" s="38" t="s">
        <v>8</v>
      </c>
    </row>
    <row r="354" spans="1:7" x14ac:dyDescent="0.25">
      <c r="B354" t="s">
        <v>900</v>
      </c>
      <c r="C354" s="38" t="s">
        <v>9</v>
      </c>
      <c r="D354" s="39" t="s">
        <v>18</v>
      </c>
      <c r="E354" s="38" t="s">
        <v>135</v>
      </c>
    </row>
    <row r="355" spans="1:7" x14ac:dyDescent="0.25">
      <c r="B355" t="s">
        <v>900</v>
      </c>
      <c r="C355" s="38" t="s">
        <v>11</v>
      </c>
      <c r="D355" s="39" t="s">
        <v>108</v>
      </c>
      <c r="E355" s="38" t="s">
        <v>109</v>
      </c>
    </row>
    <row r="357" spans="1:7" ht="45" customHeight="1" x14ac:dyDescent="0.25">
      <c r="A357" s="40" t="s">
        <v>986</v>
      </c>
      <c r="B357" s="40" t="s">
        <v>902</v>
      </c>
      <c r="C357" s="40" t="s">
        <v>111</v>
      </c>
      <c r="D357" s="41" t="s">
        <v>28</v>
      </c>
      <c r="E357" s="1" t="s">
        <v>112</v>
      </c>
      <c r="F357" s="1" t="s">
        <v>112</v>
      </c>
      <c r="G357" s="42">
        <f>SUM(G358:G362)</f>
        <v>71.343999999999994</v>
      </c>
    </row>
    <row r="358" spans="1:7" x14ac:dyDescent="0.25">
      <c r="A358" s="43"/>
      <c r="B358" s="43"/>
      <c r="C358" s="44">
        <v>66</v>
      </c>
      <c r="D358" s="44">
        <v>0.2</v>
      </c>
      <c r="E358" s="44">
        <v>1.3</v>
      </c>
      <c r="F358" s="44"/>
      <c r="G358" s="44">
        <f>PRODUCT(C358:F358)</f>
        <v>17.160000000000004</v>
      </c>
    </row>
    <row r="359" spans="1:7" x14ac:dyDescent="0.25">
      <c r="A359" s="43"/>
      <c r="B359" s="43"/>
      <c r="C359" s="44">
        <v>25.2</v>
      </c>
      <c r="D359" s="44">
        <v>0.2</v>
      </c>
      <c r="E359" s="44">
        <v>1.3</v>
      </c>
      <c r="F359" s="44"/>
      <c r="G359" s="44">
        <f>PRODUCT(C359:F359)</f>
        <v>6.5520000000000005</v>
      </c>
    </row>
    <row r="360" spans="1:7" x14ac:dyDescent="0.25">
      <c r="A360" s="43"/>
      <c r="B360" s="43"/>
      <c r="C360" s="44">
        <v>120</v>
      </c>
      <c r="D360" s="44">
        <v>0.3</v>
      </c>
      <c r="E360" s="44">
        <v>1.3</v>
      </c>
      <c r="F360" s="44"/>
      <c r="G360" s="44">
        <f>PRODUCT(C360:F360)</f>
        <v>46.800000000000004</v>
      </c>
    </row>
    <row r="361" spans="1:7" x14ac:dyDescent="0.25">
      <c r="A361" s="43"/>
      <c r="B361" s="43"/>
      <c r="C361" s="44">
        <v>8</v>
      </c>
      <c r="D361" s="44">
        <v>0.2</v>
      </c>
      <c r="E361" s="44">
        <v>0.1</v>
      </c>
      <c r="F361" s="44">
        <v>1.3</v>
      </c>
      <c r="G361" s="44">
        <f>PRODUCT(C361:F361)</f>
        <v>0.20800000000000005</v>
      </c>
    </row>
    <row r="362" spans="1:7" x14ac:dyDescent="0.25">
      <c r="A362" s="43"/>
      <c r="B362" s="43"/>
      <c r="C362" s="44">
        <v>8</v>
      </c>
      <c r="D362" s="44">
        <v>0.2</v>
      </c>
      <c r="E362" s="44">
        <v>0.3</v>
      </c>
      <c r="F362" s="44">
        <v>1.3</v>
      </c>
      <c r="G362" s="44">
        <f>PRODUCT(C362:F362)</f>
        <v>0.624</v>
      </c>
    </row>
    <row r="364" spans="1:7" ht="45" customHeight="1" x14ac:dyDescent="0.25">
      <c r="A364" s="40" t="s">
        <v>987</v>
      </c>
      <c r="B364" s="40" t="s">
        <v>902</v>
      </c>
      <c r="C364" s="40" t="s">
        <v>113</v>
      </c>
      <c r="D364" s="41" t="s">
        <v>28</v>
      </c>
      <c r="E364" s="1" t="s">
        <v>114</v>
      </c>
      <c r="F364" s="1" t="s">
        <v>114</v>
      </c>
      <c r="G364" s="42">
        <f>SUM(G365:G369)</f>
        <v>71.343999999999994</v>
      </c>
    </row>
    <row r="365" spans="1:7" x14ac:dyDescent="0.25">
      <c r="A365" s="43"/>
      <c r="B365" s="43"/>
      <c r="C365" s="44">
        <v>66</v>
      </c>
      <c r="D365" s="44">
        <v>0.2</v>
      </c>
      <c r="E365" s="44">
        <v>1.3</v>
      </c>
      <c r="F365" s="44"/>
      <c r="G365" s="44">
        <f>PRODUCT(C365:F365)</f>
        <v>17.160000000000004</v>
      </c>
    </row>
    <row r="366" spans="1:7" x14ac:dyDescent="0.25">
      <c r="A366" s="43"/>
      <c r="B366" s="43"/>
      <c r="C366" s="44">
        <v>25.2</v>
      </c>
      <c r="D366" s="44">
        <v>0.2</v>
      </c>
      <c r="E366" s="44">
        <v>1.3</v>
      </c>
      <c r="F366" s="44"/>
      <c r="G366" s="44">
        <f>PRODUCT(C366:F366)</f>
        <v>6.5520000000000005</v>
      </c>
    </row>
    <row r="367" spans="1:7" x14ac:dyDescent="0.25">
      <c r="A367" s="43"/>
      <c r="B367" s="43"/>
      <c r="C367" s="44">
        <v>120</v>
      </c>
      <c r="D367" s="44">
        <v>0.3</v>
      </c>
      <c r="E367" s="44">
        <v>1.3</v>
      </c>
      <c r="F367" s="44"/>
      <c r="G367" s="44">
        <f>PRODUCT(C367:F367)</f>
        <v>46.800000000000004</v>
      </c>
    </row>
    <row r="368" spans="1:7" x14ac:dyDescent="0.25">
      <c r="A368" s="43"/>
      <c r="B368" s="43"/>
      <c r="C368" s="44">
        <v>8</v>
      </c>
      <c r="D368" s="44">
        <v>0.2</v>
      </c>
      <c r="E368" s="44">
        <v>0.1</v>
      </c>
      <c r="F368" s="44">
        <v>1.3</v>
      </c>
      <c r="G368" s="44">
        <f>PRODUCT(C368:F368)</f>
        <v>0.20800000000000005</v>
      </c>
    </row>
    <row r="369" spans="1:7" x14ac:dyDescent="0.25">
      <c r="A369" s="43"/>
      <c r="B369" s="43"/>
      <c r="C369" s="44">
        <v>8</v>
      </c>
      <c r="D369" s="44">
        <v>0.2</v>
      </c>
      <c r="E369" s="44">
        <v>0.3</v>
      </c>
      <c r="F369" s="44">
        <v>1.3</v>
      </c>
      <c r="G369" s="44">
        <f>PRODUCT(C369:F369)</f>
        <v>0.624</v>
      </c>
    </row>
    <row r="371" spans="1:7" ht="45" customHeight="1" x14ac:dyDescent="0.25">
      <c r="A371" s="40" t="s">
        <v>988</v>
      </c>
      <c r="B371" s="40" t="s">
        <v>902</v>
      </c>
      <c r="C371" s="40" t="s">
        <v>115</v>
      </c>
      <c r="D371" s="41" t="s">
        <v>28</v>
      </c>
      <c r="E371" s="1" t="s">
        <v>116</v>
      </c>
      <c r="F371" s="1" t="s">
        <v>116</v>
      </c>
      <c r="G371" s="42">
        <f>SUM(G372:G374)</f>
        <v>65.519999999999982</v>
      </c>
    </row>
    <row r="372" spans="1:7" x14ac:dyDescent="0.25">
      <c r="A372" s="43"/>
      <c r="B372" s="43"/>
      <c r="C372" s="44">
        <v>107.1</v>
      </c>
      <c r="D372" s="44">
        <v>1.3</v>
      </c>
      <c r="E372" s="44"/>
      <c r="F372" s="44"/>
      <c r="G372" s="44">
        <f>PRODUCT(C372:F372)</f>
        <v>139.22999999999999</v>
      </c>
    </row>
    <row r="373" spans="1:7" x14ac:dyDescent="0.25">
      <c r="A373" s="43"/>
      <c r="B373" s="43"/>
      <c r="C373" s="44">
        <v>18.899999999999999</v>
      </c>
      <c r="D373" s="44">
        <v>1.3</v>
      </c>
      <c r="E373" s="44"/>
      <c r="F373" s="44"/>
      <c r="G373" s="44">
        <f>PRODUCT(C373:F373)</f>
        <v>24.57</v>
      </c>
    </row>
    <row r="374" spans="1:7" x14ac:dyDescent="0.25">
      <c r="A374" s="43"/>
      <c r="B374" s="43"/>
      <c r="C374" s="44">
        <v>75.599999999999994</v>
      </c>
      <c r="D374" s="44">
        <v>1.3</v>
      </c>
      <c r="E374" s="44">
        <v>-1</v>
      </c>
      <c r="F374" s="44"/>
      <c r="G374" s="44">
        <f>PRODUCT(C374:F374)</f>
        <v>-98.28</v>
      </c>
    </row>
    <row r="376" spans="1:7" ht="45" customHeight="1" x14ac:dyDescent="0.25">
      <c r="A376" s="40" t="s">
        <v>989</v>
      </c>
      <c r="B376" s="40" t="s">
        <v>902</v>
      </c>
      <c r="C376" s="40" t="s">
        <v>117</v>
      </c>
      <c r="D376" s="41" t="s">
        <v>28</v>
      </c>
      <c r="E376" s="1" t="s">
        <v>118</v>
      </c>
      <c r="F376" s="1" t="s">
        <v>118</v>
      </c>
      <c r="G376" s="42">
        <f>SUM(G377:G380)</f>
        <v>65.519999999999982</v>
      </c>
    </row>
    <row r="377" spans="1:7" x14ac:dyDescent="0.25">
      <c r="A377" s="43"/>
      <c r="B377" s="43"/>
      <c r="C377" s="44">
        <v>107.1</v>
      </c>
      <c r="D377" s="44">
        <v>1.3</v>
      </c>
      <c r="E377" s="44"/>
      <c r="F377" s="44"/>
      <c r="G377" s="44">
        <f>PRODUCT(C377:F377)</f>
        <v>139.22999999999999</v>
      </c>
    </row>
    <row r="378" spans="1:7" x14ac:dyDescent="0.25">
      <c r="A378" s="43"/>
      <c r="B378" s="43"/>
      <c r="C378" s="44">
        <v>18.899999999999999</v>
      </c>
      <c r="D378" s="44">
        <v>1.3</v>
      </c>
      <c r="E378" s="44"/>
      <c r="F378" s="44"/>
      <c r="G378" s="44">
        <f>PRODUCT(C378:F378)</f>
        <v>24.57</v>
      </c>
    </row>
    <row r="379" spans="1:7" x14ac:dyDescent="0.25">
      <c r="A379" s="43"/>
      <c r="B379" s="43"/>
      <c r="C379" s="44"/>
      <c r="D379" s="44"/>
      <c r="E379" s="44"/>
      <c r="F379" s="44"/>
      <c r="G379" s="44">
        <v>0</v>
      </c>
    </row>
    <row r="380" spans="1:7" x14ac:dyDescent="0.25">
      <c r="A380" s="43"/>
      <c r="B380" s="43"/>
      <c r="C380" s="44">
        <v>75.599999999999994</v>
      </c>
      <c r="D380" s="44">
        <v>1.3</v>
      </c>
      <c r="E380" s="44">
        <v>-1</v>
      </c>
      <c r="F380" s="44"/>
      <c r="G380" s="44">
        <f>PRODUCT(C380:F380)</f>
        <v>-98.28</v>
      </c>
    </row>
    <row r="382" spans="1:7" x14ac:dyDescent="0.25">
      <c r="B382" t="s">
        <v>900</v>
      </c>
      <c r="C382" s="38" t="s">
        <v>6</v>
      </c>
      <c r="D382" s="39" t="s">
        <v>7</v>
      </c>
      <c r="E382" s="38" t="s">
        <v>8</v>
      </c>
    </row>
    <row r="383" spans="1:7" x14ac:dyDescent="0.25">
      <c r="B383" t="s">
        <v>900</v>
      </c>
      <c r="C383" s="38" t="s">
        <v>9</v>
      </c>
      <c r="D383" s="39" t="s">
        <v>18</v>
      </c>
      <c r="E383" s="38" t="s">
        <v>135</v>
      </c>
    </row>
    <row r="384" spans="1:7" x14ac:dyDescent="0.25">
      <c r="B384" t="s">
        <v>900</v>
      </c>
      <c r="C384" s="38" t="s">
        <v>11</v>
      </c>
      <c r="D384" s="39" t="s">
        <v>125</v>
      </c>
      <c r="E384" s="38" t="s">
        <v>126</v>
      </c>
    </row>
    <row r="386" spans="1:7" ht="45" customHeight="1" x14ac:dyDescent="0.25">
      <c r="A386" s="40" t="s">
        <v>990</v>
      </c>
      <c r="B386" s="40" t="s">
        <v>902</v>
      </c>
      <c r="C386" s="40" t="s">
        <v>128</v>
      </c>
      <c r="D386" s="41" t="s">
        <v>15</v>
      </c>
      <c r="E386" s="1" t="s">
        <v>129</v>
      </c>
      <c r="F386" s="1" t="s">
        <v>129</v>
      </c>
      <c r="G386" s="42">
        <f>SUM(G387:G387)</f>
        <v>1</v>
      </c>
    </row>
    <row r="387" spans="1:7" x14ac:dyDescent="0.25">
      <c r="A387" s="43"/>
      <c r="B387" s="43"/>
      <c r="C387" s="44">
        <v>1</v>
      </c>
      <c r="D387" s="44"/>
      <c r="E387" s="44"/>
      <c r="F387" s="44"/>
      <c r="G387" s="44">
        <f>PRODUCT(C387:F387)</f>
        <v>1</v>
      </c>
    </row>
    <row r="389" spans="1:7" ht="45" customHeight="1" x14ac:dyDescent="0.25">
      <c r="A389" s="40" t="s">
        <v>991</v>
      </c>
      <c r="B389" s="40" t="s">
        <v>902</v>
      </c>
      <c r="C389" s="40" t="s">
        <v>130</v>
      </c>
      <c r="D389" s="41" t="s">
        <v>25</v>
      </c>
      <c r="E389" s="1" t="s">
        <v>131</v>
      </c>
      <c r="F389" s="1" t="s">
        <v>131</v>
      </c>
      <c r="G389" s="42">
        <f>SUM(G390:G390)</f>
        <v>252</v>
      </c>
    </row>
    <row r="390" spans="1:7" x14ac:dyDescent="0.25">
      <c r="A390" s="43"/>
      <c r="B390" s="43"/>
      <c r="C390" s="44">
        <v>252</v>
      </c>
      <c r="D390" s="44"/>
      <c r="E390" s="44"/>
      <c r="F390" s="44"/>
      <c r="G390" s="44">
        <f>PRODUCT(C390:F390)</f>
        <v>252</v>
      </c>
    </row>
    <row r="392" spans="1:7" x14ac:dyDescent="0.25">
      <c r="B392" t="s">
        <v>900</v>
      </c>
      <c r="C392" s="38" t="s">
        <v>6</v>
      </c>
      <c r="D392" s="39" t="s">
        <v>7</v>
      </c>
      <c r="E392" s="38" t="s">
        <v>8</v>
      </c>
    </row>
    <row r="393" spans="1:7" x14ac:dyDescent="0.25">
      <c r="B393" t="s">
        <v>900</v>
      </c>
      <c r="C393" s="38" t="s">
        <v>9</v>
      </c>
      <c r="D393" s="39" t="s">
        <v>40</v>
      </c>
      <c r="E393" s="38" t="s">
        <v>180</v>
      </c>
    </row>
    <row r="394" spans="1:7" x14ac:dyDescent="0.25">
      <c r="B394" t="s">
        <v>900</v>
      </c>
      <c r="C394" s="38" t="s">
        <v>11</v>
      </c>
      <c r="D394" s="39" t="s">
        <v>7</v>
      </c>
      <c r="E394" s="38" t="s">
        <v>12</v>
      </c>
    </row>
    <row r="396" spans="1:7" ht="45" customHeight="1" x14ac:dyDescent="0.25">
      <c r="A396" s="40" t="s">
        <v>992</v>
      </c>
      <c r="B396" s="40" t="s">
        <v>902</v>
      </c>
      <c r="C396" s="40" t="s">
        <v>14</v>
      </c>
      <c r="D396" s="41" t="s">
        <v>15</v>
      </c>
      <c r="E396" s="1" t="s">
        <v>16</v>
      </c>
      <c r="F396" s="1" t="s">
        <v>16</v>
      </c>
      <c r="G396" s="42">
        <f>SUM(G397:G397)</f>
        <v>4</v>
      </c>
    </row>
    <row r="397" spans="1:7" x14ac:dyDescent="0.25">
      <c r="A397" s="43"/>
      <c r="B397" s="43"/>
      <c r="C397" s="44">
        <v>4</v>
      </c>
      <c r="D397" s="44"/>
      <c r="E397" s="44"/>
      <c r="F397" s="44"/>
      <c r="G397" s="44">
        <f>PRODUCT(C397:F397)</f>
        <v>4</v>
      </c>
    </row>
    <row r="399" spans="1:7" x14ac:dyDescent="0.25">
      <c r="B399" t="s">
        <v>900</v>
      </c>
      <c r="C399" s="38" t="s">
        <v>6</v>
      </c>
      <c r="D399" s="39" t="s">
        <v>7</v>
      </c>
      <c r="E399" s="38" t="s">
        <v>8</v>
      </c>
    </row>
    <row r="400" spans="1:7" x14ac:dyDescent="0.25">
      <c r="B400" t="s">
        <v>900</v>
      </c>
      <c r="C400" s="38" t="s">
        <v>9</v>
      </c>
      <c r="D400" s="39" t="s">
        <v>40</v>
      </c>
      <c r="E400" s="38" t="s">
        <v>180</v>
      </c>
    </row>
    <row r="401" spans="1:7" x14ac:dyDescent="0.25">
      <c r="B401" t="s">
        <v>900</v>
      </c>
      <c r="C401" s="38" t="s">
        <v>11</v>
      </c>
      <c r="D401" s="39" t="s">
        <v>18</v>
      </c>
      <c r="E401" s="38" t="s">
        <v>19</v>
      </c>
    </row>
    <row r="403" spans="1:7" ht="45" customHeight="1" x14ac:dyDescent="0.25">
      <c r="A403" s="40" t="s">
        <v>993</v>
      </c>
      <c r="B403" s="40" t="s">
        <v>902</v>
      </c>
      <c r="C403" s="40" t="s">
        <v>138</v>
      </c>
      <c r="D403" s="41" t="s">
        <v>25</v>
      </c>
      <c r="E403" s="1" t="s">
        <v>139</v>
      </c>
      <c r="F403" s="1" t="s">
        <v>139</v>
      </c>
      <c r="G403" s="42">
        <f>SUM(G404:G404)</f>
        <v>10</v>
      </c>
    </row>
    <row r="404" spans="1:7" x14ac:dyDescent="0.25">
      <c r="A404" s="43"/>
      <c r="B404" s="43"/>
      <c r="C404" s="44">
        <v>5</v>
      </c>
      <c r="D404" s="44">
        <v>2</v>
      </c>
      <c r="E404" s="44"/>
      <c r="F404" s="44"/>
      <c r="G404" s="44">
        <f>PRODUCT(C404:F404)</f>
        <v>10</v>
      </c>
    </row>
    <row r="406" spans="1:7" ht="45" customHeight="1" x14ac:dyDescent="0.25">
      <c r="A406" s="40" t="s">
        <v>994</v>
      </c>
      <c r="B406" s="40" t="s">
        <v>902</v>
      </c>
      <c r="C406" s="40" t="s">
        <v>140</v>
      </c>
      <c r="D406" s="41" t="s">
        <v>25</v>
      </c>
      <c r="E406" s="1" t="s">
        <v>141</v>
      </c>
      <c r="F406" s="1" t="s">
        <v>141</v>
      </c>
      <c r="G406" s="42">
        <f>SUM(G407:G407)</f>
        <v>110</v>
      </c>
    </row>
    <row r="407" spans="1:7" x14ac:dyDescent="0.25">
      <c r="A407" s="43"/>
      <c r="B407" s="43"/>
      <c r="C407" s="44">
        <v>55</v>
      </c>
      <c r="D407" s="44">
        <v>2</v>
      </c>
      <c r="E407" s="44"/>
      <c r="F407" s="44"/>
      <c r="G407" s="44">
        <f>PRODUCT(C407:F407)</f>
        <v>110</v>
      </c>
    </row>
    <row r="409" spans="1:7" ht="45" customHeight="1" x14ac:dyDescent="0.25">
      <c r="A409" s="40" t="s">
        <v>995</v>
      </c>
      <c r="B409" s="40" t="s">
        <v>902</v>
      </c>
      <c r="C409" s="40" t="s">
        <v>142</v>
      </c>
      <c r="D409" s="41" t="s">
        <v>22</v>
      </c>
      <c r="E409" s="1" t="s">
        <v>143</v>
      </c>
      <c r="F409" s="1" t="s">
        <v>143</v>
      </c>
      <c r="G409" s="42">
        <f>SUM(G410:G410)</f>
        <v>3</v>
      </c>
    </row>
    <row r="410" spans="1:7" x14ac:dyDescent="0.25">
      <c r="A410" s="43"/>
      <c r="B410" s="43"/>
      <c r="C410" s="44">
        <v>5</v>
      </c>
      <c r="D410" s="44">
        <v>0.6</v>
      </c>
      <c r="E410" s="44"/>
      <c r="F410" s="44"/>
      <c r="G410" s="44">
        <f>PRODUCT(C410:F410)</f>
        <v>3</v>
      </c>
    </row>
    <row r="412" spans="1:7" ht="45" customHeight="1" x14ac:dyDescent="0.25">
      <c r="A412" s="40" t="s">
        <v>996</v>
      </c>
      <c r="B412" s="40" t="s">
        <v>902</v>
      </c>
      <c r="C412" s="40" t="s">
        <v>144</v>
      </c>
      <c r="D412" s="41" t="s">
        <v>22</v>
      </c>
      <c r="E412" s="1" t="s">
        <v>145</v>
      </c>
      <c r="F412" s="1" t="s">
        <v>145</v>
      </c>
      <c r="G412" s="42">
        <f>SUM(G413:G413)</f>
        <v>66</v>
      </c>
    </row>
    <row r="413" spans="1:7" x14ac:dyDescent="0.25">
      <c r="A413" s="43"/>
      <c r="B413" s="43"/>
      <c r="C413" s="44">
        <v>55</v>
      </c>
      <c r="D413" s="44">
        <v>1.2</v>
      </c>
      <c r="E413" s="44"/>
      <c r="F413" s="44"/>
      <c r="G413" s="44">
        <f>PRODUCT(C413:F413)</f>
        <v>66</v>
      </c>
    </row>
    <row r="415" spans="1:7" ht="45" customHeight="1" x14ac:dyDescent="0.25">
      <c r="A415" s="40" t="s">
        <v>997</v>
      </c>
      <c r="B415" s="40" t="s">
        <v>902</v>
      </c>
      <c r="C415" s="40" t="s">
        <v>21</v>
      </c>
      <c r="D415" s="41" t="s">
        <v>22</v>
      </c>
      <c r="E415" s="1" t="s">
        <v>23</v>
      </c>
      <c r="F415" s="1" t="s">
        <v>23</v>
      </c>
      <c r="G415" s="42">
        <f>SUM(G416:G416)</f>
        <v>93</v>
      </c>
    </row>
    <row r="416" spans="1:7" x14ac:dyDescent="0.25">
      <c r="A416" s="43"/>
      <c r="B416" s="43"/>
      <c r="C416" s="44">
        <v>155</v>
      </c>
      <c r="D416" s="44">
        <v>0.6</v>
      </c>
      <c r="E416" s="44"/>
      <c r="F416" s="44"/>
      <c r="G416" s="44">
        <f>PRODUCT(C416:F416)</f>
        <v>93</v>
      </c>
    </row>
    <row r="418" spans="1:7" ht="45" customHeight="1" x14ac:dyDescent="0.25">
      <c r="A418" s="40" t="s">
        <v>998</v>
      </c>
      <c r="B418" s="40" t="s">
        <v>902</v>
      </c>
      <c r="C418" s="40" t="s">
        <v>24</v>
      </c>
      <c r="D418" s="41" t="s">
        <v>25</v>
      </c>
      <c r="E418" s="1" t="s">
        <v>26</v>
      </c>
      <c r="F418" s="1" t="s">
        <v>26</v>
      </c>
      <c r="G418" s="42">
        <f>SUM(G419:G419)</f>
        <v>8</v>
      </c>
    </row>
    <row r="419" spans="1:7" x14ac:dyDescent="0.25">
      <c r="A419" s="43"/>
      <c r="B419" s="43"/>
      <c r="C419" s="44">
        <v>8</v>
      </c>
      <c r="D419" s="44"/>
      <c r="E419" s="44"/>
      <c r="F419" s="44"/>
      <c r="G419" s="44">
        <f>PRODUCT(C419:F419)</f>
        <v>8</v>
      </c>
    </row>
    <row r="421" spans="1:7" ht="45" customHeight="1" x14ac:dyDescent="0.25">
      <c r="A421" s="40" t="s">
        <v>999</v>
      </c>
      <c r="B421" s="40" t="s">
        <v>902</v>
      </c>
      <c r="C421" s="40" t="s">
        <v>27</v>
      </c>
      <c r="D421" s="41" t="s">
        <v>28</v>
      </c>
      <c r="E421" s="1" t="s">
        <v>29</v>
      </c>
      <c r="F421" s="1" t="s">
        <v>29</v>
      </c>
      <c r="G421" s="42">
        <f>SUM(G422:G423)</f>
        <v>76.924999999999997</v>
      </c>
    </row>
    <row r="422" spans="1:7" x14ac:dyDescent="0.25">
      <c r="A422" s="43"/>
      <c r="B422" s="43"/>
      <c r="C422" s="44">
        <v>145</v>
      </c>
      <c r="D422" s="44">
        <v>0.4</v>
      </c>
      <c r="E422" s="44">
        <v>0.85</v>
      </c>
      <c r="F422" s="44">
        <v>1</v>
      </c>
      <c r="G422" s="44">
        <f>PRODUCT(C422:F422)</f>
        <v>49.3</v>
      </c>
    </row>
    <row r="423" spans="1:7" x14ac:dyDescent="0.25">
      <c r="A423" s="43"/>
      <c r="B423" s="43"/>
      <c r="C423" s="44">
        <v>65</v>
      </c>
      <c r="D423" s="44">
        <v>0.5</v>
      </c>
      <c r="E423" s="44">
        <v>0.85</v>
      </c>
      <c r="F423" s="44">
        <v>1</v>
      </c>
      <c r="G423" s="44">
        <f>PRODUCT(C423:F423)</f>
        <v>27.625</v>
      </c>
    </row>
    <row r="425" spans="1:7" ht="45" customHeight="1" x14ac:dyDescent="0.25">
      <c r="A425" s="40" t="s">
        <v>1000</v>
      </c>
      <c r="B425" s="40" t="s">
        <v>902</v>
      </c>
      <c r="C425" s="40" t="s">
        <v>30</v>
      </c>
      <c r="D425" s="41" t="s">
        <v>28</v>
      </c>
      <c r="E425" s="1" t="s">
        <v>31</v>
      </c>
      <c r="F425" s="1" t="s">
        <v>31</v>
      </c>
      <c r="G425" s="42">
        <f>SUM(G426:G427)</f>
        <v>13.574999999999999</v>
      </c>
    </row>
    <row r="426" spans="1:7" x14ac:dyDescent="0.25">
      <c r="A426" s="43"/>
      <c r="B426" s="43"/>
      <c r="C426" s="44">
        <v>145</v>
      </c>
      <c r="D426" s="44">
        <v>0.4</v>
      </c>
      <c r="E426" s="44">
        <v>0.15</v>
      </c>
      <c r="F426" s="44">
        <v>1</v>
      </c>
      <c r="G426" s="44">
        <f>PRODUCT(C426:F426)</f>
        <v>8.6999999999999993</v>
      </c>
    </row>
    <row r="427" spans="1:7" x14ac:dyDescent="0.25">
      <c r="A427" s="43"/>
      <c r="B427" s="43"/>
      <c r="C427" s="44">
        <v>65</v>
      </c>
      <c r="D427" s="44">
        <v>0.5</v>
      </c>
      <c r="E427" s="44">
        <v>0.15</v>
      </c>
      <c r="F427" s="44">
        <v>1</v>
      </c>
      <c r="G427" s="44">
        <f>PRODUCT(C427:F427)</f>
        <v>4.875</v>
      </c>
    </row>
    <row r="429" spans="1:7" ht="45" customHeight="1" x14ac:dyDescent="0.25">
      <c r="A429" s="40" t="s">
        <v>1001</v>
      </c>
      <c r="B429" s="40" t="s">
        <v>902</v>
      </c>
      <c r="C429" s="40" t="s">
        <v>32</v>
      </c>
      <c r="D429" s="41" t="s">
        <v>22</v>
      </c>
      <c r="E429" s="1" t="s">
        <v>33</v>
      </c>
      <c r="F429" s="1" t="s">
        <v>33</v>
      </c>
      <c r="G429" s="42">
        <f>SUM(G430:G431)</f>
        <v>90.5</v>
      </c>
    </row>
    <row r="430" spans="1:7" x14ac:dyDescent="0.25">
      <c r="A430" s="43"/>
      <c r="B430" s="43"/>
      <c r="C430" s="44">
        <v>145</v>
      </c>
      <c r="D430" s="44">
        <v>0.4</v>
      </c>
      <c r="E430" s="44"/>
      <c r="F430" s="44"/>
      <c r="G430" s="44">
        <f>PRODUCT(C430:F430)</f>
        <v>58</v>
      </c>
    </row>
    <row r="431" spans="1:7" x14ac:dyDescent="0.25">
      <c r="A431" s="43"/>
      <c r="B431" s="43"/>
      <c r="C431" s="44">
        <v>65</v>
      </c>
      <c r="D431" s="44">
        <v>0.5</v>
      </c>
      <c r="E431" s="44"/>
      <c r="F431" s="44"/>
      <c r="G431" s="44">
        <f>PRODUCT(C431:F431)</f>
        <v>32.5</v>
      </c>
    </row>
    <row r="433" spans="1:7" ht="45" customHeight="1" x14ac:dyDescent="0.25">
      <c r="A433" s="40" t="s">
        <v>1002</v>
      </c>
      <c r="B433" s="40" t="s">
        <v>902</v>
      </c>
      <c r="C433" s="40" t="s">
        <v>34</v>
      </c>
      <c r="D433" s="41" t="s">
        <v>22</v>
      </c>
      <c r="E433" s="1" t="s">
        <v>35</v>
      </c>
      <c r="F433" s="1" t="s">
        <v>35</v>
      </c>
      <c r="G433" s="42">
        <f>SUM(G434:G435)</f>
        <v>50.4</v>
      </c>
    </row>
    <row r="434" spans="1:7" x14ac:dyDescent="0.25">
      <c r="A434" s="43"/>
      <c r="B434" s="43"/>
      <c r="C434" s="44">
        <v>145</v>
      </c>
      <c r="D434" s="44">
        <v>0.8</v>
      </c>
      <c r="E434" s="44">
        <v>0.15</v>
      </c>
      <c r="F434" s="44">
        <v>2</v>
      </c>
      <c r="G434" s="44">
        <f>PRODUCT(C434:F434)</f>
        <v>34.799999999999997</v>
      </c>
    </row>
    <row r="435" spans="1:7" x14ac:dyDescent="0.25">
      <c r="A435" s="43"/>
      <c r="B435" s="43"/>
      <c r="C435" s="44">
        <v>65</v>
      </c>
      <c r="D435" s="44">
        <v>0.8</v>
      </c>
      <c r="E435" s="44">
        <v>0.15</v>
      </c>
      <c r="F435" s="44">
        <v>2</v>
      </c>
      <c r="G435" s="44">
        <f>PRODUCT(C435:F435)</f>
        <v>15.6</v>
      </c>
    </row>
    <row r="437" spans="1:7" ht="45" customHeight="1" x14ac:dyDescent="0.25">
      <c r="A437" s="40" t="s">
        <v>1003</v>
      </c>
      <c r="B437" s="40" t="s">
        <v>902</v>
      </c>
      <c r="C437" s="40" t="s">
        <v>36</v>
      </c>
      <c r="D437" s="41" t="s">
        <v>28</v>
      </c>
      <c r="E437" s="1" t="s">
        <v>37</v>
      </c>
      <c r="F437" s="1" t="s">
        <v>37</v>
      </c>
      <c r="G437" s="42">
        <f>SUM(G438:G441)</f>
        <v>35.18</v>
      </c>
    </row>
    <row r="438" spans="1:7" x14ac:dyDescent="0.25">
      <c r="A438" s="43"/>
      <c r="B438" s="43"/>
      <c r="C438" s="44">
        <v>145</v>
      </c>
      <c r="D438" s="44">
        <v>0.4</v>
      </c>
      <c r="E438" s="44">
        <v>0.4</v>
      </c>
      <c r="F438" s="44"/>
      <c r="G438" s="44">
        <f>PRODUCT(C438:F438)</f>
        <v>23.200000000000003</v>
      </c>
    </row>
    <row r="439" spans="1:7" x14ac:dyDescent="0.25">
      <c r="A439" s="43"/>
      <c r="B439" s="43"/>
      <c r="C439" s="44">
        <v>65</v>
      </c>
      <c r="D439" s="44">
        <v>0.5</v>
      </c>
      <c r="E439" s="44">
        <v>0.4</v>
      </c>
      <c r="F439" s="44"/>
      <c r="G439" s="44">
        <f>PRODUCT(C439:F439)</f>
        <v>13</v>
      </c>
    </row>
    <row r="440" spans="1:7" x14ac:dyDescent="0.25">
      <c r="A440" s="43"/>
      <c r="B440" s="43"/>
      <c r="C440" s="44">
        <v>145</v>
      </c>
      <c r="D440" s="44">
        <v>3.0000000000000001E-3</v>
      </c>
      <c r="E440" s="44">
        <v>-1</v>
      </c>
      <c r="F440" s="44"/>
      <c r="G440" s="44">
        <f>PRODUCT(C440:F440)</f>
        <v>-0.435</v>
      </c>
    </row>
    <row r="441" spans="1:7" x14ac:dyDescent="0.25">
      <c r="A441" s="43"/>
      <c r="B441" s="43"/>
      <c r="C441" s="44">
        <v>65</v>
      </c>
      <c r="D441" s="44">
        <v>8.9999999999999993E-3</v>
      </c>
      <c r="E441" s="44">
        <v>-1</v>
      </c>
      <c r="F441" s="44"/>
      <c r="G441" s="44">
        <f>PRODUCT(C441:F441)</f>
        <v>-0.58499999999999996</v>
      </c>
    </row>
    <row r="443" spans="1:7" ht="45" customHeight="1" x14ac:dyDescent="0.25">
      <c r="A443" s="40" t="s">
        <v>1004</v>
      </c>
      <c r="B443" s="40" t="s">
        <v>902</v>
      </c>
      <c r="C443" s="40" t="s">
        <v>38</v>
      </c>
      <c r="D443" s="41" t="s">
        <v>28</v>
      </c>
      <c r="E443" s="1" t="s">
        <v>39</v>
      </c>
      <c r="F443" s="1" t="s">
        <v>39</v>
      </c>
      <c r="G443" s="42">
        <f>SUM(G444:G445)</f>
        <v>54.3</v>
      </c>
    </row>
    <row r="444" spans="1:7" x14ac:dyDescent="0.25">
      <c r="A444" s="43"/>
      <c r="B444" s="43"/>
      <c r="C444" s="44">
        <v>145</v>
      </c>
      <c r="D444" s="44">
        <v>0.4</v>
      </c>
      <c r="E444" s="44">
        <v>0.6</v>
      </c>
      <c r="F444" s="44"/>
      <c r="G444" s="44">
        <f>PRODUCT(C444:F444)</f>
        <v>34.799999999999997</v>
      </c>
    </row>
    <row r="445" spans="1:7" x14ac:dyDescent="0.25">
      <c r="A445" s="43"/>
      <c r="B445" s="43"/>
      <c r="C445" s="44">
        <v>65</v>
      </c>
      <c r="D445" s="44">
        <v>0.5</v>
      </c>
      <c r="E445" s="44">
        <v>0.6</v>
      </c>
      <c r="F445" s="44"/>
      <c r="G445" s="44">
        <f>PRODUCT(C445:F445)</f>
        <v>19.5</v>
      </c>
    </row>
    <row r="447" spans="1:7" ht="45" customHeight="1" x14ac:dyDescent="0.25">
      <c r="A447" s="40" t="s">
        <v>1005</v>
      </c>
      <c r="B447" s="40" t="s">
        <v>902</v>
      </c>
      <c r="C447" s="40" t="s">
        <v>183</v>
      </c>
      <c r="D447" s="41" t="s">
        <v>28</v>
      </c>
      <c r="E447" s="1" t="s">
        <v>184</v>
      </c>
      <c r="F447" s="1" t="s">
        <v>184</v>
      </c>
      <c r="G447" s="42">
        <f>SUM(G448:G448)</f>
        <v>9.625</v>
      </c>
    </row>
    <row r="448" spans="1:7" x14ac:dyDescent="0.25">
      <c r="A448" s="43"/>
      <c r="B448" s="43"/>
      <c r="C448" s="44">
        <v>55</v>
      </c>
      <c r="D448" s="44">
        <v>0.7</v>
      </c>
      <c r="E448" s="44">
        <v>0.25</v>
      </c>
      <c r="F448" s="44"/>
      <c r="G448" s="44">
        <f>PRODUCT(C448:F448)</f>
        <v>9.625</v>
      </c>
    </row>
    <row r="450" spans="1:7" x14ac:dyDescent="0.25">
      <c r="B450" t="s">
        <v>900</v>
      </c>
      <c r="C450" s="38" t="s">
        <v>6</v>
      </c>
      <c r="D450" s="39" t="s">
        <v>7</v>
      </c>
      <c r="E450" s="38" t="s">
        <v>8</v>
      </c>
    </row>
    <row r="451" spans="1:7" x14ac:dyDescent="0.25">
      <c r="B451" t="s">
        <v>900</v>
      </c>
      <c r="C451" s="38" t="s">
        <v>9</v>
      </c>
      <c r="D451" s="39" t="s">
        <v>40</v>
      </c>
      <c r="E451" s="38" t="s">
        <v>180</v>
      </c>
    </row>
    <row r="452" spans="1:7" x14ac:dyDescent="0.25">
      <c r="B452" t="s">
        <v>900</v>
      </c>
      <c r="C452" s="38" t="s">
        <v>11</v>
      </c>
      <c r="D452" s="39" t="s">
        <v>40</v>
      </c>
      <c r="E452" s="38" t="s">
        <v>41</v>
      </c>
    </row>
    <row r="454" spans="1:7" ht="45" customHeight="1" x14ac:dyDescent="0.25">
      <c r="A454" s="40" t="s">
        <v>1006</v>
      </c>
      <c r="B454" s="40" t="s">
        <v>902</v>
      </c>
      <c r="C454" s="40" t="s">
        <v>43</v>
      </c>
      <c r="D454" s="41" t="s">
        <v>25</v>
      </c>
      <c r="E454" s="1" t="s">
        <v>44</v>
      </c>
      <c r="F454" s="1" t="s">
        <v>44</v>
      </c>
      <c r="G454" s="42">
        <f>SUM(G455:G455)</f>
        <v>145</v>
      </c>
    </row>
    <row r="455" spans="1:7" x14ac:dyDescent="0.25">
      <c r="A455" s="43"/>
      <c r="B455" s="43"/>
      <c r="C455" s="44">
        <v>145</v>
      </c>
      <c r="D455" s="44"/>
      <c r="E455" s="44"/>
      <c r="F455" s="44"/>
      <c r="G455" s="44">
        <f>PRODUCT(C455:F455)</f>
        <v>145</v>
      </c>
    </row>
    <row r="457" spans="1:7" ht="45" customHeight="1" x14ac:dyDescent="0.25">
      <c r="A457" s="40" t="s">
        <v>1007</v>
      </c>
      <c r="B457" s="40" t="s">
        <v>902</v>
      </c>
      <c r="C457" s="40" t="s">
        <v>147</v>
      </c>
      <c r="D457" s="41" t="s">
        <v>25</v>
      </c>
      <c r="E457" s="1" t="s">
        <v>148</v>
      </c>
      <c r="F457" s="1" t="s">
        <v>148</v>
      </c>
      <c r="G457" s="42">
        <f>SUM(G458:G458)</f>
        <v>65</v>
      </c>
    </row>
    <row r="458" spans="1:7" x14ac:dyDescent="0.25">
      <c r="A458" s="43"/>
      <c r="B458" s="43"/>
      <c r="C458" s="44">
        <v>65</v>
      </c>
      <c r="D458" s="44"/>
      <c r="E458" s="44"/>
      <c r="F458" s="44"/>
      <c r="G458" s="44">
        <f>PRODUCT(C458:F458)</f>
        <v>65</v>
      </c>
    </row>
    <row r="460" spans="1:7" ht="45" customHeight="1" x14ac:dyDescent="0.25">
      <c r="A460" s="40" t="s">
        <v>1008</v>
      </c>
      <c r="B460" s="40" t="s">
        <v>902</v>
      </c>
      <c r="C460" s="40" t="s">
        <v>45</v>
      </c>
      <c r="D460" s="41" t="s">
        <v>25</v>
      </c>
      <c r="E460" s="1" t="s">
        <v>46</v>
      </c>
      <c r="F460" s="1" t="s">
        <v>46</v>
      </c>
      <c r="G460" s="42">
        <f>SUM(G461:G462)</f>
        <v>210</v>
      </c>
    </row>
    <row r="461" spans="1:7" x14ac:dyDescent="0.25">
      <c r="A461" s="43"/>
      <c r="B461" s="43"/>
      <c r="C461" s="44">
        <v>145</v>
      </c>
      <c r="D461" s="44"/>
      <c r="E461" s="44"/>
      <c r="F461" s="44"/>
      <c r="G461" s="44">
        <f>PRODUCT(C461:F461)</f>
        <v>145</v>
      </c>
    </row>
    <row r="462" spans="1:7" x14ac:dyDescent="0.25">
      <c r="A462" s="43"/>
      <c r="B462" s="43"/>
      <c r="C462" s="44">
        <v>65</v>
      </c>
      <c r="D462" s="44"/>
      <c r="E462" s="44"/>
      <c r="F462" s="44"/>
      <c r="G462" s="44">
        <f>PRODUCT(C462:F462)</f>
        <v>65</v>
      </c>
    </row>
    <row r="464" spans="1:7" ht="45" customHeight="1" x14ac:dyDescent="0.25">
      <c r="A464" s="40" t="s">
        <v>1009</v>
      </c>
      <c r="B464" s="40" t="s">
        <v>902</v>
      </c>
      <c r="C464" s="40" t="s">
        <v>49</v>
      </c>
      <c r="D464" s="41" t="s">
        <v>25</v>
      </c>
      <c r="E464" s="1" t="s">
        <v>50</v>
      </c>
      <c r="F464" s="1" t="s">
        <v>50</v>
      </c>
      <c r="G464" s="42">
        <f>SUM(G465:G466)</f>
        <v>210</v>
      </c>
    </row>
    <row r="465" spans="1:7" x14ac:dyDescent="0.25">
      <c r="A465" s="43"/>
      <c r="B465" s="43"/>
      <c r="C465" s="44">
        <v>145</v>
      </c>
      <c r="D465" s="44"/>
      <c r="E465" s="44"/>
      <c r="F465" s="44"/>
      <c r="G465" s="44">
        <f>PRODUCT(C465:F465)</f>
        <v>145</v>
      </c>
    </row>
    <row r="466" spans="1:7" x14ac:dyDescent="0.25">
      <c r="A466" s="43"/>
      <c r="B466" s="43"/>
      <c r="C466" s="44">
        <v>65</v>
      </c>
      <c r="D466" s="44"/>
      <c r="E466" s="44"/>
      <c r="F466" s="44"/>
      <c r="G466" s="44">
        <f>PRODUCT(C466:F466)</f>
        <v>65</v>
      </c>
    </row>
    <row r="468" spans="1:7" ht="45" customHeight="1" x14ac:dyDescent="0.25">
      <c r="A468" s="40" t="s">
        <v>1010</v>
      </c>
      <c r="B468" s="40" t="s">
        <v>902</v>
      </c>
      <c r="C468" s="40" t="s">
        <v>186</v>
      </c>
      <c r="D468" s="41" t="s">
        <v>25</v>
      </c>
      <c r="E468" s="1" t="s">
        <v>187</v>
      </c>
      <c r="F468" s="1" t="s">
        <v>187</v>
      </c>
      <c r="G468" s="42">
        <f>SUM(G469:G469)</f>
        <v>50</v>
      </c>
    </row>
    <row r="469" spans="1:7" x14ac:dyDescent="0.25">
      <c r="A469" s="43"/>
      <c r="B469" s="43"/>
      <c r="C469" s="44">
        <v>50</v>
      </c>
      <c r="D469" s="44"/>
      <c r="E469" s="44"/>
      <c r="F469" s="44"/>
      <c r="G469" s="44">
        <f>PRODUCT(C469:F469)</f>
        <v>50</v>
      </c>
    </row>
    <row r="471" spans="1:7" x14ac:dyDescent="0.25">
      <c r="B471" t="s">
        <v>900</v>
      </c>
      <c r="C471" s="38" t="s">
        <v>6</v>
      </c>
      <c r="D471" s="39" t="s">
        <v>7</v>
      </c>
      <c r="E471" s="38" t="s">
        <v>8</v>
      </c>
    </row>
    <row r="472" spans="1:7" x14ac:dyDescent="0.25">
      <c r="B472" t="s">
        <v>900</v>
      </c>
      <c r="C472" s="38" t="s">
        <v>9</v>
      </c>
      <c r="D472" s="39" t="s">
        <v>40</v>
      </c>
      <c r="E472" s="38" t="s">
        <v>180</v>
      </c>
    </row>
    <row r="473" spans="1:7" x14ac:dyDescent="0.25">
      <c r="B473" t="s">
        <v>900</v>
      </c>
      <c r="C473" s="38" t="s">
        <v>11</v>
      </c>
      <c r="D473" s="39" t="s">
        <v>51</v>
      </c>
      <c r="E473" s="38" t="s">
        <v>52</v>
      </c>
    </row>
    <row r="475" spans="1:7" ht="45" customHeight="1" x14ac:dyDescent="0.25">
      <c r="A475" s="40" t="s">
        <v>1011</v>
      </c>
      <c r="B475" s="40" t="s">
        <v>902</v>
      </c>
      <c r="C475" s="40" t="s">
        <v>58</v>
      </c>
      <c r="D475" s="41" t="s">
        <v>15</v>
      </c>
      <c r="E475" s="1" t="s">
        <v>59</v>
      </c>
      <c r="F475" s="1" t="s">
        <v>59</v>
      </c>
      <c r="G475" s="42">
        <f>SUM(G476:G476)</f>
        <v>1</v>
      </c>
    </row>
    <row r="476" spans="1:7" x14ac:dyDescent="0.25">
      <c r="A476" s="43"/>
      <c r="B476" s="43"/>
      <c r="C476" s="44">
        <v>1</v>
      </c>
      <c r="D476" s="44"/>
      <c r="E476" s="44"/>
      <c r="F476" s="44"/>
      <c r="G476" s="44">
        <f>PRODUCT(C476:F476)</f>
        <v>1</v>
      </c>
    </row>
    <row r="478" spans="1:7" ht="45" customHeight="1" x14ac:dyDescent="0.25">
      <c r="A478" s="40" t="s">
        <v>1012</v>
      </c>
      <c r="B478" s="40" t="s">
        <v>902</v>
      </c>
      <c r="C478" s="40" t="s">
        <v>189</v>
      </c>
      <c r="D478" s="41" t="s">
        <v>15</v>
      </c>
      <c r="E478" s="1" t="s">
        <v>190</v>
      </c>
      <c r="F478" s="1" t="s">
        <v>190</v>
      </c>
      <c r="G478" s="42">
        <f>SUM(G479:G479)</f>
        <v>2</v>
      </c>
    </row>
    <row r="479" spans="1:7" x14ac:dyDescent="0.25">
      <c r="A479" s="43"/>
      <c r="B479" s="43"/>
      <c r="C479" s="44">
        <v>2</v>
      </c>
      <c r="D479" s="44"/>
      <c r="E479" s="44"/>
      <c r="F479" s="44"/>
      <c r="G479" s="44">
        <f>PRODUCT(C479:F479)</f>
        <v>2</v>
      </c>
    </row>
    <row r="481" spans="1:7" ht="45" customHeight="1" x14ac:dyDescent="0.25">
      <c r="A481" s="40" t="s">
        <v>1013</v>
      </c>
      <c r="B481" s="40" t="s">
        <v>902</v>
      </c>
      <c r="C481" s="40" t="s">
        <v>72</v>
      </c>
      <c r="D481" s="41" t="s">
        <v>15</v>
      </c>
      <c r="E481" s="1" t="s">
        <v>73</v>
      </c>
      <c r="F481" s="1" t="s">
        <v>73</v>
      </c>
      <c r="G481" s="42">
        <f>SUM(G482:G482)</f>
        <v>1</v>
      </c>
    </row>
    <row r="482" spans="1:7" x14ac:dyDescent="0.25">
      <c r="A482" s="43"/>
      <c r="B482" s="43"/>
      <c r="C482" s="44">
        <v>1</v>
      </c>
      <c r="D482" s="44"/>
      <c r="E482" s="44"/>
      <c r="F482" s="44"/>
      <c r="G482" s="44">
        <f>PRODUCT(C482:F482)</f>
        <v>1</v>
      </c>
    </row>
    <row r="484" spans="1:7" ht="45" customHeight="1" x14ac:dyDescent="0.25">
      <c r="A484" s="40" t="s">
        <v>1014</v>
      </c>
      <c r="B484" s="40" t="s">
        <v>902</v>
      </c>
      <c r="C484" s="40" t="s">
        <v>64</v>
      </c>
      <c r="D484" s="41" t="s">
        <v>15</v>
      </c>
      <c r="E484" s="1" t="s">
        <v>65</v>
      </c>
      <c r="F484" s="1" t="s">
        <v>65</v>
      </c>
      <c r="G484" s="42">
        <f>SUM(G485:G485)</f>
        <v>1</v>
      </c>
    </row>
    <row r="485" spans="1:7" x14ac:dyDescent="0.25">
      <c r="A485" s="43"/>
      <c r="B485" s="43"/>
      <c r="C485" s="44">
        <v>1</v>
      </c>
      <c r="D485" s="44"/>
      <c r="E485" s="44"/>
      <c r="F485" s="44"/>
      <c r="G485" s="44">
        <f>PRODUCT(C485:F485)</f>
        <v>1</v>
      </c>
    </row>
    <row r="487" spans="1:7" ht="45" customHeight="1" x14ac:dyDescent="0.25">
      <c r="A487" s="40" t="s">
        <v>1015</v>
      </c>
      <c r="B487" s="40" t="s">
        <v>902</v>
      </c>
      <c r="C487" s="40" t="s">
        <v>191</v>
      </c>
      <c r="D487" s="41" t="s">
        <v>15</v>
      </c>
      <c r="E487" s="1" t="s">
        <v>192</v>
      </c>
      <c r="F487" s="1" t="s">
        <v>192</v>
      </c>
      <c r="G487" s="42">
        <f>SUM(G488:G488)</f>
        <v>1</v>
      </c>
    </row>
    <row r="488" spans="1:7" x14ac:dyDescent="0.25">
      <c r="A488" s="43"/>
      <c r="B488" s="43"/>
      <c r="C488" s="44">
        <v>1</v>
      </c>
      <c r="D488" s="44"/>
      <c r="E488" s="44"/>
      <c r="F488" s="44"/>
      <c r="G488" s="44">
        <f>PRODUCT(C488:F488)</f>
        <v>1</v>
      </c>
    </row>
    <row r="490" spans="1:7" ht="45" customHeight="1" x14ac:dyDescent="0.25">
      <c r="A490" s="40" t="s">
        <v>1016</v>
      </c>
      <c r="B490" s="40" t="s">
        <v>902</v>
      </c>
      <c r="C490" s="40" t="s">
        <v>66</v>
      </c>
      <c r="D490" s="41" t="s">
        <v>15</v>
      </c>
      <c r="E490" s="1" t="s">
        <v>67</v>
      </c>
      <c r="F490" s="1" t="s">
        <v>67</v>
      </c>
      <c r="G490" s="42">
        <f>SUM(G491:G492)</f>
        <v>4</v>
      </c>
    </row>
    <row r="491" spans="1:7" x14ac:dyDescent="0.25">
      <c r="A491" s="43"/>
      <c r="B491" s="43"/>
      <c r="C491" s="44">
        <v>2</v>
      </c>
      <c r="D491" s="44"/>
      <c r="E491" s="44"/>
      <c r="F491" s="44"/>
      <c r="G491" s="44">
        <f>PRODUCT(C491:F491)</f>
        <v>2</v>
      </c>
    </row>
    <row r="492" spans="1:7" x14ac:dyDescent="0.25">
      <c r="A492" s="43"/>
      <c r="B492" s="43"/>
      <c r="C492" s="44">
        <v>2</v>
      </c>
      <c r="D492" s="44"/>
      <c r="E492" s="44"/>
      <c r="F492" s="44"/>
      <c r="G492" s="44">
        <f>PRODUCT(C492:F492)</f>
        <v>2</v>
      </c>
    </row>
    <row r="494" spans="1:7" ht="45" customHeight="1" x14ac:dyDescent="0.25">
      <c r="A494" s="40" t="s">
        <v>1017</v>
      </c>
      <c r="B494" s="40" t="s">
        <v>902</v>
      </c>
      <c r="C494" s="40" t="s">
        <v>70</v>
      </c>
      <c r="D494" s="41" t="s">
        <v>15</v>
      </c>
      <c r="E494" s="1" t="s">
        <v>71</v>
      </c>
      <c r="F494" s="1" t="s">
        <v>71</v>
      </c>
      <c r="G494" s="42">
        <f>SUM(G495:G496)</f>
        <v>4</v>
      </c>
    </row>
    <row r="495" spans="1:7" x14ac:dyDescent="0.25">
      <c r="A495" s="43"/>
      <c r="B495" s="43"/>
      <c r="C495" s="44">
        <v>2</v>
      </c>
      <c r="D495" s="44"/>
      <c r="E495" s="44"/>
      <c r="F495" s="44"/>
      <c r="G495" s="44">
        <f>PRODUCT(C495:F495)</f>
        <v>2</v>
      </c>
    </row>
    <row r="496" spans="1:7" x14ac:dyDescent="0.25">
      <c r="A496" s="43"/>
      <c r="B496" s="43"/>
      <c r="C496" s="44">
        <v>2</v>
      </c>
      <c r="D496" s="44"/>
      <c r="E496" s="44"/>
      <c r="F496" s="44"/>
      <c r="G496" s="44">
        <f>PRODUCT(C496:F496)</f>
        <v>2</v>
      </c>
    </row>
    <row r="498" spans="1:7" ht="45" customHeight="1" x14ac:dyDescent="0.25">
      <c r="A498" s="40" t="s">
        <v>1018</v>
      </c>
      <c r="B498" s="40" t="s">
        <v>902</v>
      </c>
      <c r="C498" s="40" t="s">
        <v>56</v>
      </c>
      <c r="D498" s="41" t="s">
        <v>15</v>
      </c>
      <c r="E498" s="1" t="s">
        <v>57</v>
      </c>
      <c r="F498" s="1" t="s">
        <v>57</v>
      </c>
      <c r="G498" s="42">
        <f>SUM(G499:G499)</f>
        <v>1</v>
      </c>
    </row>
    <row r="499" spans="1:7" x14ac:dyDescent="0.25">
      <c r="A499" s="43"/>
      <c r="B499" s="43"/>
      <c r="C499" s="44">
        <v>1</v>
      </c>
      <c r="D499" s="44"/>
      <c r="E499" s="44"/>
      <c r="F499" s="44"/>
      <c r="G499" s="44">
        <f>PRODUCT(C499:F499)</f>
        <v>1</v>
      </c>
    </row>
    <row r="501" spans="1:7" ht="45" customHeight="1" x14ac:dyDescent="0.25">
      <c r="A501" s="40" t="s">
        <v>1019</v>
      </c>
      <c r="B501" s="40" t="s">
        <v>902</v>
      </c>
      <c r="C501" s="40" t="s">
        <v>152</v>
      </c>
      <c r="D501" s="41" t="s">
        <v>15</v>
      </c>
      <c r="E501" s="1" t="s">
        <v>153</v>
      </c>
      <c r="F501" s="1" t="s">
        <v>153</v>
      </c>
      <c r="G501" s="42">
        <f>SUM(G502:G502)</f>
        <v>2</v>
      </c>
    </row>
    <row r="502" spans="1:7" x14ac:dyDescent="0.25">
      <c r="A502" s="43"/>
      <c r="B502" s="43"/>
      <c r="C502" s="44">
        <v>2</v>
      </c>
      <c r="D502" s="44"/>
      <c r="E502" s="44"/>
      <c r="F502" s="44"/>
      <c r="G502" s="44">
        <f>PRODUCT(C502:F502)</f>
        <v>2</v>
      </c>
    </row>
    <row r="504" spans="1:7" ht="45" customHeight="1" x14ac:dyDescent="0.25">
      <c r="A504" s="40" t="s">
        <v>1020</v>
      </c>
      <c r="B504" s="40" t="s">
        <v>902</v>
      </c>
      <c r="C504" s="40" t="s">
        <v>78</v>
      </c>
      <c r="D504" s="41" t="s">
        <v>15</v>
      </c>
      <c r="E504" s="1" t="s">
        <v>79</v>
      </c>
      <c r="F504" s="1" t="s">
        <v>79</v>
      </c>
      <c r="G504" s="42">
        <f>SUM(G505:G505)</f>
        <v>5</v>
      </c>
    </row>
    <row r="505" spans="1:7" x14ac:dyDescent="0.25">
      <c r="A505" s="43"/>
      <c r="B505" s="43"/>
      <c r="C505" s="44">
        <v>5</v>
      </c>
      <c r="D505" s="44"/>
      <c r="E505" s="44"/>
      <c r="F505" s="44"/>
      <c r="G505" s="44">
        <f>PRODUCT(C505:F505)</f>
        <v>5</v>
      </c>
    </row>
    <row r="507" spans="1:7" ht="45" customHeight="1" x14ac:dyDescent="0.25">
      <c r="A507" s="40" t="s">
        <v>1021</v>
      </c>
      <c r="B507" s="40" t="s">
        <v>902</v>
      </c>
      <c r="C507" s="40" t="s">
        <v>80</v>
      </c>
      <c r="D507" s="41" t="s">
        <v>15</v>
      </c>
      <c r="E507" s="1" t="s">
        <v>81</v>
      </c>
      <c r="F507" s="1" t="s">
        <v>81</v>
      </c>
      <c r="G507" s="42">
        <f>SUM(G508:G508)</f>
        <v>5</v>
      </c>
    </row>
    <row r="508" spans="1:7" x14ac:dyDescent="0.25">
      <c r="A508" s="43"/>
      <c r="B508" s="43"/>
      <c r="C508" s="44">
        <v>5</v>
      </c>
      <c r="D508" s="44"/>
      <c r="E508" s="44"/>
      <c r="F508" s="44"/>
      <c r="G508" s="44">
        <f>PRODUCT(C508:F508)</f>
        <v>5</v>
      </c>
    </row>
    <row r="510" spans="1:7" ht="45" customHeight="1" x14ac:dyDescent="0.25">
      <c r="A510" s="40" t="s">
        <v>1022</v>
      </c>
      <c r="B510" s="40" t="s">
        <v>902</v>
      </c>
      <c r="C510" s="40" t="s">
        <v>154</v>
      </c>
      <c r="D510" s="41" t="s">
        <v>15</v>
      </c>
      <c r="E510" s="1" t="s">
        <v>155</v>
      </c>
      <c r="F510" s="1" t="s">
        <v>155</v>
      </c>
      <c r="G510" s="42">
        <f>SUM(G511:G511)</f>
        <v>5</v>
      </c>
    </row>
    <row r="511" spans="1:7" x14ac:dyDescent="0.25">
      <c r="A511" s="43"/>
      <c r="B511" s="43"/>
      <c r="C511" s="44">
        <v>5</v>
      </c>
      <c r="D511" s="44"/>
      <c r="E511" s="44"/>
      <c r="F511" s="44"/>
      <c r="G511" s="44">
        <f>PRODUCT(C511:F511)</f>
        <v>5</v>
      </c>
    </row>
    <row r="513" spans="1:7" ht="45" customHeight="1" x14ac:dyDescent="0.25">
      <c r="A513" s="40" t="s">
        <v>1023</v>
      </c>
      <c r="B513" s="40" t="s">
        <v>902</v>
      </c>
      <c r="C513" s="40" t="s">
        <v>156</v>
      </c>
      <c r="D513" s="41" t="s">
        <v>15</v>
      </c>
      <c r="E513" s="1" t="s">
        <v>157</v>
      </c>
      <c r="F513" s="1" t="s">
        <v>157</v>
      </c>
      <c r="G513" s="42">
        <f>SUM(G514:G514)</f>
        <v>5</v>
      </c>
    </row>
    <row r="514" spans="1:7" x14ac:dyDescent="0.25">
      <c r="A514" s="43"/>
      <c r="B514" s="43"/>
      <c r="C514" s="44">
        <v>5</v>
      </c>
      <c r="D514" s="44"/>
      <c r="E514" s="44"/>
      <c r="F514" s="44"/>
      <c r="G514" s="44">
        <f>PRODUCT(C514:F514)</f>
        <v>5</v>
      </c>
    </row>
    <row r="516" spans="1:7" ht="45" customHeight="1" x14ac:dyDescent="0.25">
      <c r="A516" s="40" t="s">
        <v>1024</v>
      </c>
      <c r="B516" s="40" t="s">
        <v>902</v>
      </c>
      <c r="C516" s="40" t="s">
        <v>82</v>
      </c>
      <c r="D516" s="41" t="s">
        <v>15</v>
      </c>
      <c r="E516" s="1" t="s">
        <v>83</v>
      </c>
      <c r="F516" s="1" t="s">
        <v>83</v>
      </c>
      <c r="G516" s="42">
        <f>SUM(G517:G517)</f>
        <v>5</v>
      </c>
    </row>
    <row r="517" spans="1:7" x14ac:dyDescent="0.25">
      <c r="A517" s="43"/>
      <c r="B517" s="43"/>
      <c r="C517" s="44">
        <v>5</v>
      </c>
      <c r="D517" s="44"/>
      <c r="E517" s="44"/>
      <c r="F517" s="44"/>
      <c r="G517" s="44">
        <f>PRODUCT(C517:F517)</f>
        <v>5</v>
      </c>
    </row>
    <row r="519" spans="1:7" ht="45" customHeight="1" x14ac:dyDescent="0.25">
      <c r="A519" s="40" t="s">
        <v>1025</v>
      </c>
      <c r="B519" s="40" t="s">
        <v>902</v>
      </c>
      <c r="C519" s="40" t="s">
        <v>158</v>
      </c>
      <c r="D519" s="41" t="s">
        <v>15</v>
      </c>
      <c r="E519" s="1" t="s">
        <v>159</v>
      </c>
      <c r="F519" s="1" t="s">
        <v>159</v>
      </c>
      <c r="G519" s="42">
        <f>SUM(G520:G520)</f>
        <v>5</v>
      </c>
    </row>
    <row r="520" spans="1:7" x14ac:dyDescent="0.25">
      <c r="A520" s="43"/>
      <c r="B520" s="43"/>
      <c r="C520" s="44">
        <v>5</v>
      </c>
      <c r="D520" s="44"/>
      <c r="E520" s="44"/>
      <c r="F520" s="44"/>
      <c r="G520" s="44">
        <f>PRODUCT(C520:F520)</f>
        <v>5</v>
      </c>
    </row>
    <row r="522" spans="1:7" ht="45" customHeight="1" x14ac:dyDescent="0.25">
      <c r="A522" s="40" t="s">
        <v>1026</v>
      </c>
      <c r="B522" s="40" t="s">
        <v>902</v>
      </c>
      <c r="C522" s="40" t="s">
        <v>193</v>
      </c>
      <c r="D522" s="41" t="s">
        <v>15</v>
      </c>
      <c r="E522" s="1" t="s">
        <v>194</v>
      </c>
      <c r="F522" s="1" t="s">
        <v>194</v>
      </c>
      <c r="G522" s="42">
        <f>SUM(G523:G523)</f>
        <v>1</v>
      </c>
    </row>
    <row r="523" spans="1:7" x14ac:dyDescent="0.25">
      <c r="A523" s="43"/>
      <c r="B523" s="43"/>
      <c r="C523" s="44">
        <v>1</v>
      </c>
      <c r="D523" s="44"/>
      <c r="E523" s="44"/>
      <c r="F523" s="44"/>
      <c r="G523" s="44">
        <f>PRODUCT(C523:F523)</f>
        <v>1</v>
      </c>
    </row>
    <row r="525" spans="1:7" ht="45" customHeight="1" x14ac:dyDescent="0.25">
      <c r="A525" s="40" t="s">
        <v>1027</v>
      </c>
      <c r="B525" s="40" t="s">
        <v>902</v>
      </c>
      <c r="C525" s="40" t="s">
        <v>195</v>
      </c>
      <c r="D525" s="41" t="s">
        <v>15</v>
      </c>
      <c r="E525" s="1" t="s">
        <v>196</v>
      </c>
      <c r="F525" s="1" t="s">
        <v>196</v>
      </c>
      <c r="G525" s="42">
        <f>SUM(G526:G526)</f>
        <v>1</v>
      </c>
    </row>
    <row r="526" spans="1:7" x14ac:dyDescent="0.25">
      <c r="A526" s="43"/>
      <c r="B526" s="43"/>
      <c r="C526" s="44">
        <v>1</v>
      </c>
      <c r="D526" s="44"/>
      <c r="E526" s="44"/>
      <c r="F526" s="44"/>
      <c r="G526" s="44">
        <f>PRODUCT(C526:F526)</f>
        <v>1</v>
      </c>
    </row>
    <row r="528" spans="1:7" x14ac:dyDescent="0.25">
      <c r="B528" t="s">
        <v>900</v>
      </c>
      <c r="C528" s="38" t="s">
        <v>6</v>
      </c>
      <c r="D528" s="39" t="s">
        <v>7</v>
      </c>
      <c r="E528" s="38" t="s">
        <v>8</v>
      </c>
    </row>
    <row r="529" spans="1:7" x14ac:dyDescent="0.25">
      <c r="B529" t="s">
        <v>900</v>
      </c>
      <c r="C529" s="38" t="s">
        <v>9</v>
      </c>
      <c r="D529" s="39" t="s">
        <v>40</v>
      </c>
      <c r="E529" s="38" t="s">
        <v>180</v>
      </c>
    </row>
    <row r="530" spans="1:7" x14ac:dyDescent="0.25">
      <c r="B530" t="s">
        <v>900</v>
      </c>
      <c r="C530" s="38" t="s">
        <v>11</v>
      </c>
      <c r="D530" s="39" t="s">
        <v>88</v>
      </c>
      <c r="E530" s="38" t="s">
        <v>89</v>
      </c>
    </row>
    <row r="532" spans="1:7" ht="45" customHeight="1" x14ac:dyDescent="0.25">
      <c r="A532" s="40" t="s">
        <v>1028</v>
      </c>
      <c r="B532" s="40" t="s">
        <v>902</v>
      </c>
      <c r="C532" s="40" t="s">
        <v>91</v>
      </c>
      <c r="D532" s="41" t="s">
        <v>15</v>
      </c>
      <c r="E532" s="1" t="s">
        <v>92</v>
      </c>
      <c r="F532" s="1" t="s">
        <v>92</v>
      </c>
      <c r="G532" s="42">
        <f>SUM(G533:G533)</f>
        <v>4</v>
      </c>
    </row>
    <row r="533" spans="1:7" x14ac:dyDescent="0.25">
      <c r="A533" s="43"/>
      <c r="B533" s="43"/>
      <c r="C533" s="44">
        <v>4</v>
      </c>
      <c r="D533" s="44"/>
      <c r="E533" s="44"/>
      <c r="F533" s="44"/>
      <c r="G533" s="44">
        <f>PRODUCT(C533:F533)</f>
        <v>4</v>
      </c>
    </row>
    <row r="535" spans="1:7" ht="45" customHeight="1" x14ac:dyDescent="0.25">
      <c r="A535" s="40" t="s">
        <v>1029</v>
      </c>
      <c r="B535" s="40" t="s">
        <v>902</v>
      </c>
      <c r="C535" s="40" t="s">
        <v>93</v>
      </c>
      <c r="D535" s="41" t="s">
        <v>15</v>
      </c>
      <c r="E535" s="1" t="s">
        <v>94</v>
      </c>
      <c r="F535" s="1" t="s">
        <v>94</v>
      </c>
      <c r="G535" s="42">
        <f>SUM(G536:G536)</f>
        <v>4</v>
      </c>
    </row>
    <row r="536" spans="1:7" x14ac:dyDescent="0.25">
      <c r="A536" s="43"/>
      <c r="B536" s="43"/>
      <c r="C536" s="44">
        <v>4</v>
      </c>
      <c r="D536" s="44"/>
      <c r="E536" s="44"/>
      <c r="F536" s="44"/>
      <c r="G536" s="44">
        <f>PRODUCT(C536:F536)</f>
        <v>4</v>
      </c>
    </row>
    <row r="538" spans="1:7" x14ac:dyDescent="0.25">
      <c r="B538" t="s">
        <v>900</v>
      </c>
      <c r="C538" s="38" t="s">
        <v>6</v>
      </c>
      <c r="D538" s="39" t="s">
        <v>7</v>
      </c>
      <c r="E538" s="38" t="s">
        <v>8</v>
      </c>
    </row>
    <row r="539" spans="1:7" x14ac:dyDescent="0.25">
      <c r="B539" t="s">
        <v>900</v>
      </c>
      <c r="C539" s="38" t="s">
        <v>9</v>
      </c>
      <c r="D539" s="39" t="s">
        <v>40</v>
      </c>
      <c r="E539" s="38" t="s">
        <v>180</v>
      </c>
    </row>
    <row r="540" spans="1:7" x14ac:dyDescent="0.25">
      <c r="B540" t="s">
        <v>900</v>
      </c>
      <c r="C540" s="38" t="s">
        <v>11</v>
      </c>
      <c r="D540" s="39" t="s">
        <v>95</v>
      </c>
      <c r="E540" s="38" t="s">
        <v>96</v>
      </c>
    </row>
    <row r="542" spans="1:7" ht="45" customHeight="1" x14ac:dyDescent="0.25">
      <c r="A542" s="40" t="s">
        <v>1030</v>
      </c>
      <c r="B542" s="40" t="s">
        <v>902</v>
      </c>
      <c r="C542" s="40" t="s">
        <v>98</v>
      </c>
      <c r="D542" s="41" t="s">
        <v>28</v>
      </c>
      <c r="E542" s="1" t="s">
        <v>99</v>
      </c>
      <c r="F542" s="1" t="s">
        <v>99</v>
      </c>
      <c r="G542" s="42">
        <f>SUM(G543:G545)</f>
        <v>30.9</v>
      </c>
    </row>
    <row r="543" spans="1:7" x14ac:dyDescent="0.25">
      <c r="A543" s="43"/>
      <c r="B543" s="43"/>
      <c r="C543" s="44">
        <v>5</v>
      </c>
      <c r="D543" s="44">
        <v>0.6</v>
      </c>
      <c r="E543" s="44">
        <v>0.15</v>
      </c>
      <c r="F543" s="44"/>
      <c r="G543" s="44">
        <f>PRODUCT(C543:F543)</f>
        <v>0.44999999999999996</v>
      </c>
    </row>
    <row r="544" spans="1:7" x14ac:dyDescent="0.25">
      <c r="A544" s="43"/>
      <c r="B544" s="43"/>
      <c r="C544" s="44">
        <v>155</v>
      </c>
      <c r="D544" s="44">
        <v>0.6</v>
      </c>
      <c r="E544" s="44">
        <v>0.15</v>
      </c>
      <c r="F544" s="44"/>
      <c r="G544" s="44">
        <f>PRODUCT(C544:F544)</f>
        <v>13.95</v>
      </c>
    </row>
    <row r="545" spans="1:7" x14ac:dyDescent="0.25">
      <c r="A545" s="43"/>
      <c r="B545" s="43"/>
      <c r="C545" s="44">
        <v>55</v>
      </c>
      <c r="D545" s="44">
        <v>1.2</v>
      </c>
      <c r="E545" s="44">
        <v>0.25</v>
      </c>
      <c r="F545" s="44"/>
      <c r="G545" s="44">
        <f>PRODUCT(C545:F545)</f>
        <v>16.5</v>
      </c>
    </row>
    <row r="547" spans="1:7" ht="45" customHeight="1" x14ac:dyDescent="0.25">
      <c r="A547" s="40" t="s">
        <v>1031</v>
      </c>
      <c r="B547" s="40" t="s">
        <v>902</v>
      </c>
      <c r="C547" s="40" t="s">
        <v>170</v>
      </c>
      <c r="D547" s="41" t="s">
        <v>22</v>
      </c>
      <c r="E547" s="1" t="s">
        <v>171</v>
      </c>
      <c r="F547" s="1" t="s">
        <v>171</v>
      </c>
      <c r="G547" s="42">
        <f>SUM(G548:G548)</f>
        <v>66</v>
      </c>
    </row>
    <row r="548" spans="1:7" x14ac:dyDescent="0.25">
      <c r="A548" s="43"/>
      <c r="B548" s="43"/>
      <c r="C548" s="44">
        <v>55</v>
      </c>
      <c r="D548" s="44">
        <v>1.2</v>
      </c>
      <c r="E548" s="44"/>
      <c r="F548" s="44"/>
      <c r="G548" s="44">
        <f>PRODUCT(C548:F548)</f>
        <v>66</v>
      </c>
    </row>
    <row r="550" spans="1:7" ht="45" customHeight="1" x14ac:dyDescent="0.25">
      <c r="A550" s="40" t="s">
        <v>1032</v>
      </c>
      <c r="B550" s="40" t="s">
        <v>902</v>
      </c>
      <c r="C550" s="40" t="s">
        <v>172</v>
      </c>
      <c r="D550" s="41" t="s">
        <v>173</v>
      </c>
      <c r="E550" s="1" t="s">
        <v>174</v>
      </c>
      <c r="F550" s="1" t="s">
        <v>174</v>
      </c>
      <c r="G550" s="42">
        <f>SUM(G551:G551)</f>
        <v>11.087999999999999</v>
      </c>
    </row>
    <row r="551" spans="1:7" x14ac:dyDescent="0.25">
      <c r="A551" s="43"/>
      <c r="B551" s="43"/>
      <c r="C551" s="44">
        <v>55</v>
      </c>
      <c r="D551" s="44">
        <v>1.2</v>
      </c>
      <c r="E551" s="44">
        <v>7.0000000000000007E-2</v>
      </c>
      <c r="F551" s="44">
        <v>2.4</v>
      </c>
      <c r="G551" s="44">
        <f>PRODUCT(C551:F551)</f>
        <v>11.087999999999999</v>
      </c>
    </row>
    <row r="553" spans="1:7" ht="45" customHeight="1" x14ac:dyDescent="0.25">
      <c r="A553" s="40" t="s">
        <v>1033</v>
      </c>
      <c r="B553" s="40" t="s">
        <v>902</v>
      </c>
      <c r="C553" s="40" t="s">
        <v>100</v>
      </c>
      <c r="D553" s="41" t="s">
        <v>22</v>
      </c>
      <c r="E553" s="1" t="s">
        <v>101</v>
      </c>
      <c r="F553" s="1" t="s">
        <v>101</v>
      </c>
      <c r="G553" s="42">
        <f>SUM(G554:G554)</f>
        <v>93</v>
      </c>
    </row>
    <row r="554" spans="1:7" x14ac:dyDescent="0.25">
      <c r="A554" s="43"/>
      <c r="B554" s="43"/>
      <c r="C554" s="44">
        <v>155</v>
      </c>
      <c r="D554" s="44">
        <v>0.6</v>
      </c>
      <c r="E554" s="44"/>
      <c r="F554" s="44"/>
      <c r="G554" s="44">
        <f>PRODUCT(C554:F554)</f>
        <v>93</v>
      </c>
    </row>
    <row r="556" spans="1:7" ht="45" customHeight="1" x14ac:dyDescent="0.25">
      <c r="A556" s="40" t="s">
        <v>1034</v>
      </c>
      <c r="B556" s="40" t="s">
        <v>902</v>
      </c>
      <c r="C556" s="40" t="s">
        <v>175</v>
      </c>
      <c r="D556" s="41" t="s">
        <v>22</v>
      </c>
      <c r="E556" s="1" t="s">
        <v>176</v>
      </c>
      <c r="F556" s="1" t="s">
        <v>176</v>
      </c>
      <c r="G556" s="42">
        <f>SUM(G557:G557)</f>
        <v>3</v>
      </c>
    </row>
    <row r="557" spans="1:7" x14ac:dyDescent="0.25">
      <c r="A557" s="43"/>
      <c r="B557" s="43"/>
      <c r="C557" s="44">
        <v>5</v>
      </c>
      <c r="D557" s="44">
        <v>0.6</v>
      </c>
      <c r="E557" s="44"/>
      <c r="F557" s="44"/>
      <c r="G557" s="44">
        <f>PRODUCT(C557:F557)</f>
        <v>3</v>
      </c>
    </row>
    <row r="559" spans="1:7" x14ac:dyDescent="0.25">
      <c r="B559" t="s">
        <v>900</v>
      </c>
      <c r="C559" s="38" t="s">
        <v>6</v>
      </c>
      <c r="D559" s="39" t="s">
        <v>7</v>
      </c>
      <c r="E559" s="38" t="s">
        <v>8</v>
      </c>
    </row>
    <row r="560" spans="1:7" x14ac:dyDescent="0.25">
      <c r="B560" t="s">
        <v>900</v>
      </c>
      <c r="C560" s="38" t="s">
        <v>9</v>
      </c>
      <c r="D560" s="39" t="s">
        <v>40</v>
      </c>
      <c r="E560" s="38" t="s">
        <v>180</v>
      </c>
    </row>
    <row r="561" spans="1:7" x14ac:dyDescent="0.25">
      <c r="B561" t="s">
        <v>900</v>
      </c>
      <c r="C561" s="38" t="s">
        <v>11</v>
      </c>
      <c r="D561" s="39" t="s">
        <v>108</v>
      </c>
      <c r="E561" s="38" t="s">
        <v>109</v>
      </c>
    </row>
    <row r="563" spans="1:7" ht="45" customHeight="1" x14ac:dyDescent="0.25">
      <c r="A563" s="40" t="s">
        <v>1035</v>
      </c>
      <c r="B563" s="40" t="s">
        <v>902</v>
      </c>
      <c r="C563" s="40" t="s">
        <v>111</v>
      </c>
      <c r="D563" s="41" t="s">
        <v>28</v>
      </c>
      <c r="E563" s="1" t="s">
        <v>112</v>
      </c>
      <c r="F563" s="1" t="s">
        <v>112</v>
      </c>
      <c r="G563" s="42">
        <f>SUM(G564:G568)</f>
        <v>51.532000000000004</v>
      </c>
    </row>
    <row r="564" spans="1:7" x14ac:dyDescent="0.25">
      <c r="A564" s="43"/>
      <c r="B564" s="43"/>
      <c r="C564" s="44">
        <v>3</v>
      </c>
      <c r="D564" s="44">
        <v>0.2</v>
      </c>
      <c r="E564" s="44">
        <v>1.3</v>
      </c>
      <c r="F564" s="44"/>
      <c r="G564" s="44">
        <f>PRODUCT(C564:F564)</f>
        <v>0.78000000000000014</v>
      </c>
    </row>
    <row r="565" spans="1:7" x14ac:dyDescent="0.25">
      <c r="A565" s="43"/>
      <c r="B565" s="43"/>
      <c r="C565" s="44">
        <v>93</v>
      </c>
      <c r="D565" s="44">
        <v>0.2</v>
      </c>
      <c r="E565" s="44">
        <v>1.3</v>
      </c>
      <c r="F565" s="44"/>
      <c r="G565" s="44">
        <f>PRODUCT(C565:F565)</f>
        <v>24.180000000000003</v>
      </c>
    </row>
    <row r="566" spans="1:7" x14ac:dyDescent="0.25">
      <c r="A566" s="43"/>
      <c r="B566" s="43"/>
      <c r="C566" s="44">
        <v>66</v>
      </c>
      <c r="D566" s="44">
        <v>0.3</v>
      </c>
      <c r="E566" s="44">
        <v>1.3</v>
      </c>
      <c r="F566" s="44"/>
      <c r="G566" s="44">
        <f>PRODUCT(C566:F566)</f>
        <v>25.740000000000002</v>
      </c>
    </row>
    <row r="567" spans="1:7" x14ac:dyDescent="0.25">
      <c r="A567" s="43"/>
      <c r="B567" s="43"/>
      <c r="C567" s="44">
        <v>8</v>
      </c>
      <c r="D567" s="44">
        <v>0.2</v>
      </c>
      <c r="E567" s="44">
        <v>0.1</v>
      </c>
      <c r="F567" s="44">
        <v>1.3</v>
      </c>
      <c r="G567" s="44">
        <f>PRODUCT(C567:F567)</f>
        <v>0.20800000000000005</v>
      </c>
    </row>
    <row r="568" spans="1:7" x14ac:dyDescent="0.25">
      <c r="A568" s="43"/>
      <c r="B568" s="43"/>
      <c r="C568" s="44">
        <v>8</v>
      </c>
      <c r="D568" s="44">
        <v>0.2</v>
      </c>
      <c r="E568" s="44">
        <v>0.3</v>
      </c>
      <c r="F568" s="44">
        <v>1.3</v>
      </c>
      <c r="G568" s="44">
        <f>PRODUCT(C568:F568)</f>
        <v>0.624</v>
      </c>
    </row>
    <row r="570" spans="1:7" ht="45" customHeight="1" x14ac:dyDescent="0.25">
      <c r="A570" s="40" t="s">
        <v>1036</v>
      </c>
      <c r="B570" s="40" t="s">
        <v>902</v>
      </c>
      <c r="C570" s="40" t="s">
        <v>113</v>
      </c>
      <c r="D570" s="41" t="s">
        <v>28</v>
      </c>
      <c r="E570" s="1" t="s">
        <v>114</v>
      </c>
      <c r="F570" s="1" t="s">
        <v>114</v>
      </c>
      <c r="G570" s="42">
        <f>SUM(G571:G575)</f>
        <v>51.532000000000004</v>
      </c>
    </row>
    <row r="571" spans="1:7" x14ac:dyDescent="0.25">
      <c r="A571" s="43"/>
      <c r="B571" s="43"/>
      <c r="C571" s="44">
        <v>3</v>
      </c>
      <c r="D571" s="44">
        <v>0.2</v>
      </c>
      <c r="E571" s="44">
        <v>1.3</v>
      </c>
      <c r="F571" s="44"/>
      <c r="G571" s="44">
        <f>PRODUCT(C571:F571)</f>
        <v>0.78000000000000014</v>
      </c>
    </row>
    <row r="572" spans="1:7" x14ac:dyDescent="0.25">
      <c r="A572" s="43"/>
      <c r="B572" s="43"/>
      <c r="C572" s="44">
        <v>93</v>
      </c>
      <c r="D572" s="44">
        <v>0.2</v>
      </c>
      <c r="E572" s="44">
        <v>1.3</v>
      </c>
      <c r="F572" s="44"/>
      <c r="G572" s="44">
        <f>PRODUCT(C572:F572)</f>
        <v>24.180000000000003</v>
      </c>
    </row>
    <row r="573" spans="1:7" x14ac:dyDescent="0.25">
      <c r="A573" s="43"/>
      <c r="B573" s="43"/>
      <c r="C573" s="44">
        <v>66</v>
      </c>
      <c r="D573" s="44">
        <v>0.3</v>
      </c>
      <c r="E573" s="44">
        <v>1.3</v>
      </c>
      <c r="F573" s="44"/>
      <c r="G573" s="44">
        <f>PRODUCT(C573:F573)</f>
        <v>25.740000000000002</v>
      </c>
    </row>
    <row r="574" spans="1:7" x14ac:dyDescent="0.25">
      <c r="A574" s="43"/>
      <c r="B574" s="43"/>
      <c r="C574" s="44">
        <v>8</v>
      </c>
      <c r="D574" s="44">
        <v>0.2</v>
      </c>
      <c r="E574" s="44">
        <v>0.1</v>
      </c>
      <c r="F574" s="44">
        <v>1.3</v>
      </c>
      <c r="G574" s="44">
        <f>PRODUCT(C574:F574)</f>
        <v>0.20800000000000005</v>
      </c>
    </row>
    <row r="575" spans="1:7" x14ac:dyDescent="0.25">
      <c r="A575" s="43"/>
      <c r="B575" s="43"/>
      <c r="C575" s="44">
        <v>8</v>
      </c>
      <c r="D575" s="44">
        <v>0.2</v>
      </c>
      <c r="E575" s="44">
        <v>0.3</v>
      </c>
      <c r="F575" s="44">
        <v>1.3</v>
      </c>
      <c r="G575" s="44">
        <f>PRODUCT(C575:F575)</f>
        <v>0.624</v>
      </c>
    </row>
    <row r="577" spans="1:7" ht="45" customHeight="1" x14ac:dyDescent="0.25">
      <c r="A577" s="40" t="s">
        <v>1037</v>
      </c>
      <c r="B577" s="40" t="s">
        <v>902</v>
      </c>
      <c r="C577" s="40" t="s">
        <v>115</v>
      </c>
      <c r="D577" s="41" t="s">
        <v>28</v>
      </c>
      <c r="E577" s="1" t="s">
        <v>116</v>
      </c>
      <c r="F577" s="1" t="s">
        <v>116</v>
      </c>
      <c r="G577" s="42">
        <f>SUM(G578:G580)</f>
        <v>47.06</v>
      </c>
    </row>
    <row r="578" spans="1:7" x14ac:dyDescent="0.25">
      <c r="A578" s="43"/>
      <c r="B578" s="43"/>
      <c r="C578" s="44">
        <v>76.924999999999997</v>
      </c>
      <c r="D578" s="44">
        <v>1.3</v>
      </c>
      <c r="E578" s="44"/>
      <c r="F578" s="44"/>
      <c r="G578" s="44">
        <f>PRODUCT(C578:F578)</f>
        <v>100.0025</v>
      </c>
    </row>
    <row r="579" spans="1:7" x14ac:dyDescent="0.25">
      <c r="A579" s="43"/>
      <c r="B579" s="43"/>
      <c r="C579" s="44">
        <v>13.574999999999999</v>
      </c>
      <c r="D579" s="44">
        <v>1.3</v>
      </c>
      <c r="E579" s="44"/>
      <c r="F579" s="44"/>
      <c r="G579" s="44">
        <f>PRODUCT(C579:F579)</f>
        <v>17.647500000000001</v>
      </c>
    </row>
    <row r="580" spans="1:7" x14ac:dyDescent="0.25">
      <c r="A580" s="43"/>
      <c r="B580" s="43"/>
      <c r="C580" s="44">
        <v>54.3</v>
      </c>
      <c r="D580" s="44">
        <v>1.3</v>
      </c>
      <c r="E580" s="44">
        <v>-1</v>
      </c>
      <c r="F580" s="44"/>
      <c r="G580" s="44">
        <f>PRODUCT(C580:F580)</f>
        <v>-70.59</v>
      </c>
    </row>
    <row r="582" spans="1:7" ht="45" customHeight="1" x14ac:dyDescent="0.25">
      <c r="A582" s="40" t="s">
        <v>1038</v>
      </c>
      <c r="B582" s="40" t="s">
        <v>902</v>
      </c>
      <c r="C582" s="40" t="s">
        <v>117</v>
      </c>
      <c r="D582" s="41" t="s">
        <v>28</v>
      </c>
      <c r="E582" s="1" t="s">
        <v>118</v>
      </c>
      <c r="F582" s="1" t="s">
        <v>118</v>
      </c>
      <c r="G582" s="42">
        <f>SUM(G583:G586)</f>
        <v>47.06</v>
      </c>
    </row>
    <row r="583" spans="1:7" x14ac:dyDescent="0.25">
      <c r="A583" s="43"/>
      <c r="B583" s="43"/>
      <c r="C583" s="44">
        <v>76.924999999999997</v>
      </c>
      <c r="D583" s="44">
        <v>1.3</v>
      </c>
      <c r="E583" s="44"/>
      <c r="F583" s="44"/>
      <c r="G583" s="44">
        <f>PRODUCT(C583:F583)</f>
        <v>100.0025</v>
      </c>
    </row>
    <row r="584" spans="1:7" x14ac:dyDescent="0.25">
      <c r="A584" s="43"/>
      <c r="B584" s="43"/>
      <c r="C584" s="44">
        <v>13.574999999999999</v>
      </c>
      <c r="D584" s="44">
        <v>1.3</v>
      </c>
      <c r="E584" s="44"/>
      <c r="F584" s="44"/>
      <c r="G584" s="44">
        <f>PRODUCT(C584:F584)</f>
        <v>17.647500000000001</v>
      </c>
    </row>
    <row r="585" spans="1:7" x14ac:dyDescent="0.25">
      <c r="A585" s="43"/>
      <c r="B585" s="43"/>
      <c r="C585" s="44">
        <v>54.3</v>
      </c>
      <c r="D585" s="44">
        <v>1.3</v>
      </c>
      <c r="E585" s="44">
        <v>-1</v>
      </c>
      <c r="F585" s="44"/>
      <c r="G585" s="44">
        <f>PRODUCT(C585:F585)</f>
        <v>-70.59</v>
      </c>
    </row>
    <row r="586" spans="1:7" x14ac:dyDescent="0.25">
      <c r="A586" s="43"/>
      <c r="B586" s="43"/>
      <c r="C586" s="44"/>
      <c r="D586" s="44"/>
      <c r="E586" s="44"/>
      <c r="F586" s="44"/>
      <c r="G586" s="44">
        <v>0</v>
      </c>
    </row>
    <row r="588" spans="1:7" x14ac:dyDescent="0.25">
      <c r="B588" t="s">
        <v>900</v>
      </c>
      <c r="C588" s="38" t="s">
        <v>6</v>
      </c>
      <c r="D588" s="39" t="s">
        <v>7</v>
      </c>
      <c r="E588" s="38" t="s">
        <v>8</v>
      </c>
    </row>
    <row r="589" spans="1:7" x14ac:dyDescent="0.25">
      <c r="B589" t="s">
        <v>900</v>
      </c>
      <c r="C589" s="38" t="s">
        <v>9</v>
      </c>
      <c r="D589" s="39" t="s">
        <v>40</v>
      </c>
      <c r="E589" s="38" t="s">
        <v>180</v>
      </c>
    </row>
    <row r="590" spans="1:7" x14ac:dyDescent="0.25">
      <c r="B590" t="s">
        <v>900</v>
      </c>
      <c r="C590" s="38" t="s">
        <v>11</v>
      </c>
      <c r="D590" s="39" t="s">
        <v>125</v>
      </c>
      <c r="E590" s="38" t="s">
        <v>126</v>
      </c>
    </row>
    <row r="592" spans="1:7" ht="45" customHeight="1" x14ac:dyDescent="0.25">
      <c r="A592" s="40" t="s">
        <v>1039</v>
      </c>
      <c r="B592" s="40" t="s">
        <v>902</v>
      </c>
      <c r="C592" s="40" t="s">
        <v>128</v>
      </c>
      <c r="D592" s="41" t="s">
        <v>15</v>
      </c>
      <c r="E592" s="1" t="s">
        <v>129</v>
      </c>
      <c r="F592" s="1" t="s">
        <v>129</v>
      </c>
      <c r="G592" s="42">
        <f>SUM(G593:G593)</f>
        <v>2</v>
      </c>
    </row>
    <row r="593" spans="1:7" x14ac:dyDescent="0.25">
      <c r="A593" s="43"/>
      <c r="B593" s="43"/>
      <c r="C593" s="44">
        <v>2</v>
      </c>
      <c r="D593" s="44"/>
      <c r="E593" s="44"/>
      <c r="F593" s="44"/>
      <c r="G593" s="44">
        <f>PRODUCT(C593:F593)</f>
        <v>2</v>
      </c>
    </row>
    <row r="595" spans="1:7" ht="45" customHeight="1" x14ac:dyDescent="0.25">
      <c r="A595" s="40" t="s">
        <v>1040</v>
      </c>
      <c r="B595" s="40" t="s">
        <v>902</v>
      </c>
      <c r="C595" s="40" t="s">
        <v>130</v>
      </c>
      <c r="D595" s="41" t="s">
        <v>25</v>
      </c>
      <c r="E595" s="1" t="s">
        <v>131</v>
      </c>
      <c r="F595" s="1" t="s">
        <v>131</v>
      </c>
      <c r="G595" s="42">
        <f>SUM(G596:G596)</f>
        <v>210</v>
      </c>
    </row>
    <row r="596" spans="1:7" x14ac:dyDescent="0.25">
      <c r="A596" s="43"/>
      <c r="B596" s="43"/>
      <c r="C596" s="44">
        <v>210</v>
      </c>
      <c r="D596" s="44"/>
      <c r="E596" s="44"/>
      <c r="F596" s="44"/>
      <c r="G596" s="44">
        <f>PRODUCT(C596:F596)</f>
        <v>210</v>
      </c>
    </row>
    <row r="598" spans="1:7" x14ac:dyDescent="0.25">
      <c r="B598" t="s">
        <v>900</v>
      </c>
      <c r="C598" s="38" t="s">
        <v>6</v>
      </c>
      <c r="D598" s="39" t="s">
        <v>7</v>
      </c>
      <c r="E598" s="38" t="s">
        <v>8</v>
      </c>
    </row>
    <row r="599" spans="1:7" x14ac:dyDescent="0.25">
      <c r="B599" t="s">
        <v>900</v>
      </c>
      <c r="C599" s="38" t="s">
        <v>9</v>
      </c>
      <c r="D599" s="39" t="s">
        <v>51</v>
      </c>
      <c r="E599" s="38" t="s">
        <v>202</v>
      </c>
    </row>
    <row r="600" spans="1:7" x14ac:dyDescent="0.25">
      <c r="B600" t="s">
        <v>900</v>
      </c>
      <c r="C600" s="38" t="s">
        <v>11</v>
      </c>
      <c r="D600" s="39" t="s">
        <v>7</v>
      </c>
      <c r="E600" s="38" t="s">
        <v>12</v>
      </c>
    </row>
    <row r="602" spans="1:7" ht="45" customHeight="1" x14ac:dyDescent="0.25">
      <c r="A602" s="40" t="s">
        <v>1041</v>
      </c>
      <c r="B602" s="40" t="s">
        <v>902</v>
      </c>
      <c r="C602" s="40" t="s">
        <v>14</v>
      </c>
      <c r="D602" s="41" t="s">
        <v>15</v>
      </c>
      <c r="E602" s="1" t="s">
        <v>16</v>
      </c>
      <c r="F602" s="1" t="s">
        <v>16</v>
      </c>
      <c r="G602" s="42">
        <f>SUM(G603:G603)</f>
        <v>3</v>
      </c>
    </row>
    <row r="603" spans="1:7" x14ac:dyDescent="0.25">
      <c r="A603" s="43"/>
      <c r="B603" s="43"/>
      <c r="C603" s="44">
        <v>3</v>
      </c>
      <c r="D603" s="44"/>
      <c r="E603" s="44"/>
      <c r="F603" s="44"/>
      <c r="G603" s="44">
        <f>PRODUCT(C603:F603)</f>
        <v>3</v>
      </c>
    </row>
    <row r="605" spans="1:7" x14ac:dyDescent="0.25">
      <c r="B605" t="s">
        <v>900</v>
      </c>
      <c r="C605" s="38" t="s">
        <v>6</v>
      </c>
      <c r="D605" s="39" t="s">
        <v>7</v>
      </c>
      <c r="E605" s="38" t="s">
        <v>8</v>
      </c>
    </row>
    <row r="606" spans="1:7" x14ac:dyDescent="0.25">
      <c r="B606" t="s">
        <v>900</v>
      </c>
      <c r="C606" s="38" t="s">
        <v>9</v>
      </c>
      <c r="D606" s="39" t="s">
        <v>51</v>
      </c>
      <c r="E606" s="38" t="s">
        <v>202</v>
      </c>
    </row>
    <row r="607" spans="1:7" x14ac:dyDescent="0.25">
      <c r="B607" t="s">
        <v>900</v>
      </c>
      <c r="C607" s="38" t="s">
        <v>11</v>
      </c>
      <c r="D607" s="39" t="s">
        <v>18</v>
      </c>
      <c r="E607" s="38" t="s">
        <v>19</v>
      </c>
    </row>
    <row r="609" spans="1:7" ht="45" customHeight="1" x14ac:dyDescent="0.25">
      <c r="A609" s="40" t="s">
        <v>1042</v>
      </c>
      <c r="B609" s="40" t="s">
        <v>902</v>
      </c>
      <c r="C609" s="40" t="s">
        <v>138</v>
      </c>
      <c r="D609" s="41" t="s">
        <v>25</v>
      </c>
      <c r="E609" s="1" t="s">
        <v>139</v>
      </c>
      <c r="F609" s="1" t="s">
        <v>139</v>
      </c>
      <c r="G609" s="42">
        <f>SUM(G610:G610)</f>
        <v>180</v>
      </c>
    </row>
    <row r="610" spans="1:7" x14ac:dyDescent="0.25">
      <c r="A610" s="43"/>
      <c r="B610" s="43"/>
      <c r="C610" s="44">
        <v>90</v>
      </c>
      <c r="D610" s="44">
        <v>2</v>
      </c>
      <c r="E610" s="44"/>
      <c r="F610" s="44"/>
      <c r="G610" s="44">
        <f>PRODUCT(C610:F610)</f>
        <v>180</v>
      </c>
    </row>
    <row r="612" spans="1:7" ht="45" customHeight="1" x14ac:dyDescent="0.25">
      <c r="A612" s="40" t="s">
        <v>1043</v>
      </c>
      <c r="B612" s="40" t="s">
        <v>902</v>
      </c>
      <c r="C612" s="40" t="s">
        <v>140</v>
      </c>
      <c r="D612" s="41" t="s">
        <v>25</v>
      </c>
      <c r="E612" s="1" t="s">
        <v>141</v>
      </c>
      <c r="F612" s="1" t="s">
        <v>141</v>
      </c>
      <c r="G612" s="42">
        <f>SUM(G613:G613)</f>
        <v>30</v>
      </c>
    </row>
    <row r="613" spans="1:7" x14ac:dyDescent="0.25">
      <c r="A613" s="43"/>
      <c r="B613" s="43"/>
      <c r="C613" s="44">
        <v>15</v>
      </c>
      <c r="D613" s="44">
        <v>2</v>
      </c>
      <c r="E613" s="44"/>
      <c r="F613" s="44"/>
      <c r="G613" s="44">
        <f>PRODUCT(C613:F613)</f>
        <v>30</v>
      </c>
    </row>
    <row r="615" spans="1:7" ht="45" customHeight="1" x14ac:dyDescent="0.25">
      <c r="A615" s="40" t="s">
        <v>1044</v>
      </c>
      <c r="B615" s="40" t="s">
        <v>902</v>
      </c>
      <c r="C615" s="40" t="s">
        <v>142</v>
      </c>
      <c r="D615" s="41" t="s">
        <v>22</v>
      </c>
      <c r="E615" s="1" t="s">
        <v>143</v>
      </c>
      <c r="F615" s="1" t="s">
        <v>143</v>
      </c>
      <c r="G615" s="42">
        <f>SUM(G616:G616)</f>
        <v>54</v>
      </c>
    </row>
    <row r="616" spans="1:7" x14ac:dyDescent="0.25">
      <c r="A616" s="43"/>
      <c r="B616" s="43"/>
      <c r="C616" s="44">
        <v>90</v>
      </c>
      <c r="D616" s="44">
        <v>0.6</v>
      </c>
      <c r="E616" s="44"/>
      <c r="F616" s="44"/>
      <c r="G616" s="44">
        <f>PRODUCT(C616:F616)</f>
        <v>54</v>
      </c>
    </row>
    <row r="618" spans="1:7" ht="45" customHeight="1" x14ac:dyDescent="0.25">
      <c r="A618" s="40" t="s">
        <v>1045</v>
      </c>
      <c r="B618" s="40" t="s">
        <v>902</v>
      </c>
      <c r="C618" s="40" t="s">
        <v>144</v>
      </c>
      <c r="D618" s="41" t="s">
        <v>22</v>
      </c>
      <c r="E618" s="1" t="s">
        <v>145</v>
      </c>
      <c r="F618" s="1" t="s">
        <v>145</v>
      </c>
      <c r="G618" s="42">
        <f>SUM(G619:G619)</f>
        <v>18</v>
      </c>
    </row>
    <row r="619" spans="1:7" x14ac:dyDescent="0.25">
      <c r="A619" s="43"/>
      <c r="B619" s="43"/>
      <c r="C619" s="44">
        <v>15</v>
      </c>
      <c r="D619" s="44">
        <v>1.2</v>
      </c>
      <c r="E619" s="44"/>
      <c r="F619" s="44"/>
      <c r="G619" s="44">
        <f>PRODUCT(C619:F619)</f>
        <v>18</v>
      </c>
    </row>
    <row r="621" spans="1:7" ht="45" customHeight="1" x14ac:dyDescent="0.25">
      <c r="A621" s="40" t="s">
        <v>1046</v>
      </c>
      <c r="B621" s="40" t="s">
        <v>902</v>
      </c>
      <c r="C621" s="40" t="s">
        <v>24</v>
      </c>
      <c r="D621" s="41" t="s">
        <v>25</v>
      </c>
      <c r="E621" s="1" t="s">
        <v>26</v>
      </c>
      <c r="F621" s="1" t="s">
        <v>26</v>
      </c>
      <c r="G621" s="42">
        <f>SUM(G622:G622)</f>
        <v>8</v>
      </c>
    </row>
    <row r="622" spans="1:7" x14ac:dyDescent="0.25">
      <c r="A622" s="43"/>
      <c r="B622" s="43"/>
      <c r="C622" s="44">
        <v>8</v>
      </c>
      <c r="D622" s="44"/>
      <c r="E622" s="44"/>
      <c r="F622" s="44"/>
      <c r="G622" s="44">
        <f>PRODUCT(C622:F622)</f>
        <v>8</v>
      </c>
    </row>
    <row r="624" spans="1:7" ht="45" customHeight="1" x14ac:dyDescent="0.25">
      <c r="A624" s="40" t="s">
        <v>1047</v>
      </c>
      <c r="B624" s="40" t="s">
        <v>902</v>
      </c>
      <c r="C624" s="40" t="s">
        <v>27</v>
      </c>
      <c r="D624" s="41" t="s">
        <v>28</v>
      </c>
      <c r="E624" s="1" t="s">
        <v>29</v>
      </c>
      <c r="F624" s="1" t="s">
        <v>29</v>
      </c>
      <c r="G624" s="42">
        <f>SUM(G625:G626)</f>
        <v>35.699999999999996</v>
      </c>
    </row>
    <row r="625" spans="1:7" x14ac:dyDescent="0.25">
      <c r="A625" s="43"/>
      <c r="B625" s="43"/>
      <c r="C625" s="44">
        <v>90</v>
      </c>
      <c r="D625" s="44">
        <v>0.4</v>
      </c>
      <c r="E625" s="44">
        <v>0.85</v>
      </c>
      <c r="F625" s="44">
        <v>1</v>
      </c>
      <c r="G625" s="44">
        <f>PRODUCT(C625:F625)</f>
        <v>30.599999999999998</v>
      </c>
    </row>
    <row r="626" spans="1:7" x14ac:dyDescent="0.25">
      <c r="A626" s="43"/>
      <c r="B626" s="43"/>
      <c r="C626" s="44">
        <v>15</v>
      </c>
      <c r="D626" s="44">
        <v>0.4</v>
      </c>
      <c r="E626" s="44">
        <v>0.85</v>
      </c>
      <c r="F626" s="44">
        <v>1</v>
      </c>
      <c r="G626" s="44">
        <f>PRODUCT(C626:F626)</f>
        <v>5.0999999999999996</v>
      </c>
    </row>
    <row r="628" spans="1:7" ht="45" customHeight="1" x14ac:dyDescent="0.25">
      <c r="A628" s="40" t="s">
        <v>1048</v>
      </c>
      <c r="B628" s="40" t="s">
        <v>902</v>
      </c>
      <c r="C628" s="40" t="s">
        <v>30</v>
      </c>
      <c r="D628" s="41" t="s">
        <v>28</v>
      </c>
      <c r="E628" s="1" t="s">
        <v>31</v>
      </c>
      <c r="F628" s="1" t="s">
        <v>31</v>
      </c>
      <c r="G628" s="42">
        <f>SUM(G629:G630)</f>
        <v>6.2999999999999989</v>
      </c>
    </row>
    <row r="629" spans="1:7" x14ac:dyDescent="0.25">
      <c r="A629" s="43"/>
      <c r="B629" s="43"/>
      <c r="C629" s="44">
        <v>90</v>
      </c>
      <c r="D629" s="44">
        <v>0.4</v>
      </c>
      <c r="E629" s="44">
        <v>0.15</v>
      </c>
      <c r="F629" s="44">
        <v>1</v>
      </c>
      <c r="G629" s="44">
        <f>PRODUCT(C629:F629)</f>
        <v>5.3999999999999995</v>
      </c>
    </row>
    <row r="630" spans="1:7" x14ac:dyDescent="0.25">
      <c r="A630" s="43"/>
      <c r="B630" s="43"/>
      <c r="C630" s="44">
        <v>15</v>
      </c>
      <c r="D630" s="44">
        <v>0.4</v>
      </c>
      <c r="E630" s="44">
        <v>0.15</v>
      </c>
      <c r="F630" s="44">
        <v>1</v>
      </c>
      <c r="G630" s="44">
        <f>PRODUCT(C630:F630)</f>
        <v>0.89999999999999991</v>
      </c>
    </row>
    <row r="632" spans="1:7" ht="45" customHeight="1" x14ac:dyDescent="0.25">
      <c r="A632" s="40" t="s">
        <v>1049</v>
      </c>
      <c r="B632" s="40" t="s">
        <v>902</v>
      </c>
      <c r="C632" s="40" t="s">
        <v>32</v>
      </c>
      <c r="D632" s="41" t="s">
        <v>22</v>
      </c>
      <c r="E632" s="1" t="s">
        <v>33</v>
      </c>
      <c r="F632" s="1" t="s">
        <v>33</v>
      </c>
      <c r="G632" s="42">
        <f>SUM(G633:G634)</f>
        <v>42</v>
      </c>
    </row>
    <row r="633" spans="1:7" x14ac:dyDescent="0.25">
      <c r="A633" s="43"/>
      <c r="B633" s="43"/>
      <c r="C633" s="44">
        <v>90</v>
      </c>
      <c r="D633" s="44">
        <v>0.4</v>
      </c>
      <c r="E633" s="44"/>
      <c r="F633" s="44"/>
      <c r="G633" s="44">
        <f>PRODUCT(C633:F633)</f>
        <v>36</v>
      </c>
    </row>
    <row r="634" spans="1:7" x14ac:dyDescent="0.25">
      <c r="A634" s="43"/>
      <c r="B634" s="43"/>
      <c r="C634" s="44">
        <v>15</v>
      </c>
      <c r="D634" s="44">
        <v>0.4</v>
      </c>
      <c r="E634" s="44"/>
      <c r="F634" s="44"/>
      <c r="G634" s="44">
        <f>PRODUCT(C634:F634)</f>
        <v>6</v>
      </c>
    </row>
    <row r="636" spans="1:7" ht="45" customHeight="1" x14ac:dyDescent="0.25">
      <c r="A636" s="40" t="s">
        <v>1050</v>
      </c>
      <c r="B636" s="40" t="s">
        <v>902</v>
      </c>
      <c r="C636" s="40" t="s">
        <v>34</v>
      </c>
      <c r="D636" s="41" t="s">
        <v>22</v>
      </c>
      <c r="E636" s="1" t="s">
        <v>35</v>
      </c>
      <c r="F636" s="1" t="s">
        <v>35</v>
      </c>
      <c r="G636" s="42">
        <f>SUM(G637:G638)</f>
        <v>25.199999999999996</v>
      </c>
    </row>
    <row r="637" spans="1:7" x14ac:dyDescent="0.25">
      <c r="A637" s="43"/>
      <c r="B637" s="43"/>
      <c r="C637" s="44">
        <v>90</v>
      </c>
      <c r="D637" s="44">
        <v>0.8</v>
      </c>
      <c r="E637" s="44">
        <v>0.15</v>
      </c>
      <c r="F637" s="44">
        <v>2</v>
      </c>
      <c r="G637" s="44">
        <f>PRODUCT(C637:F637)</f>
        <v>21.599999999999998</v>
      </c>
    </row>
    <row r="638" spans="1:7" x14ac:dyDescent="0.25">
      <c r="A638" s="43"/>
      <c r="B638" s="43"/>
      <c r="C638" s="44">
        <v>15</v>
      </c>
      <c r="D638" s="44">
        <v>0.8</v>
      </c>
      <c r="E638" s="44">
        <v>0.15</v>
      </c>
      <c r="F638" s="44">
        <v>2</v>
      </c>
      <c r="G638" s="44">
        <f>PRODUCT(C638:F638)</f>
        <v>3.5999999999999996</v>
      </c>
    </row>
    <row r="640" spans="1:7" ht="45" customHeight="1" x14ac:dyDescent="0.25">
      <c r="A640" s="40" t="s">
        <v>1051</v>
      </c>
      <c r="B640" s="40" t="s">
        <v>902</v>
      </c>
      <c r="C640" s="40" t="s">
        <v>36</v>
      </c>
      <c r="D640" s="41" t="s">
        <v>28</v>
      </c>
      <c r="E640" s="1" t="s">
        <v>37</v>
      </c>
      <c r="F640" s="1" t="s">
        <v>37</v>
      </c>
      <c r="G640" s="42">
        <f>SUM(G641:G643)</f>
        <v>16.484999999999999</v>
      </c>
    </row>
    <row r="641" spans="1:7" x14ac:dyDescent="0.25">
      <c r="A641" s="43"/>
      <c r="B641" s="43"/>
      <c r="C641" s="44">
        <v>90</v>
      </c>
      <c r="D641" s="44">
        <v>0.4</v>
      </c>
      <c r="E641" s="44">
        <v>0.4</v>
      </c>
      <c r="F641" s="44"/>
      <c r="G641" s="44">
        <f>PRODUCT(C641:F641)</f>
        <v>14.4</v>
      </c>
    </row>
    <row r="642" spans="1:7" x14ac:dyDescent="0.25">
      <c r="A642" s="43"/>
      <c r="B642" s="43"/>
      <c r="C642" s="44">
        <v>15</v>
      </c>
      <c r="D642" s="44">
        <v>0.4</v>
      </c>
      <c r="E642" s="44">
        <v>0.4</v>
      </c>
      <c r="F642" s="44"/>
      <c r="G642" s="44">
        <f>PRODUCT(C642:F642)</f>
        <v>2.4000000000000004</v>
      </c>
    </row>
    <row r="643" spans="1:7" x14ac:dyDescent="0.25">
      <c r="A643" s="43"/>
      <c r="B643" s="43"/>
      <c r="C643" s="44">
        <v>105</v>
      </c>
      <c r="D643" s="44">
        <v>3.0000000000000001E-3</v>
      </c>
      <c r="E643" s="44">
        <v>-1</v>
      </c>
      <c r="F643" s="44"/>
      <c r="G643" s="44">
        <f>PRODUCT(C643:F643)</f>
        <v>-0.315</v>
      </c>
    </row>
    <row r="645" spans="1:7" ht="45" customHeight="1" x14ac:dyDescent="0.25">
      <c r="A645" s="40" t="s">
        <v>1052</v>
      </c>
      <c r="B645" s="40" t="s">
        <v>902</v>
      </c>
      <c r="C645" s="40" t="s">
        <v>38</v>
      </c>
      <c r="D645" s="41" t="s">
        <v>28</v>
      </c>
      <c r="E645" s="1" t="s">
        <v>39</v>
      </c>
      <c r="F645" s="1" t="s">
        <v>39</v>
      </c>
      <c r="G645" s="42">
        <f>SUM(G646:G647)</f>
        <v>25.199999999999996</v>
      </c>
    </row>
    <row r="646" spans="1:7" x14ac:dyDescent="0.25">
      <c r="A646" s="43"/>
      <c r="B646" s="43"/>
      <c r="C646" s="44">
        <v>90</v>
      </c>
      <c r="D646" s="44">
        <v>0.4</v>
      </c>
      <c r="E646" s="44">
        <v>0.6</v>
      </c>
      <c r="F646" s="44"/>
      <c r="G646" s="44">
        <f>PRODUCT(C646:F646)</f>
        <v>21.599999999999998</v>
      </c>
    </row>
    <row r="647" spans="1:7" x14ac:dyDescent="0.25">
      <c r="A647" s="43"/>
      <c r="B647" s="43"/>
      <c r="C647" s="44">
        <v>15</v>
      </c>
      <c r="D647" s="44">
        <v>0.4</v>
      </c>
      <c r="E647" s="44">
        <v>0.6</v>
      </c>
      <c r="F647" s="44"/>
      <c r="G647" s="44">
        <f>PRODUCT(C647:F647)</f>
        <v>3.5999999999999996</v>
      </c>
    </row>
    <row r="649" spans="1:7" ht="45" customHeight="1" x14ac:dyDescent="0.25">
      <c r="A649" s="40" t="s">
        <v>1053</v>
      </c>
      <c r="B649" s="40" t="s">
        <v>902</v>
      </c>
      <c r="C649" s="40" t="s">
        <v>183</v>
      </c>
      <c r="D649" s="41" t="s">
        <v>28</v>
      </c>
      <c r="E649" s="1" t="s">
        <v>184</v>
      </c>
      <c r="F649" s="1" t="s">
        <v>184</v>
      </c>
      <c r="G649" s="42">
        <f>SUM(G650:G650)</f>
        <v>1.2249999999999999</v>
      </c>
    </row>
    <row r="650" spans="1:7" x14ac:dyDescent="0.25">
      <c r="A650" s="43"/>
      <c r="B650" s="43"/>
      <c r="C650" s="44">
        <v>7</v>
      </c>
      <c r="D650" s="44">
        <v>0.7</v>
      </c>
      <c r="E650" s="44">
        <v>0.25</v>
      </c>
      <c r="F650" s="44"/>
      <c r="G650" s="44">
        <f>PRODUCT(C650:F650)</f>
        <v>1.2249999999999999</v>
      </c>
    </row>
    <row r="652" spans="1:7" x14ac:dyDescent="0.25">
      <c r="B652" t="s">
        <v>900</v>
      </c>
      <c r="C652" s="38" t="s">
        <v>6</v>
      </c>
      <c r="D652" s="39" t="s">
        <v>7</v>
      </c>
      <c r="E652" s="38" t="s">
        <v>8</v>
      </c>
    </row>
    <row r="653" spans="1:7" x14ac:dyDescent="0.25">
      <c r="B653" t="s">
        <v>900</v>
      </c>
      <c r="C653" s="38" t="s">
        <v>9</v>
      </c>
      <c r="D653" s="39" t="s">
        <v>51</v>
      </c>
      <c r="E653" s="38" t="s">
        <v>202</v>
      </c>
    </row>
    <row r="654" spans="1:7" x14ac:dyDescent="0.25">
      <c r="B654" t="s">
        <v>900</v>
      </c>
      <c r="C654" s="38" t="s">
        <v>11</v>
      </c>
      <c r="D654" s="39" t="s">
        <v>40</v>
      </c>
      <c r="E654" s="38" t="s">
        <v>41</v>
      </c>
    </row>
    <row r="656" spans="1:7" ht="45" customHeight="1" x14ac:dyDescent="0.25">
      <c r="A656" s="40" t="s">
        <v>1054</v>
      </c>
      <c r="B656" s="40" t="s">
        <v>902</v>
      </c>
      <c r="C656" s="40" t="s">
        <v>43</v>
      </c>
      <c r="D656" s="41" t="s">
        <v>25</v>
      </c>
      <c r="E656" s="1" t="s">
        <v>44</v>
      </c>
      <c r="F656" s="1" t="s">
        <v>44</v>
      </c>
      <c r="G656" s="42">
        <f>SUM(G657:G657)</f>
        <v>105</v>
      </c>
    </row>
    <row r="657" spans="1:7" x14ac:dyDescent="0.25">
      <c r="A657" s="43"/>
      <c r="B657" s="43"/>
      <c r="C657" s="44">
        <v>105</v>
      </c>
      <c r="D657" s="44"/>
      <c r="E657" s="44"/>
      <c r="F657" s="44"/>
      <c r="G657" s="44">
        <f>PRODUCT(C657:F657)</f>
        <v>105</v>
      </c>
    </row>
    <row r="659" spans="1:7" ht="45" customHeight="1" x14ac:dyDescent="0.25">
      <c r="A659" s="40" t="s">
        <v>1055</v>
      </c>
      <c r="B659" s="40" t="s">
        <v>902</v>
      </c>
      <c r="C659" s="40" t="s">
        <v>45</v>
      </c>
      <c r="D659" s="41" t="s">
        <v>25</v>
      </c>
      <c r="E659" s="1" t="s">
        <v>46</v>
      </c>
      <c r="F659" s="1" t="s">
        <v>46</v>
      </c>
      <c r="G659" s="42">
        <f>SUM(G660:G660)</f>
        <v>105</v>
      </c>
    </row>
    <row r="660" spans="1:7" x14ac:dyDescent="0.25">
      <c r="A660" s="43"/>
      <c r="B660" s="43"/>
      <c r="C660" s="44">
        <v>105</v>
      </c>
      <c r="D660" s="44"/>
      <c r="E660" s="44"/>
      <c r="F660" s="44"/>
      <c r="G660" s="44">
        <f>PRODUCT(C660:F660)</f>
        <v>105</v>
      </c>
    </row>
    <row r="662" spans="1:7" ht="45" customHeight="1" x14ac:dyDescent="0.25">
      <c r="A662" s="40" t="s">
        <v>1056</v>
      </c>
      <c r="B662" s="40" t="s">
        <v>902</v>
      </c>
      <c r="C662" s="40" t="s">
        <v>49</v>
      </c>
      <c r="D662" s="41" t="s">
        <v>25</v>
      </c>
      <c r="E662" s="1" t="s">
        <v>50</v>
      </c>
      <c r="F662" s="1" t="s">
        <v>50</v>
      </c>
      <c r="G662" s="42">
        <f>SUM(G663:G663)</f>
        <v>105</v>
      </c>
    </row>
    <row r="663" spans="1:7" x14ac:dyDescent="0.25">
      <c r="A663" s="43"/>
      <c r="B663" s="43"/>
      <c r="C663" s="44">
        <v>105</v>
      </c>
      <c r="D663" s="44"/>
      <c r="E663" s="44"/>
      <c r="F663" s="44"/>
      <c r="G663" s="44">
        <f>PRODUCT(C663:F663)</f>
        <v>105</v>
      </c>
    </row>
    <row r="665" spans="1:7" ht="45" customHeight="1" x14ac:dyDescent="0.25">
      <c r="A665" s="40" t="s">
        <v>1057</v>
      </c>
      <c r="B665" s="40" t="s">
        <v>902</v>
      </c>
      <c r="C665" s="40" t="s">
        <v>186</v>
      </c>
      <c r="D665" s="41" t="s">
        <v>25</v>
      </c>
      <c r="E665" s="1" t="s">
        <v>187</v>
      </c>
      <c r="F665" s="1" t="s">
        <v>187</v>
      </c>
      <c r="G665" s="42">
        <f>SUM(G666:G666)</f>
        <v>7</v>
      </c>
    </row>
    <row r="666" spans="1:7" x14ac:dyDescent="0.25">
      <c r="A666" s="43"/>
      <c r="B666" s="43"/>
      <c r="C666" s="44">
        <v>7</v>
      </c>
      <c r="D666" s="44"/>
      <c r="E666" s="44"/>
      <c r="F666" s="44"/>
      <c r="G666" s="44">
        <f>PRODUCT(C666:F666)</f>
        <v>7</v>
      </c>
    </row>
    <row r="668" spans="1:7" x14ac:dyDescent="0.25">
      <c r="B668" t="s">
        <v>900</v>
      </c>
      <c r="C668" s="38" t="s">
        <v>6</v>
      </c>
      <c r="D668" s="39" t="s">
        <v>7</v>
      </c>
      <c r="E668" s="38" t="s">
        <v>8</v>
      </c>
    </row>
    <row r="669" spans="1:7" x14ac:dyDescent="0.25">
      <c r="B669" t="s">
        <v>900</v>
      </c>
      <c r="C669" s="38" t="s">
        <v>9</v>
      </c>
      <c r="D669" s="39" t="s">
        <v>51</v>
      </c>
      <c r="E669" s="38" t="s">
        <v>202</v>
      </c>
    </row>
    <row r="670" spans="1:7" x14ac:dyDescent="0.25">
      <c r="B670" t="s">
        <v>900</v>
      </c>
      <c r="C670" s="38" t="s">
        <v>11</v>
      </c>
      <c r="D670" s="39" t="s">
        <v>51</v>
      </c>
      <c r="E670" s="38" t="s">
        <v>52</v>
      </c>
    </row>
    <row r="672" spans="1:7" ht="45" customHeight="1" x14ac:dyDescent="0.25">
      <c r="A672" s="40" t="s">
        <v>1058</v>
      </c>
      <c r="B672" s="40" t="s">
        <v>902</v>
      </c>
      <c r="C672" s="40" t="s">
        <v>207</v>
      </c>
      <c r="D672" s="41" t="s">
        <v>15</v>
      </c>
      <c r="E672" s="1" t="s">
        <v>208</v>
      </c>
      <c r="F672" s="1" t="s">
        <v>208</v>
      </c>
      <c r="G672" s="42">
        <f>SUM(G673:G673)</f>
        <v>1</v>
      </c>
    </row>
    <row r="673" spans="1:7" x14ac:dyDescent="0.25">
      <c r="A673" s="43" t="s">
        <v>1059</v>
      </c>
      <c r="B673" s="43"/>
      <c r="C673" s="44">
        <v>1</v>
      </c>
      <c r="D673" s="44"/>
      <c r="E673" s="44"/>
      <c r="F673" s="44"/>
      <c r="G673" s="44">
        <f>PRODUCT(C673:F673)</f>
        <v>1</v>
      </c>
    </row>
    <row r="675" spans="1:7" ht="45" customHeight="1" x14ac:dyDescent="0.25">
      <c r="A675" s="40" t="s">
        <v>1060</v>
      </c>
      <c r="B675" s="40" t="s">
        <v>902</v>
      </c>
      <c r="C675" s="40" t="s">
        <v>66</v>
      </c>
      <c r="D675" s="41" t="s">
        <v>15</v>
      </c>
      <c r="E675" s="1" t="s">
        <v>67</v>
      </c>
      <c r="F675" s="1" t="s">
        <v>67</v>
      </c>
      <c r="G675" s="42">
        <f>SUM(G676:G677)</f>
        <v>4</v>
      </c>
    </row>
    <row r="676" spans="1:7" x14ac:dyDescent="0.25">
      <c r="A676" s="43" t="s">
        <v>1059</v>
      </c>
      <c r="B676" s="43"/>
      <c r="C676" s="44">
        <v>2</v>
      </c>
      <c r="D676" s="44"/>
      <c r="E676" s="44"/>
      <c r="F676" s="44"/>
      <c r="G676" s="44">
        <f>PRODUCT(C676:F676)</f>
        <v>2</v>
      </c>
    </row>
    <row r="677" spans="1:7" x14ac:dyDescent="0.25">
      <c r="A677" s="43" t="s">
        <v>1061</v>
      </c>
      <c r="B677" s="43"/>
      <c r="C677" s="44">
        <v>2</v>
      </c>
      <c r="D677" s="44"/>
      <c r="E677" s="44"/>
      <c r="F677" s="44"/>
      <c r="G677" s="44">
        <f>PRODUCT(C677:F677)</f>
        <v>2</v>
      </c>
    </row>
    <row r="679" spans="1:7" ht="45" customHeight="1" x14ac:dyDescent="0.25">
      <c r="A679" s="40" t="s">
        <v>1062</v>
      </c>
      <c r="B679" s="40" t="s">
        <v>902</v>
      </c>
      <c r="C679" s="40" t="s">
        <v>70</v>
      </c>
      <c r="D679" s="41" t="s">
        <v>15</v>
      </c>
      <c r="E679" s="1" t="s">
        <v>71</v>
      </c>
      <c r="F679" s="1" t="s">
        <v>71</v>
      </c>
      <c r="G679" s="42">
        <f>SUM(G680:G680)</f>
        <v>4</v>
      </c>
    </row>
    <row r="680" spans="1:7" x14ac:dyDescent="0.25">
      <c r="A680" s="43"/>
      <c r="B680" s="43"/>
      <c r="C680" s="44">
        <v>4</v>
      </c>
      <c r="D680" s="44"/>
      <c r="E680" s="44"/>
      <c r="F680" s="44"/>
      <c r="G680" s="44">
        <f>PRODUCT(C680:F680)</f>
        <v>4</v>
      </c>
    </row>
    <row r="682" spans="1:7" ht="45" customHeight="1" x14ac:dyDescent="0.25">
      <c r="A682" s="40" t="s">
        <v>1063</v>
      </c>
      <c r="B682" s="40" t="s">
        <v>902</v>
      </c>
      <c r="C682" s="40" t="s">
        <v>56</v>
      </c>
      <c r="D682" s="41" t="s">
        <v>15</v>
      </c>
      <c r="E682" s="1" t="s">
        <v>57</v>
      </c>
      <c r="F682" s="1" t="s">
        <v>57</v>
      </c>
      <c r="G682" s="42">
        <f>SUM(G683:G683)</f>
        <v>3</v>
      </c>
    </row>
    <row r="683" spans="1:7" x14ac:dyDescent="0.25">
      <c r="A683" s="43"/>
      <c r="B683" s="43"/>
      <c r="C683" s="44">
        <v>3</v>
      </c>
      <c r="D683" s="44"/>
      <c r="E683" s="44"/>
      <c r="F683" s="44"/>
      <c r="G683" s="44">
        <f>PRODUCT(C683:F683)</f>
        <v>3</v>
      </c>
    </row>
    <row r="685" spans="1:7" ht="45" customHeight="1" x14ac:dyDescent="0.25">
      <c r="A685" s="40" t="s">
        <v>1064</v>
      </c>
      <c r="B685" s="40" t="s">
        <v>902</v>
      </c>
      <c r="C685" s="40" t="s">
        <v>191</v>
      </c>
      <c r="D685" s="41" t="s">
        <v>15</v>
      </c>
      <c r="E685" s="1" t="s">
        <v>192</v>
      </c>
      <c r="F685" s="1" t="s">
        <v>192</v>
      </c>
      <c r="G685" s="42">
        <f>SUM(G686:G686)</f>
        <v>1</v>
      </c>
    </row>
    <row r="686" spans="1:7" x14ac:dyDescent="0.25">
      <c r="A686" s="43" t="s">
        <v>1061</v>
      </c>
      <c r="B686" s="43"/>
      <c r="C686" s="44">
        <v>1</v>
      </c>
      <c r="D686" s="44"/>
      <c r="E686" s="44"/>
      <c r="F686" s="44"/>
      <c r="G686" s="44">
        <f>PRODUCT(C686:F686)</f>
        <v>1</v>
      </c>
    </row>
    <row r="688" spans="1:7" ht="45" customHeight="1" x14ac:dyDescent="0.25">
      <c r="A688" s="40" t="s">
        <v>1065</v>
      </c>
      <c r="B688" s="40" t="s">
        <v>902</v>
      </c>
      <c r="C688" s="40" t="s">
        <v>78</v>
      </c>
      <c r="D688" s="41" t="s">
        <v>15</v>
      </c>
      <c r="E688" s="1" t="s">
        <v>79</v>
      </c>
      <c r="F688" s="1" t="s">
        <v>79</v>
      </c>
      <c r="G688" s="42">
        <f>SUM(G689:G689)</f>
        <v>5</v>
      </c>
    </row>
    <row r="689" spans="1:7" x14ac:dyDescent="0.25">
      <c r="A689" s="43"/>
      <c r="B689" s="43"/>
      <c r="C689" s="44">
        <v>5</v>
      </c>
      <c r="D689" s="44"/>
      <c r="E689" s="44"/>
      <c r="F689" s="44"/>
      <c r="G689" s="44">
        <f>PRODUCT(C689:F689)</f>
        <v>5</v>
      </c>
    </row>
    <row r="691" spans="1:7" ht="45" customHeight="1" x14ac:dyDescent="0.25">
      <c r="A691" s="40" t="s">
        <v>1066</v>
      </c>
      <c r="B691" s="40" t="s">
        <v>902</v>
      </c>
      <c r="C691" s="40" t="s">
        <v>80</v>
      </c>
      <c r="D691" s="41" t="s">
        <v>15</v>
      </c>
      <c r="E691" s="1" t="s">
        <v>81</v>
      </c>
      <c r="F691" s="1" t="s">
        <v>81</v>
      </c>
      <c r="G691" s="42">
        <f>SUM(G692:G692)</f>
        <v>5</v>
      </c>
    </row>
    <row r="692" spans="1:7" x14ac:dyDescent="0.25">
      <c r="A692" s="43"/>
      <c r="B692" s="43"/>
      <c r="C692" s="44">
        <v>5</v>
      </c>
      <c r="D692" s="44"/>
      <c r="E692" s="44"/>
      <c r="F692" s="44"/>
      <c r="G692" s="44">
        <f>PRODUCT(C692:F692)</f>
        <v>5</v>
      </c>
    </row>
    <row r="694" spans="1:7" ht="45" customHeight="1" x14ac:dyDescent="0.25">
      <c r="A694" s="40" t="s">
        <v>1067</v>
      </c>
      <c r="B694" s="40" t="s">
        <v>902</v>
      </c>
      <c r="C694" s="40" t="s">
        <v>209</v>
      </c>
      <c r="D694" s="41" t="s">
        <v>15</v>
      </c>
      <c r="E694" s="1" t="s">
        <v>210</v>
      </c>
      <c r="F694" s="1" t="s">
        <v>210</v>
      </c>
      <c r="G694" s="42">
        <f>SUM(G695:G695)</f>
        <v>1</v>
      </c>
    </row>
    <row r="695" spans="1:7" x14ac:dyDescent="0.25">
      <c r="A695" s="43"/>
      <c r="B695" s="43"/>
      <c r="C695" s="44">
        <v>1</v>
      </c>
      <c r="D695" s="44"/>
      <c r="E695" s="44"/>
      <c r="F695" s="44"/>
      <c r="G695" s="44">
        <f>PRODUCT(C695:F695)</f>
        <v>1</v>
      </c>
    </row>
    <row r="697" spans="1:7" ht="45" customHeight="1" x14ac:dyDescent="0.25">
      <c r="A697" s="40" t="s">
        <v>1068</v>
      </c>
      <c r="B697" s="40" t="s">
        <v>902</v>
      </c>
      <c r="C697" s="40" t="s">
        <v>211</v>
      </c>
      <c r="D697" s="41" t="s">
        <v>15</v>
      </c>
      <c r="E697" s="1" t="s">
        <v>212</v>
      </c>
      <c r="F697" s="1" t="s">
        <v>212</v>
      </c>
      <c r="G697" s="42">
        <f>SUM(G698:G698)</f>
        <v>1</v>
      </c>
    </row>
    <row r="698" spans="1:7" x14ac:dyDescent="0.25">
      <c r="A698" s="43"/>
      <c r="B698" s="43"/>
      <c r="C698" s="44">
        <v>1</v>
      </c>
      <c r="D698" s="44"/>
      <c r="E698" s="44"/>
      <c r="F698" s="44"/>
      <c r="G698" s="44">
        <f>PRODUCT(C698:F698)</f>
        <v>1</v>
      </c>
    </row>
    <row r="700" spans="1:7" ht="45" customHeight="1" x14ac:dyDescent="0.25">
      <c r="A700" s="40" t="s">
        <v>1069</v>
      </c>
      <c r="B700" s="40" t="s">
        <v>902</v>
      </c>
      <c r="C700" s="40" t="s">
        <v>154</v>
      </c>
      <c r="D700" s="41" t="s">
        <v>15</v>
      </c>
      <c r="E700" s="1" t="s">
        <v>155</v>
      </c>
      <c r="F700" s="1" t="s">
        <v>155</v>
      </c>
      <c r="G700" s="42">
        <f>SUM(G701:G701)</f>
        <v>2</v>
      </c>
    </row>
    <row r="701" spans="1:7" x14ac:dyDescent="0.25">
      <c r="A701" s="43"/>
      <c r="B701" s="43"/>
      <c r="C701" s="44">
        <v>2</v>
      </c>
      <c r="D701" s="44"/>
      <c r="E701" s="44"/>
      <c r="F701" s="44"/>
      <c r="G701" s="44">
        <f>PRODUCT(C701:F701)</f>
        <v>2</v>
      </c>
    </row>
    <row r="703" spans="1:7" ht="45" customHeight="1" x14ac:dyDescent="0.25">
      <c r="A703" s="40" t="s">
        <v>1070</v>
      </c>
      <c r="B703" s="40" t="s">
        <v>902</v>
      </c>
      <c r="C703" s="40" t="s">
        <v>156</v>
      </c>
      <c r="D703" s="41" t="s">
        <v>15</v>
      </c>
      <c r="E703" s="1" t="s">
        <v>157</v>
      </c>
      <c r="F703" s="1" t="s">
        <v>157</v>
      </c>
      <c r="G703" s="42">
        <f>SUM(G704:G704)</f>
        <v>2</v>
      </c>
    </row>
    <row r="704" spans="1:7" x14ac:dyDescent="0.25">
      <c r="A704" s="43"/>
      <c r="B704" s="43"/>
      <c r="C704" s="44">
        <v>2</v>
      </c>
      <c r="D704" s="44"/>
      <c r="E704" s="44"/>
      <c r="F704" s="44"/>
      <c r="G704" s="44">
        <f>PRODUCT(C704:F704)</f>
        <v>2</v>
      </c>
    </row>
    <row r="706" spans="1:7" ht="45" customHeight="1" x14ac:dyDescent="0.25">
      <c r="A706" s="40" t="s">
        <v>1071</v>
      </c>
      <c r="B706" s="40" t="s">
        <v>902</v>
      </c>
      <c r="C706" s="40" t="s">
        <v>82</v>
      </c>
      <c r="D706" s="41" t="s">
        <v>15</v>
      </c>
      <c r="E706" s="1" t="s">
        <v>83</v>
      </c>
      <c r="F706" s="1" t="s">
        <v>83</v>
      </c>
      <c r="G706" s="42">
        <f>SUM(G707:G707)</f>
        <v>6</v>
      </c>
    </row>
    <row r="707" spans="1:7" x14ac:dyDescent="0.25">
      <c r="A707" s="43"/>
      <c r="B707" s="43"/>
      <c r="C707" s="44">
        <v>6</v>
      </c>
      <c r="D707" s="44"/>
      <c r="E707" s="44"/>
      <c r="F707" s="44"/>
      <c r="G707" s="44">
        <f>PRODUCT(C707:F707)</f>
        <v>6</v>
      </c>
    </row>
    <row r="709" spans="1:7" ht="45" customHeight="1" x14ac:dyDescent="0.25">
      <c r="A709" s="40" t="s">
        <v>1072</v>
      </c>
      <c r="B709" s="40" t="s">
        <v>902</v>
      </c>
      <c r="C709" s="40" t="s">
        <v>158</v>
      </c>
      <c r="D709" s="41" t="s">
        <v>15</v>
      </c>
      <c r="E709" s="1" t="s">
        <v>159</v>
      </c>
      <c r="F709" s="1" t="s">
        <v>159</v>
      </c>
      <c r="G709" s="42">
        <f>SUM(G710:G710)</f>
        <v>2</v>
      </c>
    </row>
    <row r="710" spans="1:7" x14ac:dyDescent="0.25">
      <c r="A710" s="43"/>
      <c r="B710" s="43"/>
      <c r="C710" s="44">
        <v>2</v>
      </c>
      <c r="D710" s="44"/>
      <c r="E710" s="44"/>
      <c r="F710" s="44"/>
      <c r="G710" s="44">
        <f>PRODUCT(C710:F710)</f>
        <v>2</v>
      </c>
    </row>
    <row r="712" spans="1:7" x14ac:dyDescent="0.25">
      <c r="B712" t="s">
        <v>900</v>
      </c>
      <c r="C712" s="38" t="s">
        <v>6</v>
      </c>
      <c r="D712" s="39" t="s">
        <v>7</v>
      </c>
      <c r="E712" s="38" t="s">
        <v>8</v>
      </c>
    </row>
    <row r="713" spans="1:7" x14ac:dyDescent="0.25">
      <c r="B713" t="s">
        <v>900</v>
      </c>
      <c r="C713" s="38" t="s">
        <v>9</v>
      </c>
      <c r="D713" s="39" t="s">
        <v>51</v>
      </c>
      <c r="E713" s="38" t="s">
        <v>202</v>
      </c>
    </row>
    <row r="714" spans="1:7" x14ac:dyDescent="0.25">
      <c r="B714" t="s">
        <v>900</v>
      </c>
      <c r="C714" s="38" t="s">
        <v>11</v>
      </c>
      <c r="D714" s="39" t="s">
        <v>88</v>
      </c>
      <c r="E714" s="38" t="s">
        <v>89</v>
      </c>
    </row>
    <row r="716" spans="1:7" ht="45" customHeight="1" x14ac:dyDescent="0.25">
      <c r="A716" s="40" t="s">
        <v>1073</v>
      </c>
      <c r="B716" s="40" t="s">
        <v>902</v>
      </c>
      <c r="C716" s="40" t="s">
        <v>91</v>
      </c>
      <c r="D716" s="41" t="s">
        <v>15</v>
      </c>
      <c r="E716" s="1" t="s">
        <v>92</v>
      </c>
      <c r="F716" s="1" t="s">
        <v>92</v>
      </c>
      <c r="G716" s="42">
        <f>SUM(G717:G717)</f>
        <v>5</v>
      </c>
    </row>
    <row r="717" spans="1:7" x14ac:dyDescent="0.25">
      <c r="A717" s="43"/>
      <c r="B717" s="43"/>
      <c r="C717" s="44">
        <v>5</v>
      </c>
      <c r="D717" s="44"/>
      <c r="E717" s="44"/>
      <c r="F717" s="44"/>
      <c r="G717" s="44">
        <f>PRODUCT(C717:F717)</f>
        <v>5</v>
      </c>
    </row>
    <row r="719" spans="1:7" ht="45" customHeight="1" x14ac:dyDescent="0.25">
      <c r="A719" s="40" t="s">
        <v>1074</v>
      </c>
      <c r="B719" s="40" t="s">
        <v>902</v>
      </c>
      <c r="C719" s="40" t="s">
        <v>93</v>
      </c>
      <c r="D719" s="41" t="s">
        <v>15</v>
      </c>
      <c r="E719" s="1" t="s">
        <v>94</v>
      </c>
      <c r="F719" s="1" t="s">
        <v>94</v>
      </c>
      <c r="G719" s="42">
        <f>SUM(G720:G720)</f>
        <v>5</v>
      </c>
    </row>
    <row r="720" spans="1:7" x14ac:dyDescent="0.25">
      <c r="A720" s="43"/>
      <c r="B720" s="43"/>
      <c r="C720" s="44">
        <v>5</v>
      </c>
      <c r="D720" s="44"/>
      <c r="E720" s="44"/>
      <c r="F720" s="44"/>
      <c r="G720" s="44">
        <f>PRODUCT(C720:F720)</f>
        <v>5</v>
      </c>
    </row>
    <row r="722" spans="1:7" x14ac:dyDescent="0.25">
      <c r="B722" t="s">
        <v>900</v>
      </c>
      <c r="C722" s="38" t="s">
        <v>6</v>
      </c>
      <c r="D722" s="39" t="s">
        <v>7</v>
      </c>
      <c r="E722" s="38" t="s">
        <v>8</v>
      </c>
    </row>
    <row r="723" spans="1:7" x14ac:dyDescent="0.25">
      <c r="B723" t="s">
        <v>900</v>
      </c>
      <c r="C723" s="38" t="s">
        <v>9</v>
      </c>
      <c r="D723" s="39" t="s">
        <v>51</v>
      </c>
      <c r="E723" s="38" t="s">
        <v>202</v>
      </c>
    </row>
    <row r="724" spans="1:7" x14ac:dyDescent="0.25">
      <c r="B724" t="s">
        <v>900</v>
      </c>
      <c r="C724" s="38" t="s">
        <v>11</v>
      </c>
      <c r="D724" s="39" t="s">
        <v>95</v>
      </c>
      <c r="E724" s="38" t="s">
        <v>96</v>
      </c>
    </row>
    <row r="726" spans="1:7" ht="45" customHeight="1" x14ac:dyDescent="0.25">
      <c r="A726" s="40" t="s">
        <v>1075</v>
      </c>
      <c r="B726" s="40" t="s">
        <v>902</v>
      </c>
      <c r="C726" s="40" t="s">
        <v>98</v>
      </c>
      <c r="D726" s="41" t="s">
        <v>28</v>
      </c>
      <c r="E726" s="1" t="s">
        <v>99</v>
      </c>
      <c r="F726" s="1" t="s">
        <v>99</v>
      </c>
      <c r="G726" s="42">
        <f>SUM(G727:G728)</f>
        <v>12.6</v>
      </c>
    </row>
    <row r="727" spans="1:7" x14ac:dyDescent="0.25">
      <c r="A727" s="43"/>
      <c r="B727" s="43"/>
      <c r="C727" s="44">
        <v>90</v>
      </c>
      <c r="D727" s="44">
        <v>0.6</v>
      </c>
      <c r="E727" s="44">
        <v>0.15</v>
      </c>
      <c r="F727" s="44"/>
      <c r="G727" s="44">
        <f>PRODUCT(C727:F727)</f>
        <v>8.1</v>
      </c>
    </row>
    <row r="728" spans="1:7" x14ac:dyDescent="0.25">
      <c r="A728" s="43"/>
      <c r="B728" s="43"/>
      <c r="C728" s="44">
        <v>15</v>
      </c>
      <c r="D728" s="44">
        <v>1.2</v>
      </c>
      <c r="E728" s="44">
        <v>0.25</v>
      </c>
      <c r="F728" s="44"/>
      <c r="G728" s="44">
        <f>PRODUCT(C728:F728)</f>
        <v>4.5</v>
      </c>
    </row>
    <row r="730" spans="1:7" ht="45" customHeight="1" x14ac:dyDescent="0.25">
      <c r="A730" s="40" t="s">
        <v>1076</v>
      </c>
      <c r="B730" s="40" t="s">
        <v>902</v>
      </c>
      <c r="C730" s="40" t="s">
        <v>170</v>
      </c>
      <c r="D730" s="41" t="s">
        <v>22</v>
      </c>
      <c r="E730" s="1" t="s">
        <v>171</v>
      </c>
      <c r="F730" s="1" t="s">
        <v>171</v>
      </c>
      <c r="G730" s="42">
        <f>SUM(G731:G731)</f>
        <v>18</v>
      </c>
    </row>
    <row r="731" spans="1:7" x14ac:dyDescent="0.25">
      <c r="A731" s="43"/>
      <c r="B731" s="43"/>
      <c r="C731" s="44">
        <v>15</v>
      </c>
      <c r="D731" s="44">
        <v>1.2</v>
      </c>
      <c r="E731" s="44"/>
      <c r="F731" s="44"/>
      <c r="G731" s="44">
        <f>PRODUCT(C731:F731)</f>
        <v>18</v>
      </c>
    </row>
    <row r="733" spans="1:7" ht="45" customHeight="1" x14ac:dyDescent="0.25">
      <c r="A733" s="40" t="s">
        <v>1077</v>
      </c>
      <c r="B733" s="40" t="s">
        <v>902</v>
      </c>
      <c r="C733" s="40" t="s">
        <v>172</v>
      </c>
      <c r="D733" s="41" t="s">
        <v>173</v>
      </c>
      <c r="E733" s="1" t="s">
        <v>174</v>
      </c>
      <c r="F733" s="1" t="s">
        <v>174</v>
      </c>
      <c r="G733" s="42">
        <f>SUM(G734:G734)</f>
        <v>3.0240000000000005</v>
      </c>
    </row>
    <row r="734" spans="1:7" x14ac:dyDescent="0.25">
      <c r="A734" s="43"/>
      <c r="B734" s="43"/>
      <c r="C734" s="44">
        <v>15</v>
      </c>
      <c r="D734" s="44">
        <v>1.2</v>
      </c>
      <c r="E734" s="44">
        <v>7.0000000000000007E-2</v>
      </c>
      <c r="F734" s="44">
        <v>2.4</v>
      </c>
      <c r="G734" s="44">
        <f>PRODUCT(C734:F734)</f>
        <v>3.0240000000000005</v>
      </c>
    </row>
    <row r="736" spans="1:7" ht="45" customHeight="1" x14ac:dyDescent="0.25">
      <c r="A736" s="40" t="s">
        <v>1078</v>
      </c>
      <c r="B736" s="40" t="s">
        <v>902</v>
      </c>
      <c r="C736" s="40" t="s">
        <v>175</v>
      </c>
      <c r="D736" s="41" t="s">
        <v>22</v>
      </c>
      <c r="E736" s="1" t="s">
        <v>176</v>
      </c>
      <c r="F736" s="1" t="s">
        <v>176</v>
      </c>
      <c r="G736" s="42">
        <f>SUM(G737:G737)</f>
        <v>54</v>
      </c>
    </row>
    <row r="737" spans="1:7" x14ac:dyDescent="0.25">
      <c r="A737" s="43"/>
      <c r="B737" s="43"/>
      <c r="C737" s="44">
        <v>90</v>
      </c>
      <c r="D737" s="44">
        <v>0.6</v>
      </c>
      <c r="E737" s="44"/>
      <c r="F737" s="44"/>
      <c r="G737" s="44">
        <f>PRODUCT(C737:F737)</f>
        <v>54</v>
      </c>
    </row>
    <row r="739" spans="1:7" x14ac:dyDescent="0.25">
      <c r="B739" t="s">
        <v>900</v>
      </c>
      <c r="C739" s="38" t="s">
        <v>6</v>
      </c>
      <c r="D739" s="39" t="s">
        <v>7</v>
      </c>
      <c r="E739" s="38" t="s">
        <v>8</v>
      </c>
    </row>
    <row r="740" spans="1:7" x14ac:dyDescent="0.25">
      <c r="B740" t="s">
        <v>900</v>
      </c>
      <c r="C740" s="38" t="s">
        <v>9</v>
      </c>
      <c r="D740" s="39" t="s">
        <v>51</v>
      </c>
      <c r="E740" s="38" t="s">
        <v>202</v>
      </c>
    </row>
    <row r="741" spans="1:7" x14ac:dyDescent="0.25">
      <c r="B741" t="s">
        <v>900</v>
      </c>
      <c r="C741" s="38" t="s">
        <v>11</v>
      </c>
      <c r="D741" s="39" t="s">
        <v>108</v>
      </c>
      <c r="E741" s="38" t="s">
        <v>109</v>
      </c>
    </row>
    <row r="743" spans="1:7" ht="45" customHeight="1" x14ac:dyDescent="0.25">
      <c r="A743" s="40" t="s">
        <v>1079</v>
      </c>
      <c r="B743" s="40" t="s">
        <v>902</v>
      </c>
      <c r="C743" s="40" t="s">
        <v>111</v>
      </c>
      <c r="D743" s="41" t="s">
        <v>28</v>
      </c>
      <c r="E743" s="1" t="s">
        <v>112</v>
      </c>
      <c r="F743" s="1" t="s">
        <v>112</v>
      </c>
      <c r="G743" s="42">
        <f>SUM(G744:G747)</f>
        <v>21.891999999999999</v>
      </c>
    </row>
    <row r="744" spans="1:7" x14ac:dyDescent="0.25">
      <c r="A744" s="43"/>
      <c r="B744" s="43"/>
      <c r="C744" s="44">
        <v>54</v>
      </c>
      <c r="D744" s="44">
        <v>0.2</v>
      </c>
      <c r="E744" s="44">
        <v>1.3</v>
      </c>
      <c r="F744" s="44"/>
      <c r="G744" s="44">
        <f>PRODUCT(C744:F744)</f>
        <v>14.040000000000001</v>
      </c>
    </row>
    <row r="745" spans="1:7" x14ac:dyDescent="0.25">
      <c r="A745" s="43"/>
      <c r="B745" s="43"/>
      <c r="C745" s="44">
        <v>18</v>
      </c>
      <c r="D745" s="44">
        <v>0.3</v>
      </c>
      <c r="E745" s="44">
        <v>1.3</v>
      </c>
      <c r="F745" s="44"/>
      <c r="G745" s="44">
        <f>PRODUCT(C745:F745)</f>
        <v>7.02</v>
      </c>
    </row>
    <row r="746" spans="1:7" x14ac:dyDescent="0.25">
      <c r="A746" s="43"/>
      <c r="B746" s="43"/>
      <c r="C746" s="44">
        <v>8</v>
      </c>
      <c r="D746" s="44">
        <v>0.2</v>
      </c>
      <c r="E746" s="44">
        <v>0.1</v>
      </c>
      <c r="F746" s="44">
        <v>1.3</v>
      </c>
      <c r="G746" s="44">
        <f>PRODUCT(C746:F746)</f>
        <v>0.20800000000000005</v>
      </c>
    </row>
    <row r="747" spans="1:7" x14ac:dyDescent="0.25">
      <c r="A747" s="43"/>
      <c r="B747" s="43"/>
      <c r="C747" s="44">
        <v>8</v>
      </c>
      <c r="D747" s="44">
        <v>0.2</v>
      </c>
      <c r="E747" s="44">
        <v>0.3</v>
      </c>
      <c r="F747" s="44">
        <v>1.3</v>
      </c>
      <c r="G747" s="44">
        <f>PRODUCT(C747:F747)</f>
        <v>0.624</v>
      </c>
    </row>
    <row r="749" spans="1:7" ht="45" customHeight="1" x14ac:dyDescent="0.25">
      <c r="A749" s="40" t="s">
        <v>1080</v>
      </c>
      <c r="B749" s="40" t="s">
        <v>902</v>
      </c>
      <c r="C749" s="40" t="s">
        <v>113</v>
      </c>
      <c r="D749" s="41" t="s">
        <v>28</v>
      </c>
      <c r="E749" s="1" t="s">
        <v>114</v>
      </c>
      <c r="F749" s="1" t="s">
        <v>114</v>
      </c>
      <c r="G749" s="42">
        <f>SUM(G750:G753)</f>
        <v>21.891999999999999</v>
      </c>
    </row>
    <row r="750" spans="1:7" x14ac:dyDescent="0.25">
      <c r="A750" s="43"/>
      <c r="B750" s="43"/>
      <c r="C750" s="44">
        <v>54</v>
      </c>
      <c r="D750" s="44">
        <v>0.2</v>
      </c>
      <c r="E750" s="44">
        <v>1.3</v>
      </c>
      <c r="F750" s="44"/>
      <c r="G750" s="44">
        <f>PRODUCT(C750:F750)</f>
        <v>14.040000000000001</v>
      </c>
    </row>
    <row r="751" spans="1:7" x14ac:dyDescent="0.25">
      <c r="A751" s="43"/>
      <c r="B751" s="43"/>
      <c r="C751" s="44">
        <v>18</v>
      </c>
      <c r="D751" s="44">
        <v>0.3</v>
      </c>
      <c r="E751" s="44">
        <v>1.3</v>
      </c>
      <c r="F751" s="44"/>
      <c r="G751" s="44">
        <f>PRODUCT(C751:F751)</f>
        <v>7.02</v>
      </c>
    </row>
    <row r="752" spans="1:7" x14ac:dyDescent="0.25">
      <c r="A752" s="43"/>
      <c r="B752" s="43"/>
      <c r="C752" s="44">
        <v>8</v>
      </c>
      <c r="D752" s="44">
        <v>0.2</v>
      </c>
      <c r="E752" s="44">
        <v>0.1</v>
      </c>
      <c r="F752" s="44">
        <v>1.3</v>
      </c>
      <c r="G752" s="44">
        <f>PRODUCT(C752:F752)</f>
        <v>0.20800000000000005</v>
      </c>
    </row>
    <row r="753" spans="1:7" x14ac:dyDescent="0.25">
      <c r="A753" s="43"/>
      <c r="B753" s="43"/>
      <c r="C753" s="44">
        <v>8</v>
      </c>
      <c r="D753" s="44">
        <v>0.2</v>
      </c>
      <c r="E753" s="44">
        <v>0.3</v>
      </c>
      <c r="F753" s="44">
        <v>1.3</v>
      </c>
      <c r="G753" s="44">
        <f>PRODUCT(C753:F753)</f>
        <v>0.624</v>
      </c>
    </row>
    <row r="755" spans="1:7" ht="45" customHeight="1" x14ac:dyDescent="0.25">
      <c r="A755" s="40" t="s">
        <v>1081</v>
      </c>
      <c r="B755" s="40" t="s">
        <v>902</v>
      </c>
      <c r="C755" s="40" t="s">
        <v>115</v>
      </c>
      <c r="D755" s="41" t="s">
        <v>28</v>
      </c>
      <c r="E755" s="1" t="s">
        <v>116</v>
      </c>
      <c r="F755" s="1" t="s">
        <v>116</v>
      </c>
      <c r="G755" s="42">
        <f>SUM(G756:G758)</f>
        <v>21.840000000000003</v>
      </c>
    </row>
    <row r="756" spans="1:7" x14ac:dyDescent="0.25">
      <c r="A756" s="43"/>
      <c r="B756" s="43"/>
      <c r="C756" s="44">
        <v>35.700000000000003</v>
      </c>
      <c r="D756" s="44">
        <v>1.3</v>
      </c>
      <c r="E756" s="44"/>
      <c r="F756" s="44"/>
      <c r="G756" s="44">
        <f>PRODUCT(C756:F756)</f>
        <v>46.410000000000004</v>
      </c>
    </row>
    <row r="757" spans="1:7" x14ac:dyDescent="0.25">
      <c r="A757" s="43"/>
      <c r="B757" s="43"/>
      <c r="C757" s="44">
        <v>6.3</v>
      </c>
      <c r="D757" s="44">
        <v>1.3</v>
      </c>
      <c r="E757" s="44"/>
      <c r="F757" s="44"/>
      <c r="G757" s="44">
        <f>PRODUCT(C757:F757)</f>
        <v>8.19</v>
      </c>
    </row>
    <row r="758" spans="1:7" x14ac:dyDescent="0.25">
      <c r="A758" s="43"/>
      <c r="B758" s="43"/>
      <c r="C758" s="44">
        <v>25.2</v>
      </c>
      <c r="D758" s="44">
        <v>1.3</v>
      </c>
      <c r="E758" s="44">
        <v>-1</v>
      </c>
      <c r="F758" s="44"/>
      <c r="G758" s="44">
        <f>PRODUCT(C758:F758)</f>
        <v>-32.76</v>
      </c>
    </row>
    <row r="760" spans="1:7" ht="45" customHeight="1" x14ac:dyDescent="0.25">
      <c r="A760" s="40" t="s">
        <v>1082</v>
      </c>
      <c r="B760" s="40" t="s">
        <v>902</v>
      </c>
      <c r="C760" s="40" t="s">
        <v>117</v>
      </c>
      <c r="D760" s="41" t="s">
        <v>28</v>
      </c>
      <c r="E760" s="1" t="s">
        <v>118</v>
      </c>
      <c r="F760" s="1" t="s">
        <v>118</v>
      </c>
      <c r="G760" s="42">
        <f>SUM(G761:G763)</f>
        <v>21.840000000000003</v>
      </c>
    </row>
    <row r="761" spans="1:7" x14ac:dyDescent="0.25">
      <c r="A761" s="43"/>
      <c r="B761" s="43"/>
      <c r="C761" s="44">
        <v>35.700000000000003</v>
      </c>
      <c r="D761" s="44">
        <v>1.3</v>
      </c>
      <c r="E761" s="44"/>
      <c r="F761" s="44"/>
      <c r="G761" s="44">
        <f>PRODUCT(C761:F761)</f>
        <v>46.410000000000004</v>
      </c>
    </row>
    <row r="762" spans="1:7" x14ac:dyDescent="0.25">
      <c r="A762" s="43"/>
      <c r="B762" s="43"/>
      <c r="C762" s="44">
        <v>6.3</v>
      </c>
      <c r="D762" s="44">
        <v>1.3</v>
      </c>
      <c r="E762" s="44"/>
      <c r="F762" s="44"/>
      <c r="G762" s="44">
        <f>PRODUCT(C762:F762)</f>
        <v>8.19</v>
      </c>
    </row>
    <row r="763" spans="1:7" x14ac:dyDescent="0.25">
      <c r="A763" s="43"/>
      <c r="B763" s="43"/>
      <c r="C763" s="44">
        <v>25.2</v>
      </c>
      <c r="D763" s="44">
        <v>1.3</v>
      </c>
      <c r="E763" s="44">
        <v>-1</v>
      </c>
      <c r="F763" s="44"/>
      <c r="G763" s="44">
        <f>PRODUCT(C763:F763)</f>
        <v>-32.76</v>
      </c>
    </row>
    <row r="765" spans="1:7" x14ac:dyDescent="0.25">
      <c r="B765" t="s">
        <v>900</v>
      </c>
      <c r="C765" s="38" t="s">
        <v>6</v>
      </c>
      <c r="D765" s="39" t="s">
        <v>7</v>
      </c>
      <c r="E765" s="38" t="s">
        <v>8</v>
      </c>
    </row>
    <row r="766" spans="1:7" x14ac:dyDescent="0.25">
      <c r="B766" t="s">
        <v>900</v>
      </c>
      <c r="C766" s="38" t="s">
        <v>9</v>
      </c>
      <c r="D766" s="39" t="s">
        <v>51</v>
      </c>
      <c r="E766" s="38" t="s">
        <v>202</v>
      </c>
    </row>
    <row r="767" spans="1:7" x14ac:dyDescent="0.25">
      <c r="B767" t="s">
        <v>900</v>
      </c>
      <c r="C767" s="38" t="s">
        <v>11</v>
      </c>
      <c r="D767" s="39" t="s">
        <v>125</v>
      </c>
      <c r="E767" s="38" t="s">
        <v>126</v>
      </c>
    </row>
    <row r="769" spans="1:7" ht="45" customHeight="1" x14ac:dyDescent="0.25">
      <c r="A769" s="40" t="s">
        <v>1083</v>
      </c>
      <c r="B769" s="40" t="s">
        <v>902</v>
      </c>
      <c r="C769" s="40" t="s">
        <v>128</v>
      </c>
      <c r="D769" s="41" t="s">
        <v>15</v>
      </c>
      <c r="E769" s="1" t="s">
        <v>129</v>
      </c>
      <c r="F769" s="1" t="s">
        <v>129</v>
      </c>
      <c r="G769" s="42">
        <f>SUM(G770:G770)</f>
        <v>1</v>
      </c>
    </row>
    <row r="770" spans="1:7" x14ac:dyDescent="0.25">
      <c r="A770" s="43"/>
      <c r="B770" s="43"/>
      <c r="C770" s="44">
        <v>1</v>
      </c>
      <c r="D770" s="44"/>
      <c r="E770" s="44"/>
      <c r="F770" s="44"/>
      <c r="G770" s="44">
        <f>PRODUCT(C770:F770)</f>
        <v>1</v>
      </c>
    </row>
    <row r="772" spans="1:7" ht="45" customHeight="1" x14ac:dyDescent="0.25">
      <c r="A772" s="40" t="s">
        <v>1084</v>
      </c>
      <c r="B772" s="40" t="s">
        <v>902</v>
      </c>
      <c r="C772" s="40" t="s">
        <v>130</v>
      </c>
      <c r="D772" s="41" t="s">
        <v>25</v>
      </c>
      <c r="E772" s="1" t="s">
        <v>131</v>
      </c>
      <c r="F772" s="1" t="s">
        <v>131</v>
      </c>
      <c r="G772" s="42">
        <f>SUM(G773:G773)</f>
        <v>105</v>
      </c>
    </row>
    <row r="773" spans="1:7" x14ac:dyDescent="0.25">
      <c r="A773" s="43"/>
      <c r="B773" s="43"/>
      <c r="C773" s="44">
        <v>105</v>
      </c>
      <c r="D773" s="44"/>
      <c r="E773" s="44"/>
      <c r="F773" s="44"/>
      <c r="G773" s="44">
        <f>PRODUCT(C773:F773)</f>
        <v>105</v>
      </c>
    </row>
    <row r="775" spans="1:7" x14ac:dyDescent="0.25">
      <c r="B775" t="s">
        <v>900</v>
      </c>
      <c r="C775" s="38" t="s">
        <v>6</v>
      </c>
      <c r="D775" s="39" t="s">
        <v>7</v>
      </c>
      <c r="E775" s="38" t="s">
        <v>8</v>
      </c>
    </row>
    <row r="776" spans="1:7" x14ac:dyDescent="0.25">
      <c r="B776" t="s">
        <v>900</v>
      </c>
      <c r="C776" s="38" t="s">
        <v>9</v>
      </c>
      <c r="D776" s="39" t="s">
        <v>88</v>
      </c>
      <c r="E776" s="38" t="s">
        <v>218</v>
      </c>
    </row>
    <row r="777" spans="1:7" x14ac:dyDescent="0.25">
      <c r="B777" t="s">
        <v>900</v>
      </c>
      <c r="C777" s="38" t="s">
        <v>11</v>
      </c>
      <c r="D777" s="39" t="s">
        <v>7</v>
      </c>
      <c r="E777" s="38" t="s">
        <v>12</v>
      </c>
    </row>
    <row r="779" spans="1:7" ht="45" customHeight="1" x14ac:dyDescent="0.25">
      <c r="A779" s="40" t="s">
        <v>1085</v>
      </c>
      <c r="B779" s="40" t="s">
        <v>902</v>
      </c>
      <c r="C779" s="40" t="s">
        <v>14</v>
      </c>
      <c r="D779" s="41" t="s">
        <v>15</v>
      </c>
      <c r="E779" s="1" t="s">
        <v>16</v>
      </c>
      <c r="F779" s="1" t="s">
        <v>16</v>
      </c>
      <c r="G779" s="42">
        <f>SUM(G780:G780)</f>
        <v>3</v>
      </c>
    </row>
    <row r="780" spans="1:7" x14ac:dyDescent="0.25">
      <c r="A780" s="43"/>
      <c r="B780" s="43"/>
      <c r="C780" s="44">
        <v>3</v>
      </c>
      <c r="D780" s="44"/>
      <c r="E780" s="44"/>
      <c r="F780" s="44"/>
      <c r="G780" s="44">
        <f>PRODUCT(C780:F780)</f>
        <v>3</v>
      </c>
    </row>
    <row r="782" spans="1:7" x14ac:dyDescent="0.25">
      <c r="B782" t="s">
        <v>900</v>
      </c>
      <c r="C782" s="38" t="s">
        <v>6</v>
      </c>
      <c r="D782" s="39" t="s">
        <v>7</v>
      </c>
      <c r="E782" s="38" t="s">
        <v>8</v>
      </c>
    </row>
    <row r="783" spans="1:7" x14ac:dyDescent="0.25">
      <c r="B783" t="s">
        <v>900</v>
      </c>
      <c r="C783" s="38" t="s">
        <v>9</v>
      </c>
      <c r="D783" s="39" t="s">
        <v>88</v>
      </c>
      <c r="E783" s="38" t="s">
        <v>218</v>
      </c>
    </row>
    <row r="784" spans="1:7" x14ac:dyDescent="0.25">
      <c r="B784" t="s">
        <v>900</v>
      </c>
      <c r="C784" s="38" t="s">
        <v>11</v>
      </c>
      <c r="D784" s="39" t="s">
        <v>18</v>
      </c>
      <c r="E784" s="38" t="s">
        <v>19</v>
      </c>
    </row>
    <row r="786" spans="1:7" ht="45" customHeight="1" x14ac:dyDescent="0.25">
      <c r="A786" s="40" t="s">
        <v>1086</v>
      </c>
      <c r="B786" s="40" t="s">
        <v>902</v>
      </c>
      <c r="C786" s="40" t="s">
        <v>138</v>
      </c>
      <c r="D786" s="41" t="s">
        <v>25</v>
      </c>
      <c r="E786" s="1" t="s">
        <v>139</v>
      </c>
      <c r="F786" s="1" t="s">
        <v>139</v>
      </c>
      <c r="G786" s="42">
        <f>SUM(G787:G787)</f>
        <v>112</v>
      </c>
    </row>
    <row r="787" spans="1:7" x14ac:dyDescent="0.25">
      <c r="A787" s="43"/>
      <c r="B787" s="43"/>
      <c r="C787" s="44">
        <v>56</v>
      </c>
      <c r="D787" s="44">
        <v>2</v>
      </c>
      <c r="E787" s="44"/>
      <c r="F787" s="44"/>
      <c r="G787" s="44">
        <f>PRODUCT(C787:F787)</f>
        <v>112</v>
      </c>
    </row>
    <row r="789" spans="1:7" ht="45" customHeight="1" x14ac:dyDescent="0.25">
      <c r="A789" s="40" t="s">
        <v>1087</v>
      </c>
      <c r="B789" s="40" t="s">
        <v>902</v>
      </c>
      <c r="C789" s="40" t="s">
        <v>140</v>
      </c>
      <c r="D789" s="41" t="s">
        <v>25</v>
      </c>
      <c r="E789" s="1" t="s">
        <v>141</v>
      </c>
      <c r="F789" s="1" t="s">
        <v>141</v>
      </c>
      <c r="G789" s="42">
        <f>SUM(G790:G790)</f>
        <v>20</v>
      </c>
    </row>
    <row r="790" spans="1:7" x14ac:dyDescent="0.25">
      <c r="A790" s="43"/>
      <c r="B790" s="43"/>
      <c r="C790" s="44">
        <v>10</v>
      </c>
      <c r="D790" s="44">
        <v>2</v>
      </c>
      <c r="E790" s="44"/>
      <c r="F790" s="44"/>
      <c r="G790" s="44">
        <f>PRODUCT(C790:F790)</f>
        <v>20</v>
      </c>
    </row>
    <row r="792" spans="1:7" ht="45" customHeight="1" x14ac:dyDescent="0.25">
      <c r="A792" s="40" t="s">
        <v>1088</v>
      </c>
      <c r="B792" s="40" t="s">
        <v>902</v>
      </c>
      <c r="C792" s="40" t="s">
        <v>142</v>
      </c>
      <c r="D792" s="41" t="s">
        <v>22</v>
      </c>
      <c r="E792" s="1" t="s">
        <v>143</v>
      </c>
      <c r="F792" s="1" t="s">
        <v>143</v>
      </c>
      <c r="G792" s="42">
        <f>SUM(G793:G793)</f>
        <v>33.6</v>
      </c>
    </row>
    <row r="793" spans="1:7" x14ac:dyDescent="0.25">
      <c r="A793" s="43"/>
      <c r="B793" s="43"/>
      <c r="C793" s="44">
        <v>56</v>
      </c>
      <c r="D793" s="44">
        <v>0.6</v>
      </c>
      <c r="E793" s="44"/>
      <c r="F793" s="44"/>
      <c r="G793" s="44">
        <f>PRODUCT(C793:F793)</f>
        <v>33.6</v>
      </c>
    </row>
    <row r="795" spans="1:7" ht="45" customHeight="1" x14ac:dyDescent="0.25">
      <c r="A795" s="40" t="s">
        <v>1089</v>
      </c>
      <c r="B795" s="40" t="s">
        <v>902</v>
      </c>
      <c r="C795" s="40" t="s">
        <v>144</v>
      </c>
      <c r="D795" s="41" t="s">
        <v>22</v>
      </c>
      <c r="E795" s="1" t="s">
        <v>145</v>
      </c>
      <c r="F795" s="1" t="s">
        <v>145</v>
      </c>
      <c r="G795" s="42">
        <f>SUM(G796:G796)</f>
        <v>12</v>
      </c>
    </row>
    <row r="796" spans="1:7" x14ac:dyDescent="0.25">
      <c r="A796" s="43"/>
      <c r="B796" s="43"/>
      <c r="C796" s="44">
        <v>10</v>
      </c>
      <c r="D796" s="44">
        <v>1.2</v>
      </c>
      <c r="E796" s="44"/>
      <c r="F796" s="44"/>
      <c r="G796" s="44">
        <f>PRODUCT(C796:F796)</f>
        <v>12</v>
      </c>
    </row>
    <row r="798" spans="1:7" ht="45" customHeight="1" x14ac:dyDescent="0.25">
      <c r="A798" s="40" t="s">
        <v>1090</v>
      </c>
      <c r="B798" s="40" t="s">
        <v>902</v>
      </c>
      <c r="C798" s="40" t="s">
        <v>24</v>
      </c>
      <c r="D798" s="41" t="s">
        <v>25</v>
      </c>
      <c r="E798" s="1" t="s">
        <v>26</v>
      </c>
      <c r="F798" s="1" t="s">
        <v>26</v>
      </c>
      <c r="G798" s="42">
        <f>SUM(G799:G799)</f>
        <v>4</v>
      </c>
    </row>
    <row r="799" spans="1:7" x14ac:dyDescent="0.25">
      <c r="A799" s="43"/>
      <c r="B799" s="43"/>
      <c r="C799" s="44">
        <v>4</v>
      </c>
      <c r="D799" s="44"/>
      <c r="E799" s="44"/>
      <c r="F799" s="44"/>
      <c r="G799" s="44">
        <f>PRODUCT(C799:F799)</f>
        <v>4</v>
      </c>
    </row>
    <row r="801" spans="1:7" ht="45" customHeight="1" x14ac:dyDescent="0.25">
      <c r="A801" s="40" t="s">
        <v>1091</v>
      </c>
      <c r="B801" s="40" t="s">
        <v>902</v>
      </c>
      <c r="C801" s="40" t="s">
        <v>27</v>
      </c>
      <c r="D801" s="41" t="s">
        <v>28</v>
      </c>
      <c r="E801" s="1" t="s">
        <v>29</v>
      </c>
      <c r="F801" s="1" t="s">
        <v>29</v>
      </c>
      <c r="G801" s="42">
        <f>SUM(G802:G803)</f>
        <v>22.44</v>
      </c>
    </row>
    <row r="802" spans="1:7" x14ac:dyDescent="0.25">
      <c r="A802" s="43"/>
      <c r="B802" s="43"/>
      <c r="C802" s="44">
        <v>56</v>
      </c>
      <c r="D802" s="44">
        <v>0.4</v>
      </c>
      <c r="E802" s="44">
        <v>0.85</v>
      </c>
      <c r="F802" s="44">
        <v>1</v>
      </c>
      <c r="G802" s="44">
        <f>PRODUCT(C802:F802)</f>
        <v>19.040000000000003</v>
      </c>
    </row>
    <row r="803" spans="1:7" x14ac:dyDescent="0.25">
      <c r="A803" s="43"/>
      <c r="B803" s="43"/>
      <c r="C803" s="44">
        <v>10</v>
      </c>
      <c r="D803" s="44">
        <v>0.4</v>
      </c>
      <c r="E803" s="44">
        <v>0.85</v>
      </c>
      <c r="F803" s="44">
        <v>1</v>
      </c>
      <c r="G803" s="44">
        <f>PRODUCT(C803:F803)</f>
        <v>3.4</v>
      </c>
    </row>
    <row r="805" spans="1:7" ht="45" customHeight="1" x14ac:dyDescent="0.25">
      <c r="A805" s="40" t="s">
        <v>1092</v>
      </c>
      <c r="B805" s="40" t="s">
        <v>902</v>
      </c>
      <c r="C805" s="40" t="s">
        <v>30</v>
      </c>
      <c r="D805" s="41" t="s">
        <v>28</v>
      </c>
      <c r="E805" s="1" t="s">
        <v>31</v>
      </c>
      <c r="F805" s="1" t="s">
        <v>31</v>
      </c>
      <c r="G805" s="42">
        <f>SUM(G806:G807)</f>
        <v>3.9600000000000004</v>
      </c>
    </row>
    <row r="806" spans="1:7" x14ac:dyDescent="0.25">
      <c r="A806" s="43"/>
      <c r="B806" s="43"/>
      <c r="C806" s="44">
        <v>56</v>
      </c>
      <c r="D806" s="44">
        <v>0.4</v>
      </c>
      <c r="E806" s="44">
        <v>0.15</v>
      </c>
      <c r="F806" s="44">
        <v>1</v>
      </c>
      <c r="G806" s="44">
        <f>PRODUCT(C806:F806)</f>
        <v>3.3600000000000003</v>
      </c>
    </row>
    <row r="807" spans="1:7" x14ac:dyDescent="0.25">
      <c r="A807" s="43"/>
      <c r="B807" s="43"/>
      <c r="C807" s="44">
        <v>10</v>
      </c>
      <c r="D807" s="44">
        <v>0.4</v>
      </c>
      <c r="E807" s="44">
        <v>0.15</v>
      </c>
      <c r="F807" s="44">
        <v>1</v>
      </c>
      <c r="G807" s="44">
        <f>PRODUCT(C807:F807)</f>
        <v>0.6</v>
      </c>
    </row>
    <row r="809" spans="1:7" ht="45" customHeight="1" x14ac:dyDescent="0.25">
      <c r="A809" s="40" t="s">
        <v>1093</v>
      </c>
      <c r="B809" s="40" t="s">
        <v>902</v>
      </c>
      <c r="C809" s="40" t="s">
        <v>32</v>
      </c>
      <c r="D809" s="41" t="s">
        <v>22</v>
      </c>
      <c r="E809" s="1" t="s">
        <v>33</v>
      </c>
      <c r="F809" s="1" t="s">
        <v>33</v>
      </c>
      <c r="G809" s="42">
        <f>SUM(G810:G811)</f>
        <v>26.400000000000002</v>
      </c>
    </row>
    <row r="810" spans="1:7" x14ac:dyDescent="0.25">
      <c r="A810" s="43"/>
      <c r="B810" s="43"/>
      <c r="C810" s="44">
        <v>56</v>
      </c>
      <c r="D810" s="44">
        <v>0.4</v>
      </c>
      <c r="E810" s="44"/>
      <c r="F810" s="44"/>
      <c r="G810" s="44">
        <f>PRODUCT(C810:F810)</f>
        <v>22.400000000000002</v>
      </c>
    </row>
    <row r="811" spans="1:7" x14ac:dyDescent="0.25">
      <c r="A811" s="43"/>
      <c r="B811" s="43"/>
      <c r="C811" s="44">
        <v>10</v>
      </c>
      <c r="D811" s="44">
        <v>0.4</v>
      </c>
      <c r="E811" s="44"/>
      <c r="F811" s="44"/>
      <c r="G811" s="44">
        <f>PRODUCT(C811:F811)</f>
        <v>4</v>
      </c>
    </row>
    <row r="813" spans="1:7" ht="45" customHeight="1" x14ac:dyDescent="0.25">
      <c r="A813" s="40" t="s">
        <v>1094</v>
      </c>
      <c r="B813" s="40" t="s">
        <v>902</v>
      </c>
      <c r="C813" s="40" t="s">
        <v>34</v>
      </c>
      <c r="D813" s="41" t="s">
        <v>22</v>
      </c>
      <c r="E813" s="1" t="s">
        <v>35</v>
      </c>
      <c r="F813" s="1" t="s">
        <v>35</v>
      </c>
      <c r="G813" s="42">
        <f>SUM(G814:G815)</f>
        <v>15.840000000000002</v>
      </c>
    </row>
    <row r="814" spans="1:7" x14ac:dyDescent="0.25">
      <c r="A814" s="43"/>
      <c r="B814" s="43"/>
      <c r="C814" s="44">
        <v>56</v>
      </c>
      <c r="D814" s="44">
        <v>0.8</v>
      </c>
      <c r="E814" s="44">
        <v>0.15</v>
      </c>
      <c r="F814" s="44">
        <v>2</v>
      </c>
      <c r="G814" s="44">
        <f>PRODUCT(C814:F814)</f>
        <v>13.440000000000001</v>
      </c>
    </row>
    <row r="815" spans="1:7" x14ac:dyDescent="0.25">
      <c r="A815" s="43"/>
      <c r="B815" s="43"/>
      <c r="C815" s="44">
        <v>10</v>
      </c>
      <c r="D815" s="44">
        <v>0.8</v>
      </c>
      <c r="E815" s="44">
        <v>0.15</v>
      </c>
      <c r="F815" s="44">
        <v>2</v>
      </c>
      <c r="G815" s="44">
        <f>PRODUCT(C815:F815)</f>
        <v>2.4</v>
      </c>
    </row>
    <row r="817" spans="1:7" ht="45" customHeight="1" x14ac:dyDescent="0.25">
      <c r="A817" s="40" t="s">
        <v>1095</v>
      </c>
      <c r="B817" s="40" t="s">
        <v>902</v>
      </c>
      <c r="C817" s="40" t="s">
        <v>36</v>
      </c>
      <c r="D817" s="41" t="s">
        <v>28</v>
      </c>
      <c r="E817" s="1" t="s">
        <v>37</v>
      </c>
      <c r="F817" s="1" t="s">
        <v>37</v>
      </c>
      <c r="G817" s="42">
        <f>SUM(G818:G820)</f>
        <v>10.362</v>
      </c>
    </row>
    <row r="818" spans="1:7" x14ac:dyDescent="0.25">
      <c r="A818" s="43"/>
      <c r="B818" s="43"/>
      <c r="C818" s="44">
        <v>56</v>
      </c>
      <c r="D818" s="44">
        <v>0.4</v>
      </c>
      <c r="E818" s="44">
        <v>0.4</v>
      </c>
      <c r="F818" s="44"/>
      <c r="G818" s="44">
        <f>PRODUCT(C818:F818)</f>
        <v>8.9600000000000009</v>
      </c>
    </row>
    <row r="819" spans="1:7" x14ac:dyDescent="0.25">
      <c r="A819" s="43"/>
      <c r="B819" s="43"/>
      <c r="C819" s="44">
        <v>10</v>
      </c>
      <c r="D819" s="44">
        <v>0.4</v>
      </c>
      <c r="E819" s="44">
        <v>0.4</v>
      </c>
      <c r="F819" s="44"/>
      <c r="G819" s="44">
        <f>PRODUCT(C819:F819)</f>
        <v>1.6</v>
      </c>
    </row>
    <row r="820" spans="1:7" x14ac:dyDescent="0.25">
      <c r="A820" s="43"/>
      <c r="B820" s="43"/>
      <c r="C820" s="44">
        <v>66</v>
      </c>
      <c r="D820" s="44">
        <v>3.0000000000000001E-3</v>
      </c>
      <c r="E820" s="44">
        <v>-1</v>
      </c>
      <c r="F820" s="44"/>
      <c r="G820" s="44">
        <f>PRODUCT(C820:F820)</f>
        <v>-0.19800000000000001</v>
      </c>
    </row>
    <row r="822" spans="1:7" ht="45" customHeight="1" x14ac:dyDescent="0.25">
      <c r="A822" s="40" t="s">
        <v>1096</v>
      </c>
      <c r="B822" s="40" t="s">
        <v>902</v>
      </c>
      <c r="C822" s="40" t="s">
        <v>38</v>
      </c>
      <c r="D822" s="41" t="s">
        <v>28</v>
      </c>
      <c r="E822" s="1" t="s">
        <v>39</v>
      </c>
      <c r="F822" s="1" t="s">
        <v>39</v>
      </c>
      <c r="G822" s="42">
        <f>SUM(G823:G824)</f>
        <v>15.840000000000002</v>
      </c>
    </row>
    <row r="823" spans="1:7" x14ac:dyDescent="0.25">
      <c r="A823" s="43"/>
      <c r="B823" s="43"/>
      <c r="C823" s="44">
        <v>56</v>
      </c>
      <c r="D823" s="44">
        <v>0.4</v>
      </c>
      <c r="E823" s="44">
        <v>0.6</v>
      </c>
      <c r="F823" s="44"/>
      <c r="G823" s="44">
        <f>PRODUCT(C823:F823)</f>
        <v>13.440000000000001</v>
      </c>
    </row>
    <row r="824" spans="1:7" x14ac:dyDescent="0.25">
      <c r="A824" s="43"/>
      <c r="B824" s="43"/>
      <c r="C824" s="44">
        <v>10</v>
      </c>
      <c r="D824" s="44">
        <v>0.4</v>
      </c>
      <c r="E824" s="44">
        <v>0.6</v>
      </c>
      <c r="F824" s="44"/>
      <c r="G824" s="44">
        <f>PRODUCT(C824:F824)</f>
        <v>2.4</v>
      </c>
    </row>
    <row r="826" spans="1:7" ht="45" customHeight="1" x14ac:dyDescent="0.25">
      <c r="A826" s="40" t="s">
        <v>1097</v>
      </c>
      <c r="B826" s="40" t="s">
        <v>902</v>
      </c>
      <c r="C826" s="40" t="s">
        <v>183</v>
      </c>
      <c r="D826" s="41" t="s">
        <v>28</v>
      </c>
      <c r="E826" s="1" t="s">
        <v>184</v>
      </c>
      <c r="F826" s="1" t="s">
        <v>184</v>
      </c>
      <c r="G826" s="42">
        <f>SUM(G827:G827)</f>
        <v>1.75</v>
      </c>
    </row>
    <row r="827" spans="1:7" x14ac:dyDescent="0.25">
      <c r="A827" s="43"/>
      <c r="B827" s="43"/>
      <c r="C827" s="44">
        <v>10</v>
      </c>
      <c r="D827" s="44">
        <v>0.7</v>
      </c>
      <c r="E827" s="44">
        <v>0.25</v>
      </c>
      <c r="F827" s="44"/>
      <c r="G827" s="44">
        <f>PRODUCT(C827:F827)</f>
        <v>1.75</v>
      </c>
    </row>
    <row r="829" spans="1:7" x14ac:dyDescent="0.25">
      <c r="B829" t="s">
        <v>900</v>
      </c>
      <c r="C829" s="38" t="s">
        <v>6</v>
      </c>
      <c r="D829" s="39" t="s">
        <v>7</v>
      </c>
      <c r="E829" s="38" t="s">
        <v>8</v>
      </c>
    </row>
    <row r="830" spans="1:7" x14ac:dyDescent="0.25">
      <c r="B830" t="s">
        <v>900</v>
      </c>
      <c r="C830" s="38" t="s">
        <v>9</v>
      </c>
      <c r="D830" s="39" t="s">
        <v>88</v>
      </c>
      <c r="E830" s="38" t="s">
        <v>218</v>
      </c>
    </row>
    <row r="831" spans="1:7" x14ac:dyDescent="0.25">
      <c r="B831" t="s">
        <v>900</v>
      </c>
      <c r="C831" s="38" t="s">
        <v>11</v>
      </c>
      <c r="D831" s="39" t="s">
        <v>40</v>
      </c>
      <c r="E831" s="38" t="s">
        <v>41</v>
      </c>
    </row>
    <row r="833" spans="1:7" ht="45" customHeight="1" x14ac:dyDescent="0.25">
      <c r="A833" s="40" t="s">
        <v>1098</v>
      </c>
      <c r="B833" s="40" t="s">
        <v>902</v>
      </c>
      <c r="C833" s="40" t="s">
        <v>43</v>
      </c>
      <c r="D833" s="41" t="s">
        <v>25</v>
      </c>
      <c r="E833" s="1" t="s">
        <v>44</v>
      </c>
      <c r="F833" s="1" t="s">
        <v>44</v>
      </c>
      <c r="G833" s="42">
        <f>SUM(G834:G834)</f>
        <v>65</v>
      </c>
    </row>
    <row r="834" spans="1:7" x14ac:dyDescent="0.25">
      <c r="A834" s="43"/>
      <c r="B834" s="43"/>
      <c r="C834" s="44">
        <v>65</v>
      </c>
      <c r="D834" s="44"/>
      <c r="E834" s="44"/>
      <c r="F834" s="44"/>
      <c r="G834" s="44">
        <f>PRODUCT(C834:F834)</f>
        <v>65</v>
      </c>
    </row>
    <row r="836" spans="1:7" ht="45" customHeight="1" x14ac:dyDescent="0.25">
      <c r="A836" s="40" t="s">
        <v>1099</v>
      </c>
      <c r="B836" s="40" t="s">
        <v>902</v>
      </c>
      <c r="C836" s="40" t="s">
        <v>45</v>
      </c>
      <c r="D836" s="41" t="s">
        <v>25</v>
      </c>
      <c r="E836" s="1" t="s">
        <v>46</v>
      </c>
      <c r="F836" s="1" t="s">
        <v>46</v>
      </c>
      <c r="G836" s="42">
        <f>SUM(G837:G837)</f>
        <v>65</v>
      </c>
    </row>
    <row r="837" spans="1:7" x14ac:dyDescent="0.25">
      <c r="A837" s="43"/>
      <c r="B837" s="43"/>
      <c r="C837" s="44">
        <v>65</v>
      </c>
      <c r="D837" s="44"/>
      <c r="E837" s="44"/>
      <c r="F837" s="44"/>
      <c r="G837" s="44">
        <f>PRODUCT(C837:F837)</f>
        <v>65</v>
      </c>
    </row>
    <row r="839" spans="1:7" ht="45" customHeight="1" x14ac:dyDescent="0.25">
      <c r="A839" s="40" t="s">
        <v>1100</v>
      </c>
      <c r="B839" s="40" t="s">
        <v>902</v>
      </c>
      <c r="C839" s="40" t="s">
        <v>49</v>
      </c>
      <c r="D839" s="41" t="s">
        <v>25</v>
      </c>
      <c r="E839" s="1" t="s">
        <v>50</v>
      </c>
      <c r="F839" s="1" t="s">
        <v>50</v>
      </c>
      <c r="G839" s="42">
        <f>SUM(G840:G840)</f>
        <v>65</v>
      </c>
    </row>
    <row r="840" spans="1:7" x14ac:dyDescent="0.25">
      <c r="A840" s="43"/>
      <c r="B840" s="43"/>
      <c r="C840" s="44">
        <v>65</v>
      </c>
      <c r="D840" s="44"/>
      <c r="E840" s="44"/>
      <c r="F840" s="44"/>
      <c r="G840" s="44">
        <f>PRODUCT(C840:F840)</f>
        <v>65</v>
      </c>
    </row>
    <row r="842" spans="1:7" ht="45" customHeight="1" x14ac:dyDescent="0.25">
      <c r="A842" s="40" t="s">
        <v>1101</v>
      </c>
      <c r="B842" s="40" t="s">
        <v>902</v>
      </c>
      <c r="C842" s="40" t="s">
        <v>186</v>
      </c>
      <c r="D842" s="41" t="s">
        <v>25</v>
      </c>
      <c r="E842" s="1" t="s">
        <v>187</v>
      </c>
      <c r="F842" s="1" t="s">
        <v>187</v>
      </c>
      <c r="G842" s="42">
        <f>SUM(G843:G843)</f>
        <v>10</v>
      </c>
    </row>
    <row r="843" spans="1:7" x14ac:dyDescent="0.25">
      <c r="A843" s="43"/>
      <c r="B843" s="43"/>
      <c r="C843" s="44">
        <v>10</v>
      </c>
      <c r="D843" s="44"/>
      <c r="E843" s="44"/>
      <c r="F843" s="44"/>
      <c r="G843" s="44">
        <f>PRODUCT(C843:F843)</f>
        <v>10</v>
      </c>
    </row>
    <row r="845" spans="1:7" x14ac:dyDescent="0.25">
      <c r="B845" t="s">
        <v>900</v>
      </c>
      <c r="C845" s="38" t="s">
        <v>6</v>
      </c>
      <c r="D845" s="39" t="s">
        <v>7</v>
      </c>
      <c r="E845" s="38" t="s">
        <v>8</v>
      </c>
    </row>
    <row r="846" spans="1:7" x14ac:dyDescent="0.25">
      <c r="B846" t="s">
        <v>900</v>
      </c>
      <c r="C846" s="38" t="s">
        <v>9</v>
      </c>
      <c r="D846" s="39" t="s">
        <v>88</v>
      </c>
      <c r="E846" s="38" t="s">
        <v>218</v>
      </c>
    </row>
    <row r="847" spans="1:7" x14ac:dyDescent="0.25">
      <c r="B847" t="s">
        <v>900</v>
      </c>
      <c r="C847" s="38" t="s">
        <v>11</v>
      </c>
      <c r="D847" s="39" t="s">
        <v>51</v>
      </c>
      <c r="E847" s="38" t="s">
        <v>52</v>
      </c>
    </row>
    <row r="849" spans="1:7" ht="45" customHeight="1" x14ac:dyDescent="0.25">
      <c r="A849" s="40" t="s">
        <v>1102</v>
      </c>
      <c r="B849" s="40" t="s">
        <v>902</v>
      </c>
      <c r="C849" s="40" t="s">
        <v>66</v>
      </c>
      <c r="D849" s="41" t="s">
        <v>15</v>
      </c>
      <c r="E849" s="1" t="s">
        <v>67</v>
      </c>
      <c r="F849" s="1" t="s">
        <v>67</v>
      </c>
      <c r="G849" s="42">
        <f>SUM(G850:G850)</f>
        <v>3</v>
      </c>
    </row>
    <row r="850" spans="1:7" x14ac:dyDescent="0.25">
      <c r="A850" s="43"/>
      <c r="B850" s="43"/>
      <c r="C850" s="44">
        <v>3</v>
      </c>
      <c r="D850" s="44"/>
      <c r="E850" s="44"/>
      <c r="F850" s="44"/>
      <c r="G850" s="44">
        <f>PRODUCT(C850:F850)</f>
        <v>3</v>
      </c>
    </row>
    <row r="852" spans="1:7" ht="45" customHeight="1" x14ac:dyDescent="0.25">
      <c r="A852" s="40" t="s">
        <v>1103</v>
      </c>
      <c r="B852" s="40" t="s">
        <v>902</v>
      </c>
      <c r="C852" s="40" t="s">
        <v>70</v>
      </c>
      <c r="D852" s="41" t="s">
        <v>15</v>
      </c>
      <c r="E852" s="1" t="s">
        <v>71</v>
      </c>
      <c r="F852" s="1" t="s">
        <v>71</v>
      </c>
      <c r="G852" s="42">
        <f>SUM(G853:G853)</f>
        <v>3</v>
      </c>
    </row>
    <row r="853" spans="1:7" x14ac:dyDescent="0.25">
      <c r="A853" s="43"/>
      <c r="B853" s="43"/>
      <c r="C853" s="44">
        <v>3</v>
      </c>
      <c r="D853" s="44"/>
      <c r="E853" s="44"/>
      <c r="F853" s="44"/>
      <c r="G853" s="44">
        <f>PRODUCT(C853:F853)</f>
        <v>3</v>
      </c>
    </row>
    <row r="855" spans="1:7" ht="45" customHeight="1" x14ac:dyDescent="0.25">
      <c r="A855" s="40" t="s">
        <v>1104</v>
      </c>
      <c r="B855" s="40" t="s">
        <v>902</v>
      </c>
      <c r="C855" s="40" t="s">
        <v>56</v>
      </c>
      <c r="D855" s="41" t="s">
        <v>15</v>
      </c>
      <c r="E855" s="1" t="s">
        <v>57</v>
      </c>
      <c r="F855" s="1" t="s">
        <v>57</v>
      </c>
      <c r="G855" s="42">
        <f>SUM(G856:G856)</f>
        <v>1</v>
      </c>
    </row>
    <row r="856" spans="1:7" x14ac:dyDescent="0.25">
      <c r="A856" s="43"/>
      <c r="B856" s="43"/>
      <c r="C856" s="44">
        <v>1</v>
      </c>
      <c r="D856" s="44"/>
      <c r="E856" s="44"/>
      <c r="F856" s="44"/>
      <c r="G856" s="44">
        <f>PRODUCT(C856:F856)</f>
        <v>1</v>
      </c>
    </row>
    <row r="858" spans="1:7" ht="45" customHeight="1" x14ac:dyDescent="0.25">
      <c r="A858" s="40" t="s">
        <v>1105</v>
      </c>
      <c r="B858" s="40" t="s">
        <v>902</v>
      </c>
      <c r="C858" s="40" t="s">
        <v>191</v>
      </c>
      <c r="D858" s="41" t="s">
        <v>15</v>
      </c>
      <c r="E858" s="1" t="s">
        <v>192</v>
      </c>
      <c r="F858" s="1" t="s">
        <v>192</v>
      </c>
      <c r="G858" s="42">
        <f>SUM(G859:G859)</f>
        <v>1</v>
      </c>
    </row>
    <row r="859" spans="1:7" x14ac:dyDescent="0.25">
      <c r="A859" s="43"/>
      <c r="B859" s="43"/>
      <c r="C859" s="44">
        <v>1</v>
      </c>
      <c r="D859" s="44"/>
      <c r="E859" s="44"/>
      <c r="F859" s="44"/>
      <c r="G859" s="44">
        <f>PRODUCT(C859:F859)</f>
        <v>1</v>
      </c>
    </row>
    <row r="861" spans="1:7" ht="45" customHeight="1" x14ac:dyDescent="0.25">
      <c r="A861" s="40" t="s">
        <v>1106</v>
      </c>
      <c r="B861" s="40" t="s">
        <v>902</v>
      </c>
      <c r="C861" s="40" t="s">
        <v>78</v>
      </c>
      <c r="D861" s="41" t="s">
        <v>15</v>
      </c>
      <c r="E861" s="1" t="s">
        <v>79</v>
      </c>
      <c r="F861" s="1" t="s">
        <v>79</v>
      </c>
      <c r="G861" s="42">
        <f>SUM(G862:G862)</f>
        <v>1</v>
      </c>
    </row>
    <row r="862" spans="1:7" x14ac:dyDescent="0.25">
      <c r="A862" s="43"/>
      <c r="B862" s="43"/>
      <c r="C862" s="44">
        <v>1</v>
      </c>
      <c r="D862" s="44"/>
      <c r="E862" s="44"/>
      <c r="F862" s="44"/>
      <c r="G862" s="44">
        <f>PRODUCT(C862:F862)</f>
        <v>1</v>
      </c>
    </row>
    <row r="864" spans="1:7" ht="45" customHeight="1" x14ac:dyDescent="0.25">
      <c r="A864" s="40" t="s">
        <v>1107</v>
      </c>
      <c r="B864" s="40" t="s">
        <v>902</v>
      </c>
      <c r="C864" s="40" t="s">
        <v>80</v>
      </c>
      <c r="D864" s="41" t="s">
        <v>15</v>
      </c>
      <c r="E864" s="1" t="s">
        <v>81</v>
      </c>
      <c r="F864" s="1" t="s">
        <v>81</v>
      </c>
      <c r="G864" s="42">
        <f>SUM(G865:G865)</f>
        <v>1</v>
      </c>
    </row>
    <row r="865" spans="1:7" x14ac:dyDescent="0.25">
      <c r="A865" s="43"/>
      <c r="B865" s="43"/>
      <c r="C865" s="44">
        <v>1</v>
      </c>
      <c r="D865" s="44"/>
      <c r="E865" s="44"/>
      <c r="F865" s="44"/>
      <c r="G865" s="44">
        <f>PRODUCT(C865:F865)</f>
        <v>1</v>
      </c>
    </row>
    <row r="867" spans="1:7" ht="45" customHeight="1" x14ac:dyDescent="0.25">
      <c r="A867" s="40" t="s">
        <v>1108</v>
      </c>
      <c r="B867" s="40" t="s">
        <v>902</v>
      </c>
      <c r="C867" s="40" t="s">
        <v>82</v>
      </c>
      <c r="D867" s="41" t="s">
        <v>15</v>
      </c>
      <c r="E867" s="1" t="s">
        <v>83</v>
      </c>
      <c r="F867" s="1" t="s">
        <v>83</v>
      </c>
      <c r="G867" s="42">
        <f>SUM(G868:G868)</f>
        <v>3</v>
      </c>
    </row>
    <row r="868" spans="1:7" x14ac:dyDescent="0.25">
      <c r="A868" s="43"/>
      <c r="B868" s="43"/>
      <c r="C868" s="44">
        <v>3</v>
      </c>
      <c r="D868" s="44"/>
      <c r="E868" s="44"/>
      <c r="F868" s="44"/>
      <c r="G868" s="44">
        <f>PRODUCT(C868:F868)</f>
        <v>3</v>
      </c>
    </row>
    <row r="870" spans="1:7" ht="45" customHeight="1" x14ac:dyDescent="0.25">
      <c r="A870" s="40" t="s">
        <v>1109</v>
      </c>
      <c r="B870" s="40" t="s">
        <v>902</v>
      </c>
      <c r="C870" s="40" t="s">
        <v>193</v>
      </c>
      <c r="D870" s="41" t="s">
        <v>15</v>
      </c>
      <c r="E870" s="1" t="s">
        <v>194</v>
      </c>
      <c r="F870" s="1" t="s">
        <v>194</v>
      </c>
      <c r="G870" s="42">
        <f>SUM(G871:G871)</f>
        <v>1</v>
      </c>
    </row>
    <row r="871" spans="1:7" x14ac:dyDescent="0.25">
      <c r="A871" s="43"/>
      <c r="B871" s="43"/>
      <c r="C871" s="44">
        <v>1</v>
      </c>
      <c r="D871" s="44"/>
      <c r="E871" s="44"/>
      <c r="F871" s="44"/>
      <c r="G871" s="44">
        <f>PRODUCT(C871:F871)</f>
        <v>1</v>
      </c>
    </row>
    <row r="873" spans="1:7" ht="45" customHeight="1" x14ac:dyDescent="0.25">
      <c r="A873" s="40" t="s">
        <v>1110</v>
      </c>
      <c r="B873" s="40" t="s">
        <v>902</v>
      </c>
      <c r="C873" s="40" t="s">
        <v>195</v>
      </c>
      <c r="D873" s="41" t="s">
        <v>15</v>
      </c>
      <c r="E873" s="1" t="s">
        <v>196</v>
      </c>
      <c r="F873" s="1" t="s">
        <v>196</v>
      </c>
      <c r="G873" s="42">
        <f>SUM(G874:G874)</f>
        <v>1</v>
      </c>
    </row>
    <row r="874" spans="1:7" x14ac:dyDescent="0.25">
      <c r="A874" s="43"/>
      <c r="B874" s="43"/>
      <c r="C874" s="44">
        <v>1</v>
      </c>
      <c r="D874" s="44"/>
      <c r="E874" s="44"/>
      <c r="F874" s="44"/>
      <c r="G874" s="44">
        <f>PRODUCT(C874:F874)</f>
        <v>1</v>
      </c>
    </row>
    <row r="876" spans="1:7" ht="45" customHeight="1" x14ac:dyDescent="0.25">
      <c r="A876" s="40" t="s">
        <v>1111</v>
      </c>
      <c r="B876" s="40" t="s">
        <v>902</v>
      </c>
      <c r="C876" s="40" t="s">
        <v>211</v>
      </c>
      <c r="D876" s="41" t="s">
        <v>15</v>
      </c>
      <c r="E876" s="1" t="s">
        <v>212</v>
      </c>
      <c r="F876" s="1" t="s">
        <v>212</v>
      </c>
      <c r="G876" s="42">
        <f>SUM(G877:G877)</f>
        <v>2</v>
      </c>
    </row>
    <row r="877" spans="1:7" x14ac:dyDescent="0.25">
      <c r="A877" s="43"/>
      <c r="B877" s="43"/>
      <c r="C877" s="44">
        <v>2</v>
      </c>
      <c r="D877" s="44"/>
      <c r="E877" s="44"/>
      <c r="F877" s="44"/>
      <c r="G877" s="44">
        <f>PRODUCT(C877:F877)</f>
        <v>2</v>
      </c>
    </row>
    <row r="879" spans="1:7" ht="45" customHeight="1" x14ac:dyDescent="0.25">
      <c r="A879" s="40" t="s">
        <v>1112</v>
      </c>
      <c r="B879" s="40" t="s">
        <v>902</v>
      </c>
      <c r="C879" s="40" t="s">
        <v>209</v>
      </c>
      <c r="D879" s="41" t="s">
        <v>15</v>
      </c>
      <c r="E879" s="1" t="s">
        <v>210</v>
      </c>
      <c r="F879" s="1" t="s">
        <v>210</v>
      </c>
      <c r="G879" s="42">
        <f>SUM(G880:G880)</f>
        <v>2</v>
      </c>
    </row>
    <row r="880" spans="1:7" x14ac:dyDescent="0.25">
      <c r="A880" s="43"/>
      <c r="B880" s="43"/>
      <c r="C880" s="44">
        <v>2</v>
      </c>
      <c r="D880" s="44"/>
      <c r="E880" s="44"/>
      <c r="F880" s="44"/>
      <c r="G880" s="44">
        <f>PRODUCT(C880:F880)</f>
        <v>2</v>
      </c>
    </row>
    <row r="882" spans="1:7" x14ac:dyDescent="0.25">
      <c r="B882" t="s">
        <v>900</v>
      </c>
      <c r="C882" s="38" t="s">
        <v>6</v>
      </c>
      <c r="D882" s="39" t="s">
        <v>7</v>
      </c>
      <c r="E882" s="38" t="s">
        <v>8</v>
      </c>
    </row>
    <row r="883" spans="1:7" x14ac:dyDescent="0.25">
      <c r="B883" t="s">
        <v>900</v>
      </c>
      <c r="C883" s="38" t="s">
        <v>9</v>
      </c>
      <c r="D883" s="39" t="s">
        <v>88</v>
      </c>
      <c r="E883" s="38" t="s">
        <v>218</v>
      </c>
    </row>
    <row r="884" spans="1:7" x14ac:dyDescent="0.25">
      <c r="B884" t="s">
        <v>900</v>
      </c>
      <c r="C884" s="38" t="s">
        <v>11</v>
      </c>
      <c r="D884" s="39" t="s">
        <v>88</v>
      </c>
      <c r="E884" s="38" t="s">
        <v>89</v>
      </c>
    </row>
    <row r="886" spans="1:7" ht="45" customHeight="1" x14ac:dyDescent="0.25">
      <c r="A886" s="40" t="s">
        <v>1113</v>
      </c>
      <c r="B886" s="40" t="s">
        <v>902</v>
      </c>
      <c r="C886" s="40" t="s">
        <v>91</v>
      </c>
      <c r="D886" s="41" t="s">
        <v>15</v>
      </c>
      <c r="E886" s="1" t="s">
        <v>92</v>
      </c>
      <c r="F886" s="1" t="s">
        <v>92</v>
      </c>
      <c r="G886" s="42">
        <f>SUM(G887:G887)</f>
        <v>2</v>
      </c>
    </row>
    <row r="887" spans="1:7" x14ac:dyDescent="0.25">
      <c r="A887" s="43"/>
      <c r="B887" s="43"/>
      <c r="C887" s="44">
        <v>2</v>
      </c>
      <c r="D887" s="44"/>
      <c r="E887" s="44"/>
      <c r="F887" s="44"/>
      <c r="G887" s="44">
        <f>PRODUCT(C887:F887)</f>
        <v>2</v>
      </c>
    </row>
    <row r="889" spans="1:7" ht="45" customHeight="1" x14ac:dyDescent="0.25">
      <c r="A889" s="40" t="s">
        <v>1114</v>
      </c>
      <c r="B889" s="40" t="s">
        <v>902</v>
      </c>
      <c r="C889" s="40" t="s">
        <v>93</v>
      </c>
      <c r="D889" s="41" t="s">
        <v>15</v>
      </c>
      <c r="E889" s="1" t="s">
        <v>94</v>
      </c>
      <c r="F889" s="1" t="s">
        <v>94</v>
      </c>
      <c r="G889" s="42">
        <f>SUM(G890:G890)</f>
        <v>2</v>
      </c>
    </row>
    <row r="890" spans="1:7" x14ac:dyDescent="0.25">
      <c r="A890" s="43"/>
      <c r="B890" s="43"/>
      <c r="C890" s="44">
        <v>2</v>
      </c>
      <c r="D890" s="44"/>
      <c r="E890" s="44"/>
      <c r="F890" s="44"/>
      <c r="G890" s="44">
        <f>PRODUCT(C890:F890)</f>
        <v>2</v>
      </c>
    </row>
    <row r="892" spans="1:7" x14ac:dyDescent="0.25">
      <c r="B892" t="s">
        <v>900</v>
      </c>
      <c r="C892" s="38" t="s">
        <v>6</v>
      </c>
      <c r="D892" s="39" t="s">
        <v>7</v>
      </c>
      <c r="E892" s="38" t="s">
        <v>8</v>
      </c>
    </row>
    <row r="893" spans="1:7" x14ac:dyDescent="0.25">
      <c r="B893" t="s">
        <v>900</v>
      </c>
      <c r="C893" s="38" t="s">
        <v>9</v>
      </c>
      <c r="D893" s="39" t="s">
        <v>88</v>
      </c>
      <c r="E893" s="38" t="s">
        <v>218</v>
      </c>
    </row>
    <row r="894" spans="1:7" x14ac:dyDescent="0.25">
      <c r="B894" t="s">
        <v>900</v>
      </c>
      <c r="C894" s="38" t="s">
        <v>11</v>
      </c>
      <c r="D894" s="39" t="s">
        <v>95</v>
      </c>
      <c r="E894" s="38" t="s">
        <v>96</v>
      </c>
    </row>
    <row r="896" spans="1:7" ht="45" customHeight="1" x14ac:dyDescent="0.25">
      <c r="A896" s="40" t="s">
        <v>1115</v>
      </c>
      <c r="B896" s="40" t="s">
        <v>902</v>
      </c>
      <c r="C896" s="40" t="s">
        <v>98</v>
      </c>
      <c r="D896" s="41" t="s">
        <v>28</v>
      </c>
      <c r="E896" s="1" t="s">
        <v>99</v>
      </c>
      <c r="F896" s="1" t="s">
        <v>99</v>
      </c>
      <c r="G896" s="42">
        <f>SUM(G897:G898)</f>
        <v>8.0399999999999991</v>
      </c>
    </row>
    <row r="897" spans="1:7" x14ac:dyDescent="0.25">
      <c r="A897" s="43"/>
      <c r="B897" s="43"/>
      <c r="C897" s="44">
        <v>56</v>
      </c>
      <c r="D897" s="44">
        <v>0.6</v>
      </c>
      <c r="E897" s="44">
        <v>0.15</v>
      </c>
      <c r="F897" s="44"/>
      <c r="G897" s="44">
        <f>PRODUCT(C897:F897)</f>
        <v>5.04</v>
      </c>
    </row>
    <row r="898" spans="1:7" x14ac:dyDescent="0.25">
      <c r="A898" s="43"/>
      <c r="B898" s="43"/>
      <c r="C898" s="44">
        <v>10</v>
      </c>
      <c r="D898" s="44">
        <v>1.2</v>
      </c>
      <c r="E898" s="44">
        <v>0.25</v>
      </c>
      <c r="F898" s="44"/>
      <c r="G898" s="44">
        <f>PRODUCT(C898:F898)</f>
        <v>3</v>
      </c>
    </row>
    <row r="900" spans="1:7" ht="45" customHeight="1" x14ac:dyDescent="0.25">
      <c r="A900" s="40" t="s">
        <v>1116</v>
      </c>
      <c r="B900" s="40" t="s">
        <v>902</v>
      </c>
      <c r="C900" s="40" t="s">
        <v>170</v>
      </c>
      <c r="D900" s="41" t="s">
        <v>22</v>
      </c>
      <c r="E900" s="1" t="s">
        <v>171</v>
      </c>
      <c r="F900" s="1" t="s">
        <v>171</v>
      </c>
      <c r="G900" s="42">
        <f>SUM(G901:G901)</f>
        <v>12</v>
      </c>
    </row>
    <row r="901" spans="1:7" x14ac:dyDescent="0.25">
      <c r="A901" s="43"/>
      <c r="B901" s="43"/>
      <c r="C901" s="44">
        <v>10</v>
      </c>
      <c r="D901" s="44">
        <v>1.2</v>
      </c>
      <c r="E901" s="44"/>
      <c r="F901" s="44"/>
      <c r="G901" s="44">
        <f>PRODUCT(C901:F901)</f>
        <v>12</v>
      </c>
    </row>
    <row r="903" spans="1:7" ht="45" customHeight="1" x14ac:dyDescent="0.25">
      <c r="A903" s="40" t="s">
        <v>1117</v>
      </c>
      <c r="B903" s="40" t="s">
        <v>902</v>
      </c>
      <c r="C903" s="40" t="s">
        <v>172</v>
      </c>
      <c r="D903" s="41" t="s">
        <v>173</v>
      </c>
      <c r="E903" s="1" t="s">
        <v>174</v>
      </c>
      <c r="F903" s="1" t="s">
        <v>174</v>
      </c>
      <c r="G903" s="42">
        <f>SUM(G904:G904)</f>
        <v>2.016</v>
      </c>
    </row>
    <row r="904" spans="1:7" x14ac:dyDescent="0.25">
      <c r="A904" s="43"/>
      <c r="B904" s="43"/>
      <c r="C904" s="44">
        <v>10</v>
      </c>
      <c r="D904" s="44">
        <v>1.2</v>
      </c>
      <c r="E904" s="44">
        <v>7.0000000000000007E-2</v>
      </c>
      <c r="F904" s="44">
        <v>2.4</v>
      </c>
      <c r="G904" s="44">
        <f>PRODUCT(C904:F904)</f>
        <v>2.016</v>
      </c>
    </row>
    <row r="906" spans="1:7" ht="45" customHeight="1" x14ac:dyDescent="0.25">
      <c r="A906" s="40" t="s">
        <v>1118</v>
      </c>
      <c r="B906" s="40" t="s">
        <v>902</v>
      </c>
      <c r="C906" s="40" t="s">
        <v>175</v>
      </c>
      <c r="D906" s="41" t="s">
        <v>22</v>
      </c>
      <c r="E906" s="1" t="s">
        <v>176</v>
      </c>
      <c r="F906" s="1" t="s">
        <v>176</v>
      </c>
      <c r="G906" s="42">
        <f>SUM(G907:G907)</f>
        <v>33.6</v>
      </c>
    </row>
    <row r="907" spans="1:7" x14ac:dyDescent="0.25">
      <c r="A907" s="43"/>
      <c r="B907" s="43"/>
      <c r="C907" s="44">
        <v>56</v>
      </c>
      <c r="D907" s="44">
        <v>0.6</v>
      </c>
      <c r="E907" s="44"/>
      <c r="F907" s="44"/>
      <c r="G907" s="44">
        <f>PRODUCT(C907:F907)</f>
        <v>33.6</v>
      </c>
    </row>
    <row r="909" spans="1:7" x14ac:dyDescent="0.25">
      <c r="B909" t="s">
        <v>900</v>
      </c>
      <c r="C909" s="38" t="s">
        <v>6</v>
      </c>
      <c r="D909" s="39" t="s">
        <v>7</v>
      </c>
      <c r="E909" s="38" t="s">
        <v>8</v>
      </c>
    </row>
    <row r="910" spans="1:7" x14ac:dyDescent="0.25">
      <c r="B910" t="s">
        <v>900</v>
      </c>
      <c r="C910" s="38" t="s">
        <v>9</v>
      </c>
      <c r="D910" s="39" t="s">
        <v>88</v>
      </c>
      <c r="E910" s="38" t="s">
        <v>218</v>
      </c>
    </row>
    <row r="911" spans="1:7" x14ac:dyDescent="0.25">
      <c r="B911" t="s">
        <v>900</v>
      </c>
      <c r="C911" s="38" t="s">
        <v>11</v>
      </c>
      <c r="D911" s="39" t="s">
        <v>108</v>
      </c>
      <c r="E911" s="38" t="s">
        <v>109</v>
      </c>
    </row>
    <row r="913" spans="1:7" ht="45" customHeight="1" x14ac:dyDescent="0.25">
      <c r="A913" s="40" t="s">
        <v>1119</v>
      </c>
      <c r="B913" s="40" t="s">
        <v>902</v>
      </c>
      <c r="C913" s="40" t="s">
        <v>111</v>
      </c>
      <c r="D913" s="41" t="s">
        <v>28</v>
      </c>
      <c r="E913" s="1" t="s">
        <v>112</v>
      </c>
      <c r="F913" s="1" t="s">
        <v>112</v>
      </c>
      <c r="G913" s="42">
        <f>SUM(G914:G917)</f>
        <v>13.831999999999999</v>
      </c>
    </row>
    <row r="914" spans="1:7" x14ac:dyDescent="0.25">
      <c r="A914" s="43"/>
      <c r="B914" s="43"/>
      <c r="C914" s="44">
        <v>33.6</v>
      </c>
      <c r="D914" s="44">
        <v>0.2</v>
      </c>
      <c r="E914" s="44">
        <v>1.3</v>
      </c>
      <c r="F914" s="44"/>
      <c r="G914" s="44">
        <f>PRODUCT(C914:F914)</f>
        <v>8.7360000000000007</v>
      </c>
    </row>
    <row r="915" spans="1:7" x14ac:dyDescent="0.25">
      <c r="A915" s="43"/>
      <c r="B915" s="43"/>
      <c r="C915" s="44">
        <v>12</v>
      </c>
      <c r="D915" s="44">
        <v>0.3</v>
      </c>
      <c r="E915" s="44">
        <v>1.3</v>
      </c>
      <c r="F915" s="44"/>
      <c r="G915" s="44">
        <f>PRODUCT(C915:F915)</f>
        <v>4.68</v>
      </c>
    </row>
    <row r="916" spans="1:7" x14ac:dyDescent="0.25">
      <c r="A916" s="43"/>
      <c r="B916" s="43"/>
      <c r="C916" s="44">
        <v>4</v>
      </c>
      <c r="D916" s="44">
        <v>0.2</v>
      </c>
      <c r="E916" s="44">
        <v>0.1</v>
      </c>
      <c r="F916" s="44">
        <v>1.3</v>
      </c>
      <c r="G916" s="44">
        <f>PRODUCT(C916:F916)</f>
        <v>0.10400000000000002</v>
      </c>
    </row>
    <row r="917" spans="1:7" x14ac:dyDescent="0.25">
      <c r="A917" s="43"/>
      <c r="B917" s="43"/>
      <c r="C917" s="44">
        <v>4</v>
      </c>
      <c r="D917" s="44">
        <v>0.2</v>
      </c>
      <c r="E917" s="44">
        <v>0.3</v>
      </c>
      <c r="F917" s="44">
        <v>1.3</v>
      </c>
      <c r="G917" s="44">
        <f>PRODUCT(C917:F917)</f>
        <v>0.312</v>
      </c>
    </row>
    <row r="919" spans="1:7" ht="45" customHeight="1" x14ac:dyDescent="0.25">
      <c r="A919" s="40" t="s">
        <v>1120</v>
      </c>
      <c r="B919" s="40" t="s">
        <v>902</v>
      </c>
      <c r="C919" s="40" t="s">
        <v>113</v>
      </c>
      <c r="D919" s="41" t="s">
        <v>28</v>
      </c>
      <c r="E919" s="1" t="s">
        <v>114</v>
      </c>
      <c r="F919" s="1" t="s">
        <v>114</v>
      </c>
      <c r="G919" s="42">
        <f>SUM(G920:G923)</f>
        <v>13.831999999999999</v>
      </c>
    </row>
    <row r="920" spans="1:7" x14ac:dyDescent="0.25">
      <c r="A920" s="43"/>
      <c r="B920" s="43"/>
      <c r="C920" s="44">
        <v>33.6</v>
      </c>
      <c r="D920" s="44">
        <v>0.2</v>
      </c>
      <c r="E920" s="44">
        <v>1.3</v>
      </c>
      <c r="F920" s="44"/>
      <c r="G920" s="44">
        <f>PRODUCT(C920:F920)</f>
        <v>8.7360000000000007</v>
      </c>
    </row>
    <row r="921" spans="1:7" x14ac:dyDescent="0.25">
      <c r="A921" s="43"/>
      <c r="B921" s="43"/>
      <c r="C921" s="44">
        <v>12</v>
      </c>
      <c r="D921" s="44">
        <v>0.3</v>
      </c>
      <c r="E921" s="44">
        <v>1.3</v>
      </c>
      <c r="F921" s="44"/>
      <c r="G921" s="44">
        <f>PRODUCT(C921:F921)</f>
        <v>4.68</v>
      </c>
    </row>
    <row r="922" spans="1:7" x14ac:dyDescent="0.25">
      <c r="A922" s="43"/>
      <c r="B922" s="43"/>
      <c r="C922" s="44">
        <v>4</v>
      </c>
      <c r="D922" s="44">
        <v>0.2</v>
      </c>
      <c r="E922" s="44">
        <v>0.1</v>
      </c>
      <c r="F922" s="44">
        <v>1.3</v>
      </c>
      <c r="G922" s="44">
        <f>PRODUCT(C922:F922)</f>
        <v>0.10400000000000002</v>
      </c>
    </row>
    <row r="923" spans="1:7" x14ac:dyDescent="0.25">
      <c r="A923" s="43"/>
      <c r="B923" s="43"/>
      <c r="C923" s="44">
        <v>4</v>
      </c>
      <c r="D923" s="44">
        <v>0.2</v>
      </c>
      <c r="E923" s="44">
        <v>0.3</v>
      </c>
      <c r="F923" s="44">
        <v>1.3</v>
      </c>
      <c r="G923" s="44">
        <f>PRODUCT(C923:F923)</f>
        <v>0.312</v>
      </c>
    </row>
    <row r="925" spans="1:7" ht="45" customHeight="1" x14ac:dyDescent="0.25">
      <c r="A925" s="40" t="s">
        <v>1121</v>
      </c>
      <c r="B925" s="40" t="s">
        <v>902</v>
      </c>
      <c r="C925" s="40" t="s">
        <v>115</v>
      </c>
      <c r="D925" s="41" t="s">
        <v>28</v>
      </c>
      <c r="E925" s="1" t="s">
        <v>116</v>
      </c>
      <c r="F925" s="1" t="s">
        <v>116</v>
      </c>
      <c r="G925" s="42">
        <f>SUM(G926:G928)</f>
        <v>13.728000000000009</v>
      </c>
    </row>
    <row r="926" spans="1:7" x14ac:dyDescent="0.25">
      <c r="A926" s="43"/>
      <c r="B926" s="43"/>
      <c r="C926" s="44">
        <v>22.44</v>
      </c>
      <c r="D926" s="44">
        <v>1.3</v>
      </c>
      <c r="E926" s="44"/>
      <c r="F926" s="44"/>
      <c r="G926" s="44">
        <f>PRODUCT(C926:F926)</f>
        <v>29.172000000000004</v>
      </c>
    </row>
    <row r="927" spans="1:7" x14ac:dyDescent="0.25">
      <c r="A927" s="43"/>
      <c r="B927" s="43"/>
      <c r="C927" s="44">
        <v>3.96</v>
      </c>
      <c r="D927" s="44">
        <v>1.3</v>
      </c>
      <c r="E927" s="44"/>
      <c r="F927" s="44"/>
      <c r="G927" s="44">
        <f>PRODUCT(C927:F927)</f>
        <v>5.1479999999999997</v>
      </c>
    </row>
    <row r="928" spans="1:7" x14ac:dyDescent="0.25">
      <c r="A928" s="43"/>
      <c r="B928" s="43"/>
      <c r="C928" s="44">
        <v>15.84</v>
      </c>
      <c r="D928" s="44">
        <v>1.3</v>
      </c>
      <c r="E928" s="44">
        <v>-1</v>
      </c>
      <c r="F928" s="44"/>
      <c r="G928" s="44">
        <f>PRODUCT(C928:F928)</f>
        <v>-20.591999999999999</v>
      </c>
    </row>
    <row r="930" spans="1:7" ht="45" customHeight="1" x14ac:dyDescent="0.25">
      <c r="A930" s="40" t="s">
        <v>1122</v>
      </c>
      <c r="B930" s="40" t="s">
        <v>902</v>
      </c>
      <c r="C930" s="40" t="s">
        <v>117</v>
      </c>
      <c r="D930" s="41" t="s">
        <v>28</v>
      </c>
      <c r="E930" s="1" t="s">
        <v>118</v>
      </c>
      <c r="F930" s="1" t="s">
        <v>118</v>
      </c>
      <c r="G930" s="42">
        <f>SUM(G931:G933)</f>
        <v>13.728000000000009</v>
      </c>
    </row>
    <row r="931" spans="1:7" x14ac:dyDescent="0.25">
      <c r="A931" s="43"/>
      <c r="B931" s="43"/>
      <c r="C931" s="44">
        <v>22.44</v>
      </c>
      <c r="D931" s="44">
        <v>1.3</v>
      </c>
      <c r="E931" s="44"/>
      <c r="F931" s="44"/>
      <c r="G931" s="44">
        <f>PRODUCT(C931:F931)</f>
        <v>29.172000000000004</v>
      </c>
    </row>
    <row r="932" spans="1:7" x14ac:dyDescent="0.25">
      <c r="A932" s="43"/>
      <c r="B932" s="43"/>
      <c r="C932" s="44">
        <v>3.96</v>
      </c>
      <c r="D932" s="44">
        <v>1.3</v>
      </c>
      <c r="E932" s="44"/>
      <c r="F932" s="44"/>
      <c r="G932" s="44">
        <f>PRODUCT(C932:F932)</f>
        <v>5.1479999999999997</v>
      </c>
    </row>
    <row r="933" spans="1:7" x14ac:dyDescent="0.25">
      <c r="A933" s="43"/>
      <c r="B933" s="43"/>
      <c r="C933" s="44">
        <v>15.84</v>
      </c>
      <c r="D933" s="44">
        <v>1.3</v>
      </c>
      <c r="E933" s="44">
        <v>-1</v>
      </c>
      <c r="F933" s="44"/>
      <c r="G933" s="44">
        <f>PRODUCT(C933:F933)</f>
        <v>-20.591999999999999</v>
      </c>
    </row>
    <row r="935" spans="1:7" x14ac:dyDescent="0.25">
      <c r="B935" t="s">
        <v>900</v>
      </c>
      <c r="C935" s="38" t="s">
        <v>6</v>
      </c>
      <c r="D935" s="39" t="s">
        <v>7</v>
      </c>
      <c r="E935" s="38" t="s">
        <v>8</v>
      </c>
    </row>
    <row r="936" spans="1:7" x14ac:dyDescent="0.25">
      <c r="B936" t="s">
        <v>900</v>
      </c>
      <c r="C936" s="38" t="s">
        <v>9</v>
      </c>
      <c r="D936" s="39" t="s">
        <v>88</v>
      </c>
      <c r="E936" s="38" t="s">
        <v>218</v>
      </c>
    </row>
    <row r="937" spans="1:7" x14ac:dyDescent="0.25">
      <c r="B937" t="s">
        <v>900</v>
      </c>
      <c r="C937" s="38" t="s">
        <v>11</v>
      </c>
      <c r="D937" s="39" t="s">
        <v>125</v>
      </c>
      <c r="E937" s="38" t="s">
        <v>126</v>
      </c>
    </row>
    <row r="939" spans="1:7" ht="45" customHeight="1" x14ac:dyDescent="0.25">
      <c r="A939" s="40" t="s">
        <v>1123</v>
      </c>
      <c r="B939" s="40" t="s">
        <v>902</v>
      </c>
      <c r="C939" s="40" t="s">
        <v>128</v>
      </c>
      <c r="D939" s="41" t="s">
        <v>15</v>
      </c>
      <c r="E939" s="1" t="s">
        <v>129</v>
      </c>
      <c r="F939" s="1" t="s">
        <v>129</v>
      </c>
      <c r="G939" s="42">
        <f>SUM(G940:G940)</f>
        <v>1</v>
      </c>
    </row>
    <row r="940" spans="1:7" x14ac:dyDescent="0.25">
      <c r="A940" s="43"/>
      <c r="B940" s="43"/>
      <c r="C940" s="44">
        <v>1</v>
      </c>
      <c r="D940" s="44"/>
      <c r="E940" s="44"/>
      <c r="F940" s="44"/>
      <c r="G940" s="44">
        <f>PRODUCT(C940:F940)</f>
        <v>1</v>
      </c>
    </row>
    <row r="942" spans="1:7" ht="45" customHeight="1" x14ac:dyDescent="0.25">
      <c r="A942" s="40" t="s">
        <v>1124</v>
      </c>
      <c r="B942" s="40" t="s">
        <v>902</v>
      </c>
      <c r="C942" s="40" t="s">
        <v>130</v>
      </c>
      <c r="D942" s="41" t="s">
        <v>25</v>
      </c>
      <c r="E942" s="1" t="s">
        <v>131</v>
      </c>
      <c r="F942" s="1" t="s">
        <v>131</v>
      </c>
      <c r="G942" s="42">
        <f>SUM(G943:G943)</f>
        <v>65</v>
      </c>
    </row>
    <row r="943" spans="1:7" x14ac:dyDescent="0.25">
      <c r="A943" s="43"/>
      <c r="B943" s="43"/>
      <c r="C943" s="44">
        <v>65</v>
      </c>
      <c r="D943" s="44"/>
      <c r="E943" s="44"/>
      <c r="F943" s="44"/>
      <c r="G943" s="44">
        <f>PRODUCT(C943:F943)</f>
        <v>65</v>
      </c>
    </row>
    <row r="945" spans="1:7" x14ac:dyDescent="0.25">
      <c r="B945" t="s">
        <v>900</v>
      </c>
      <c r="C945" s="38" t="s">
        <v>6</v>
      </c>
      <c r="D945" s="39" t="s">
        <v>7</v>
      </c>
      <c r="E945" s="38" t="s">
        <v>8</v>
      </c>
    </row>
    <row r="946" spans="1:7" x14ac:dyDescent="0.25">
      <c r="B946" t="s">
        <v>900</v>
      </c>
      <c r="C946" s="38" t="s">
        <v>9</v>
      </c>
      <c r="D946" s="39" t="s">
        <v>95</v>
      </c>
      <c r="E946" s="38" t="s">
        <v>228</v>
      </c>
    </row>
    <row r="947" spans="1:7" x14ac:dyDescent="0.25">
      <c r="B947" t="s">
        <v>900</v>
      </c>
      <c r="C947" s="38" t="s">
        <v>11</v>
      </c>
      <c r="D947" s="39" t="s">
        <v>7</v>
      </c>
      <c r="E947" s="38" t="s">
        <v>12</v>
      </c>
    </row>
    <row r="949" spans="1:7" ht="45" customHeight="1" x14ac:dyDescent="0.25">
      <c r="A949" s="40" t="s">
        <v>1125</v>
      </c>
      <c r="B949" s="40" t="s">
        <v>902</v>
      </c>
      <c r="C949" s="40" t="s">
        <v>14</v>
      </c>
      <c r="D949" s="41" t="s">
        <v>15</v>
      </c>
      <c r="E949" s="1" t="s">
        <v>16</v>
      </c>
      <c r="F949" s="1" t="s">
        <v>16</v>
      </c>
      <c r="G949" s="42">
        <f>SUM(G950:G950)</f>
        <v>4</v>
      </c>
    </row>
    <row r="950" spans="1:7" x14ac:dyDescent="0.25">
      <c r="A950" s="43"/>
      <c r="B950" s="43"/>
      <c r="C950" s="44">
        <v>4</v>
      </c>
      <c r="D950" s="44"/>
      <c r="E950" s="44"/>
      <c r="F950" s="44"/>
      <c r="G950" s="44">
        <f>PRODUCT(C950:F950)</f>
        <v>4</v>
      </c>
    </row>
    <row r="952" spans="1:7" x14ac:dyDescent="0.25">
      <c r="B952" t="s">
        <v>900</v>
      </c>
      <c r="C952" s="38" t="s">
        <v>6</v>
      </c>
      <c r="D952" s="39" t="s">
        <v>7</v>
      </c>
      <c r="E952" s="38" t="s">
        <v>8</v>
      </c>
    </row>
    <row r="953" spans="1:7" x14ac:dyDescent="0.25">
      <c r="B953" t="s">
        <v>900</v>
      </c>
      <c r="C953" s="38" t="s">
        <v>9</v>
      </c>
      <c r="D953" s="39" t="s">
        <v>95</v>
      </c>
      <c r="E953" s="38" t="s">
        <v>228</v>
      </c>
    </row>
    <row r="954" spans="1:7" x14ac:dyDescent="0.25">
      <c r="B954" t="s">
        <v>900</v>
      </c>
      <c r="C954" s="38" t="s">
        <v>11</v>
      </c>
      <c r="D954" s="39" t="s">
        <v>18</v>
      </c>
      <c r="E954" s="38" t="s">
        <v>19</v>
      </c>
    </row>
    <row r="956" spans="1:7" ht="45" customHeight="1" x14ac:dyDescent="0.25">
      <c r="A956" s="40" t="s">
        <v>1126</v>
      </c>
      <c r="B956" s="40" t="s">
        <v>902</v>
      </c>
      <c r="C956" s="40" t="s">
        <v>140</v>
      </c>
      <c r="D956" s="41" t="s">
        <v>25</v>
      </c>
      <c r="E956" s="1" t="s">
        <v>141</v>
      </c>
      <c r="F956" s="1" t="s">
        <v>141</v>
      </c>
      <c r="G956" s="42">
        <f>SUM(G957:G957)</f>
        <v>16</v>
      </c>
    </row>
    <row r="957" spans="1:7" x14ac:dyDescent="0.25">
      <c r="A957" s="43"/>
      <c r="B957" s="43"/>
      <c r="C957" s="44">
        <v>8</v>
      </c>
      <c r="D957" s="44">
        <v>2</v>
      </c>
      <c r="E957" s="44"/>
      <c r="F957" s="44"/>
      <c r="G957" s="44">
        <f>PRODUCT(C957:F957)</f>
        <v>16</v>
      </c>
    </row>
    <row r="959" spans="1:7" ht="45" customHeight="1" x14ac:dyDescent="0.25">
      <c r="A959" s="40" t="s">
        <v>1127</v>
      </c>
      <c r="B959" s="40" t="s">
        <v>902</v>
      </c>
      <c r="C959" s="40" t="s">
        <v>144</v>
      </c>
      <c r="D959" s="41" t="s">
        <v>22</v>
      </c>
      <c r="E959" s="1" t="s">
        <v>145</v>
      </c>
      <c r="F959" s="1" t="s">
        <v>145</v>
      </c>
      <c r="G959" s="42">
        <f>SUM(G960:G960)</f>
        <v>9.6</v>
      </c>
    </row>
    <row r="960" spans="1:7" x14ac:dyDescent="0.25">
      <c r="A960" s="43"/>
      <c r="B960" s="43"/>
      <c r="C960" s="44">
        <v>8</v>
      </c>
      <c r="D960" s="44">
        <v>1.2</v>
      </c>
      <c r="E960" s="44"/>
      <c r="F960" s="44"/>
      <c r="G960" s="44">
        <f>PRODUCT(C960:F960)</f>
        <v>9.6</v>
      </c>
    </row>
    <row r="962" spans="1:7" ht="45" customHeight="1" x14ac:dyDescent="0.25">
      <c r="A962" s="40" t="s">
        <v>1128</v>
      </c>
      <c r="B962" s="40" t="s">
        <v>902</v>
      </c>
      <c r="C962" s="40" t="s">
        <v>21</v>
      </c>
      <c r="D962" s="41" t="s">
        <v>22</v>
      </c>
      <c r="E962" s="1" t="s">
        <v>23</v>
      </c>
      <c r="F962" s="1" t="s">
        <v>23</v>
      </c>
      <c r="G962" s="42">
        <f>SUM(G963:G963)</f>
        <v>72</v>
      </c>
    </row>
    <row r="963" spans="1:7" x14ac:dyDescent="0.25">
      <c r="A963" s="43"/>
      <c r="B963" s="43"/>
      <c r="C963" s="44">
        <v>90</v>
      </c>
      <c r="D963" s="44">
        <v>0.8</v>
      </c>
      <c r="E963" s="44"/>
      <c r="F963" s="44"/>
      <c r="G963" s="44">
        <f>PRODUCT(C963:F963)</f>
        <v>72</v>
      </c>
    </row>
    <row r="965" spans="1:7" ht="45" customHeight="1" x14ac:dyDescent="0.25">
      <c r="A965" s="40" t="s">
        <v>1129</v>
      </c>
      <c r="B965" s="40" t="s">
        <v>902</v>
      </c>
      <c r="C965" s="40" t="s">
        <v>24</v>
      </c>
      <c r="D965" s="41" t="s">
        <v>25</v>
      </c>
      <c r="E965" s="1" t="s">
        <v>26</v>
      </c>
      <c r="F965" s="1" t="s">
        <v>26</v>
      </c>
      <c r="G965" s="42">
        <f>SUM(G966:G966)</f>
        <v>8</v>
      </c>
    </row>
    <row r="966" spans="1:7" x14ac:dyDescent="0.25">
      <c r="A966" s="43"/>
      <c r="B966" s="43"/>
      <c r="C966" s="44">
        <v>8</v>
      </c>
      <c r="D966" s="44"/>
      <c r="E966" s="44"/>
      <c r="F966" s="44"/>
      <c r="G966" s="44">
        <f>PRODUCT(C966:F966)</f>
        <v>8</v>
      </c>
    </row>
    <row r="968" spans="1:7" ht="45" customHeight="1" x14ac:dyDescent="0.25">
      <c r="A968" s="40" t="s">
        <v>1130</v>
      </c>
      <c r="B968" s="40" t="s">
        <v>902</v>
      </c>
      <c r="C968" s="40" t="s">
        <v>27</v>
      </c>
      <c r="D968" s="41" t="s">
        <v>28</v>
      </c>
      <c r="E968" s="1" t="s">
        <v>29</v>
      </c>
      <c r="F968" s="1" t="s">
        <v>29</v>
      </c>
      <c r="G968" s="42">
        <f>SUM(G969:G970)</f>
        <v>41.65</v>
      </c>
    </row>
    <row r="969" spans="1:7" x14ac:dyDescent="0.25">
      <c r="A969" s="43"/>
      <c r="B969" s="43"/>
      <c r="C969" s="44">
        <v>90</v>
      </c>
      <c r="D969" s="44">
        <v>0.5</v>
      </c>
      <c r="E969" s="44">
        <v>0.85</v>
      </c>
      <c r="F969" s="44">
        <v>1</v>
      </c>
      <c r="G969" s="44">
        <f>PRODUCT(C969:F969)</f>
        <v>38.25</v>
      </c>
    </row>
    <row r="970" spans="1:7" x14ac:dyDescent="0.25">
      <c r="A970" s="43"/>
      <c r="B970" s="43"/>
      <c r="C970" s="44">
        <v>8</v>
      </c>
      <c r="D970" s="44">
        <v>0.5</v>
      </c>
      <c r="E970" s="44">
        <v>0.85</v>
      </c>
      <c r="F970" s="44">
        <v>1</v>
      </c>
      <c r="G970" s="44">
        <f>PRODUCT(C970:F970)</f>
        <v>3.4</v>
      </c>
    </row>
    <row r="972" spans="1:7" ht="45" customHeight="1" x14ac:dyDescent="0.25">
      <c r="A972" s="40" t="s">
        <v>1131</v>
      </c>
      <c r="B972" s="40" t="s">
        <v>902</v>
      </c>
      <c r="C972" s="40" t="s">
        <v>30</v>
      </c>
      <c r="D972" s="41" t="s">
        <v>28</v>
      </c>
      <c r="E972" s="1" t="s">
        <v>31</v>
      </c>
      <c r="F972" s="1" t="s">
        <v>31</v>
      </c>
      <c r="G972" s="42">
        <f>SUM(G973:G974)</f>
        <v>7.35</v>
      </c>
    </row>
    <row r="973" spans="1:7" x14ac:dyDescent="0.25">
      <c r="A973" s="43"/>
      <c r="B973" s="43"/>
      <c r="C973" s="44">
        <v>90</v>
      </c>
      <c r="D973" s="44">
        <v>0.5</v>
      </c>
      <c r="E973" s="44">
        <v>0.15</v>
      </c>
      <c r="F973" s="44">
        <v>1</v>
      </c>
      <c r="G973" s="44">
        <f>PRODUCT(C973:F973)</f>
        <v>6.75</v>
      </c>
    </row>
    <row r="974" spans="1:7" x14ac:dyDescent="0.25">
      <c r="A974" s="43"/>
      <c r="B974" s="43"/>
      <c r="C974" s="44">
        <v>8</v>
      </c>
      <c r="D974" s="44">
        <v>0.5</v>
      </c>
      <c r="E974" s="44">
        <v>0.15</v>
      </c>
      <c r="F974" s="44">
        <v>1</v>
      </c>
      <c r="G974" s="44">
        <f>PRODUCT(C974:F974)</f>
        <v>0.6</v>
      </c>
    </row>
    <row r="976" spans="1:7" ht="45" customHeight="1" x14ac:dyDescent="0.25">
      <c r="A976" s="40" t="s">
        <v>1132</v>
      </c>
      <c r="B976" s="40" t="s">
        <v>902</v>
      </c>
      <c r="C976" s="40" t="s">
        <v>32</v>
      </c>
      <c r="D976" s="41" t="s">
        <v>22</v>
      </c>
      <c r="E976" s="1" t="s">
        <v>33</v>
      </c>
      <c r="F976" s="1" t="s">
        <v>33</v>
      </c>
      <c r="G976" s="42">
        <f>SUM(G977:G978)</f>
        <v>49</v>
      </c>
    </row>
    <row r="977" spans="1:7" x14ac:dyDescent="0.25">
      <c r="A977" s="43"/>
      <c r="B977" s="43"/>
      <c r="C977" s="44">
        <v>90</v>
      </c>
      <c r="D977" s="44">
        <v>0.5</v>
      </c>
      <c r="E977" s="44"/>
      <c r="F977" s="44"/>
      <c r="G977" s="44">
        <f>PRODUCT(C977:F977)</f>
        <v>45</v>
      </c>
    </row>
    <row r="978" spans="1:7" x14ac:dyDescent="0.25">
      <c r="A978" s="43"/>
      <c r="B978" s="43"/>
      <c r="C978" s="44">
        <v>8</v>
      </c>
      <c r="D978" s="44">
        <v>0.5</v>
      </c>
      <c r="E978" s="44"/>
      <c r="F978" s="44"/>
      <c r="G978" s="44">
        <f>PRODUCT(C978:F978)</f>
        <v>4</v>
      </c>
    </row>
    <row r="980" spans="1:7" ht="45" customHeight="1" x14ac:dyDescent="0.25">
      <c r="A980" s="40" t="s">
        <v>1133</v>
      </c>
      <c r="B980" s="40" t="s">
        <v>902</v>
      </c>
      <c r="C980" s="40" t="s">
        <v>34</v>
      </c>
      <c r="D980" s="41" t="s">
        <v>22</v>
      </c>
      <c r="E980" s="1" t="s">
        <v>35</v>
      </c>
      <c r="F980" s="1" t="s">
        <v>35</v>
      </c>
      <c r="G980" s="42">
        <f>SUM(G981:G982)</f>
        <v>23.519999999999996</v>
      </c>
    </row>
    <row r="981" spans="1:7" x14ac:dyDescent="0.25">
      <c r="A981" s="43"/>
      <c r="B981" s="43"/>
      <c r="C981" s="44">
        <v>90</v>
      </c>
      <c r="D981" s="44">
        <v>0.8</v>
      </c>
      <c r="E981" s="44">
        <v>0.15</v>
      </c>
      <c r="F981" s="44">
        <v>2</v>
      </c>
      <c r="G981" s="44">
        <f>PRODUCT(C981:F981)</f>
        <v>21.599999999999998</v>
      </c>
    </row>
    <row r="982" spans="1:7" x14ac:dyDescent="0.25">
      <c r="A982" s="43"/>
      <c r="B982" s="43"/>
      <c r="C982" s="44">
        <v>8</v>
      </c>
      <c r="D982" s="44">
        <v>0.8</v>
      </c>
      <c r="E982" s="44">
        <v>0.15</v>
      </c>
      <c r="F982" s="44">
        <v>2</v>
      </c>
      <c r="G982" s="44">
        <f>PRODUCT(C982:F982)</f>
        <v>1.92</v>
      </c>
    </row>
    <row r="984" spans="1:7" ht="45" customHeight="1" x14ac:dyDescent="0.25">
      <c r="A984" s="40" t="s">
        <v>1134</v>
      </c>
      <c r="B984" s="40" t="s">
        <v>902</v>
      </c>
      <c r="C984" s="40" t="s">
        <v>36</v>
      </c>
      <c r="D984" s="41" t="s">
        <v>28</v>
      </c>
      <c r="E984" s="1" t="s">
        <v>37</v>
      </c>
      <c r="F984" s="1" t="s">
        <v>37</v>
      </c>
      <c r="G984" s="42">
        <f>SUM(G985:G987)</f>
        <v>19.012</v>
      </c>
    </row>
    <row r="985" spans="1:7" x14ac:dyDescent="0.25">
      <c r="A985" s="43"/>
      <c r="B985" s="43"/>
      <c r="C985" s="44">
        <v>90</v>
      </c>
      <c r="D985" s="44">
        <v>0.5</v>
      </c>
      <c r="E985" s="44">
        <v>0.4</v>
      </c>
      <c r="F985" s="44"/>
      <c r="G985" s="44">
        <f>PRODUCT(C985:F985)</f>
        <v>18</v>
      </c>
    </row>
    <row r="986" spans="1:7" x14ac:dyDescent="0.25">
      <c r="A986" s="43"/>
      <c r="B986" s="43"/>
      <c r="C986" s="44">
        <v>8</v>
      </c>
      <c r="D986" s="44">
        <v>0.5</v>
      </c>
      <c r="E986" s="44">
        <v>0.4</v>
      </c>
      <c r="F986" s="44"/>
      <c r="G986" s="44">
        <f>PRODUCT(C986:F986)</f>
        <v>1.6</v>
      </c>
    </row>
    <row r="987" spans="1:7" x14ac:dyDescent="0.25">
      <c r="A987" s="43"/>
      <c r="B987" s="43"/>
      <c r="C987" s="44">
        <v>98</v>
      </c>
      <c r="D987" s="44">
        <v>6.0000000000000001E-3</v>
      </c>
      <c r="E987" s="44">
        <v>-1</v>
      </c>
      <c r="F987" s="44"/>
      <c r="G987" s="44">
        <f>PRODUCT(C987:F987)</f>
        <v>-0.58799999999999997</v>
      </c>
    </row>
    <row r="989" spans="1:7" ht="45" customHeight="1" x14ac:dyDescent="0.25">
      <c r="A989" s="40" t="s">
        <v>1135</v>
      </c>
      <c r="B989" s="40" t="s">
        <v>902</v>
      </c>
      <c r="C989" s="40" t="s">
        <v>38</v>
      </c>
      <c r="D989" s="41" t="s">
        <v>28</v>
      </c>
      <c r="E989" s="1" t="s">
        <v>39</v>
      </c>
      <c r="F989" s="1" t="s">
        <v>39</v>
      </c>
      <c r="G989" s="42">
        <f>SUM(G990:G991)</f>
        <v>29.4</v>
      </c>
    </row>
    <row r="990" spans="1:7" x14ac:dyDescent="0.25">
      <c r="A990" s="43"/>
      <c r="B990" s="43"/>
      <c r="C990" s="44">
        <v>90</v>
      </c>
      <c r="D990" s="44">
        <v>0.5</v>
      </c>
      <c r="E990" s="44">
        <v>0.6</v>
      </c>
      <c r="F990" s="44"/>
      <c r="G990" s="44">
        <f>PRODUCT(C990:F990)</f>
        <v>27</v>
      </c>
    </row>
    <row r="991" spans="1:7" x14ac:dyDescent="0.25">
      <c r="A991" s="43"/>
      <c r="B991" s="43"/>
      <c r="C991" s="44">
        <v>8</v>
      </c>
      <c r="D991" s="44">
        <v>0.5</v>
      </c>
      <c r="E991" s="44">
        <v>0.6</v>
      </c>
      <c r="F991" s="44"/>
      <c r="G991" s="44">
        <f>PRODUCT(C991:F991)</f>
        <v>2.4</v>
      </c>
    </row>
    <row r="993" spans="1:7" ht="45" customHeight="1" x14ac:dyDescent="0.25">
      <c r="A993" s="40" t="s">
        <v>1136</v>
      </c>
      <c r="B993" s="40" t="s">
        <v>902</v>
      </c>
      <c r="C993" s="40" t="s">
        <v>183</v>
      </c>
      <c r="D993" s="41" t="s">
        <v>28</v>
      </c>
      <c r="E993" s="1" t="s">
        <v>184</v>
      </c>
      <c r="F993" s="1" t="s">
        <v>184</v>
      </c>
      <c r="G993" s="42">
        <f>SUM(G994:G994)</f>
        <v>1.4</v>
      </c>
    </row>
    <row r="994" spans="1:7" x14ac:dyDescent="0.25">
      <c r="A994" s="43"/>
      <c r="B994" s="43"/>
      <c r="C994" s="44">
        <v>8</v>
      </c>
      <c r="D994" s="44">
        <v>0.7</v>
      </c>
      <c r="E994" s="44">
        <v>0.25</v>
      </c>
      <c r="F994" s="44"/>
      <c r="G994" s="44">
        <f>PRODUCT(C994:F994)</f>
        <v>1.4</v>
      </c>
    </row>
    <row r="996" spans="1:7" x14ac:dyDescent="0.25">
      <c r="B996" t="s">
        <v>900</v>
      </c>
      <c r="C996" s="38" t="s">
        <v>6</v>
      </c>
      <c r="D996" s="39" t="s">
        <v>7</v>
      </c>
      <c r="E996" s="38" t="s">
        <v>8</v>
      </c>
    </row>
    <row r="997" spans="1:7" x14ac:dyDescent="0.25">
      <c r="B997" t="s">
        <v>900</v>
      </c>
      <c r="C997" s="38" t="s">
        <v>9</v>
      </c>
      <c r="D997" s="39" t="s">
        <v>95</v>
      </c>
      <c r="E997" s="38" t="s">
        <v>228</v>
      </c>
    </row>
    <row r="998" spans="1:7" x14ac:dyDescent="0.25">
      <c r="B998" t="s">
        <v>900</v>
      </c>
      <c r="C998" s="38" t="s">
        <v>11</v>
      </c>
      <c r="D998" s="39" t="s">
        <v>40</v>
      </c>
      <c r="E998" s="38" t="s">
        <v>41</v>
      </c>
    </row>
    <row r="1000" spans="1:7" ht="45" customHeight="1" x14ac:dyDescent="0.25">
      <c r="A1000" s="40" t="s">
        <v>1137</v>
      </c>
      <c r="B1000" s="40" t="s">
        <v>902</v>
      </c>
      <c r="C1000" s="40" t="s">
        <v>232</v>
      </c>
      <c r="D1000" s="41" t="s">
        <v>25</v>
      </c>
      <c r="E1000" s="1" t="s">
        <v>233</v>
      </c>
      <c r="F1000" s="1" t="s">
        <v>233</v>
      </c>
      <c r="G1000" s="42">
        <f>SUM(G1001:G1001)</f>
        <v>98</v>
      </c>
    </row>
    <row r="1001" spans="1:7" x14ac:dyDescent="0.25">
      <c r="A1001" s="43"/>
      <c r="B1001" s="43"/>
      <c r="C1001" s="44">
        <v>98</v>
      </c>
      <c r="D1001" s="44"/>
      <c r="E1001" s="44"/>
      <c r="F1001" s="44"/>
      <c r="G1001" s="44">
        <f>PRODUCT(C1001:F1001)</f>
        <v>98</v>
      </c>
    </row>
    <row r="1003" spans="1:7" ht="45" customHeight="1" x14ac:dyDescent="0.25">
      <c r="A1003" s="40" t="s">
        <v>1138</v>
      </c>
      <c r="B1003" s="40" t="s">
        <v>902</v>
      </c>
      <c r="C1003" s="40" t="s">
        <v>45</v>
      </c>
      <c r="D1003" s="41" t="s">
        <v>25</v>
      </c>
      <c r="E1003" s="1" t="s">
        <v>46</v>
      </c>
      <c r="F1003" s="1" t="s">
        <v>46</v>
      </c>
      <c r="G1003" s="42">
        <f>SUM(G1004:G1004)</f>
        <v>98</v>
      </c>
    </row>
    <row r="1004" spans="1:7" x14ac:dyDescent="0.25">
      <c r="A1004" s="43"/>
      <c r="B1004" s="43"/>
      <c r="C1004" s="44">
        <v>98</v>
      </c>
      <c r="D1004" s="44"/>
      <c r="E1004" s="44"/>
      <c r="F1004" s="44"/>
      <c r="G1004" s="44">
        <f>PRODUCT(C1004:F1004)</f>
        <v>98</v>
      </c>
    </row>
    <row r="1006" spans="1:7" ht="45" customHeight="1" x14ac:dyDescent="0.25">
      <c r="A1006" s="40" t="s">
        <v>1139</v>
      </c>
      <c r="B1006" s="40" t="s">
        <v>902</v>
      </c>
      <c r="C1006" s="40" t="s">
        <v>49</v>
      </c>
      <c r="D1006" s="41" t="s">
        <v>25</v>
      </c>
      <c r="E1006" s="1" t="s">
        <v>50</v>
      </c>
      <c r="F1006" s="1" t="s">
        <v>50</v>
      </c>
      <c r="G1006" s="42">
        <f>SUM(G1007:G1007)</f>
        <v>98</v>
      </c>
    </row>
    <row r="1007" spans="1:7" x14ac:dyDescent="0.25">
      <c r="A1007" s="43"/>
      <c r="B1007" s="43"/>
      <c r="C1007" s="44">
        <v>98</v>
      </c>
      <c r="D1007" s="44"/>
      <c r="E1007" s="44"/>
      <c r="F1007" s="44"/>
      <c r="G1007" s="44">
        <f>PRODUCT(C1007:F1007)</f>
        <v>98</v>
      </c>
    </row>
    <row r="1009" spans="1:7" ht="45" customHeight="1" x14ac:dyDescent="0.25">
      <c r="A1009" s="40" t="s">
        <v>1140</v>
      </c>
      <c r="B1009" s="40" t="s">
        <v>902</v>
      </c>
      <c r="C1009" s="40" t="s">
        <v>186</v>
      </c>
      <c r="D1009" s="41" t="s">
        <v>25</v>
      </c>
      <c r="E1009" s="1" t="s">
        <v>187</v>
      </c>
      <c r="F1009" s="1" t="s">
        <v>187</v>
      </c>
      <c r="G1009" s="42">
        <f>SUM(G1010:G1010)</f>
        <v>8</v>
      </c>
    </row>
    <row r="1010" spans="1:7" x14ac:dyDescent="0.25">
      <c r="A1010" s="43"/>
      <c r="B1010" s="43"/>
      <c r="C1010" s="44">
        <v>8</v>
      </c>
      <c r="D1010" s="44"/>
      <c r="E1010" s="44"/>
      <c r="F1010" s="44"/>
      <c r="G1010" s="44">
        <f>PRODUCT(C1010:F1010)</f>
        <v>8</v>
      </c>
    </row>
    <row r="1012" spans="1:7" x14ac:dyDescent="0.25">
      <c r="B1012" t="s">
        <v>900</v>
      </c>
      <c r="C1012" s="38" t="s">
        <v>6</v>
      </c>
      <c r="D1012" s="39" t="s">
        <v>7</v>
      </c>
      <c r="E1012" s="38" t="s">
        <v>8</v>
      </c>
    </row>
    <row r="1013" spans="1:7" x14ac:dyDescent="0.25">
      <c r="B1013" t="s">
        <v>900</v>
      </c>
      <c r="C1013" s="38" t="s">
        <v>9</v>
      </c>
      <c r="D1013" s="39" t="s">
        <v>95</v>
      </c>
      <c r="E1013" s="38" t="s">
        <v>228</v>
      </c>
    </row>
    <row r="1014" spans="1:7" x14ac:dyDescent="0.25">
      <c r="B1014" t="s">
        <v>900</v>
      </c>
      <c r="C1014" s="38" t="s">
        <v>11</v>
      </c>
      <c r="D1014" s="39" t="s">
        <v>51</v>
      </c>
      <c r="E1014" s="38" t="s">
        <v>52</v>
      </c>
    </row>
    <row r="1016" spans="1:7" ht="45" customHeight="1" x14ac:dyDescent="0.25">
      <c r="A1016" s="40" t="s">
        <v>1141</v>
      </c>
      <c r="B1016" s="40" t="s">
        <v>902</v>
      </c>
      <c r="C1016" s="40" t="s">
        <v>235</v>
      </c>
      <c r="D1016" s="41" t="s">
        <v>15</v>
      </c>
      <c r="E1016" s="1" t="s">
        <v>236</v>
      </c>
      <c r="F1016" s="1" t="s">
        <v>236</v>
      </c>
      <c r="G1016" s="42">
        <f>SUM(G1017:G1018)</f>
        <v>6</v>
      </c>
    </row>
    <row r="1017" spans="1:7" x14ac:dyDescent="0.25">
      <c r="A1017" s="43" t="s">
        <v>1142</v>
      </c>
      <c r="B1017" s="43"/>
      <c r="C1017" s="44">
        <v>2</v>
      </c>
      <c r="D1017" s="44"/>
      <c r="E1017" s="44"/>
      <c r="F1017" s="44"/>
      <c r="G1017" s="44">
        <f>PRODUCT(C1017:F1017)</f>
        <v>2</v>
      </c>
    </row>
    <row r="1018" spans="1:7" x14ac:dyDescent="0.25">
      <c r="A1018" s="43" t="s">
        <v>1143</v>
      </c>
      <c r="B1018" s="43"/>
      <c r="C1018" s="44">
        <v>4</v>
      </c>
      <c r="D1018" s="44"/>
      <c r="E1018" s="44"/>
      <c r="F1018" s="44"/>
      <c r="G1018" s="44">
        <f>PRODUCT(C1018:F1018)</f>
        <v>4</v>
      </c>
    </row>
    <row r="1020" spans="1:7" ht="45" customHeight="1" x14ac:dyDescent="0.25">
      <c r="A1020" s="40" t="s">
        <v>1144</v>
      </c>
      <c r="B1020" s="40" t="s">
        <v>902</v>
      </c>
      <c r="C1020" s="40" t="s">
        <v>237</v>
      </c>
      <c r="D1020" s="41" t="s">
        <v>15</v>
      </c>
      <c r="E1020" s="1" t="s">
        <v>238</v>
      </c>
      <c r="F1020" s="1" t="s">
        <v>238</v>
      </c>
      <c r="G1020" s="42">
        <f>SUM(G1021:G1021)</f>
        <v>1</v>
      </c>
    </row>
    <row r="1021" spans="1:7" x14ac:dyDescent="0.25">
      <c r="A1021" s="43" t="s">
        <v>1142</v>
      </c>
      <c r="B1021" s="43"/>
      <c r="C1021" s="44">
        <v>1</v>
      </c>
      <c r="D1021" s="44"/>
      <c r="E1021" s="44"/>
      <c r="F1021" s="44"/>
      <c r="G1021" s="44">
        <f>PRODUCT(C1021:F1021)</f>
        <v>1</v>
      </c>
    </row>
    <row r="1023" spans="1:7" ht="45" customHeight="1" x14ac:dyDescent="0.25">
      <c r="A1023" s="40" t="s">
        <v>1145</v>
      </c>
      <c r="B1023" s="40" t="s">
        <v>902</v>
      </c>
      <c r="C1023" s="40" t="s">
        <v>239</v>
      </c>
      <c r="D1023" s="41" t="s">
        <v>15</v>
      </c>
      <c r="E1023" s="1" t="s">
        <v>240</v>
      </c>
      <c r="F1023" s="1" t="s">
        <v>240</v>
      </c>
      <c r="G1023" s="42">
        <f>SUM(G1024:G1024)</f>
        <v>2</v>
      </c>
    </row>
    <row r="1024" spans="1:7" x14ac:dyDescent="0.25">
      <c r="A1024" s="43" t="s">
        <v>1142</v>
      </c>
      <c r="B1024" s="43"/>
      <c r="C1024" s="44">
        <v>2</v>
      </c>
      <c r="D1024" s="44"/>
      <c r="E1024" s="44"/>
      <c r="F1024" s="44"/>
      <c r="G1024" s="44">
        <f>PRODUCT(C1024:F1024)</f>
        <v>2</v>
      </c>
    </row>
    <row r="1026" spans="1:7" ht="45" customHeight="1" x14ac:dyDescent="0.25">
      <c r="A1026" s="40" t="s">
        <v>1146</v>
      </c>
      <c r="B1026" s="40" t="s">
        <v>902</v>
      </c>
      <c r="C1026" s="40" t="s">
        <v>241</v>
      </c>
      <c r="D1026" s="41" t="s">
        <v>15</v>
      </c>
      <c r="E1026" s="1" t="s">
        <v>242</v>
      </c>
      <c r="F1026" s="1" t="s">
        <v>242</v>
      </c>
      <c r="G1026" s="42">
        <f>SUM(G1027:G1029)</f>
        <v>4</v>
      </c>
    </row>
    <row r="1027" spans="1:7" x14ac:dyDescent="0.25">
      <c r="A1027" s="43" t="s">
        <v>1142</v>
      </c>
      <c r="B1027" s="43"/>
      <c r="C1027" s="44">
        <v>1</v>
      </c>
      <c r="D1027" s="44"/>
      <c r="E1027" s="44"/>
      <c r="F1027" s="44"/>
      <c r="G1027" s="44">
        <f>PRODUCT(C1027:F1027)</f>
        <v>1</v>
      </c>
    </row>
    <row r="1028" spans="1:7" x14ac:dyDescent="0.25">
      <c r="A1028" s="43" t="s">
        <v>1143</v>
      </c>
      <c r="B1028" s="43"/>
      <c r="C1028" s="44">
        <v>2</v>
      </c>
      <c r="D1028" s="44"/>
      <c r="E1028" s="44"/>
      <c r="F1028" s="44"/>
      <c r="G1028" s="44">
        <f>PRODUCT(C1028:F1028)</f>
        <v>2</v>
      </c>
    </row>
    <row r="1029" spans="1:7" x14ac:dyDescent="0.25">
      <c r="A1029" s="43" t="s">
        <v>1147</v>
      </c>
      <c r="B1029" s="43"/>
      <c r="C1029" s="44">
        <v>1</v>
      </c>
      <c r="D1029" s="44"/>
      <c r="E1029" s="44"/>
      <c r="F1029" s="44"/>
      <c r="G1029" s="44">
        <f>PRODUCT(C1029:F1029)</f>
        <v>1</v>
      </c>
    </row>
    <row r="1031" spans="1:7" ht="45" customHeight="1" x14ac:dyDescent="0.25">
      <c r="A1031" s="40" t="s">
        <v>1148</v>
      </c>
      <c r="B1031" s="40" t="s">
        <v>902</v>
      </c>
      <c r="C1031" s="40" t="s">
        <v>243</v>
      </c>
      <c r="D1031" s="41" t="s">
        <v>15</v>
      </c>
      <c r="E1031" s="1" t="s">
        <v>55</v>
      </c>
      <c r="F1031" s="1" t="s">
        <v>55</v>
      </c>
      <c r="G1031" s="42">
        <f>SUM(G1032:G1032)</f>
        <v>1</v>
      </c>
    </row>
    <row r="1032" spans="1:7" x14ac:dyDescent="0.25">
      <c r="A1032" s="43"/>
      <c r="B1032" s="43"/>
      <c r="C1032" s="44">
        <v>1</v>
      </c>
      <c r="D1032" s="44"/>
      <c r="E1032" s="44"/>
      <c r="F1032" s="44"/>
      <c r="G1032" s="44">
        <f>PRODUCT(C1032:F1032)</f>
        <v>1</v>
      </c>
    </row>
    <row r="1034" spans="1:7" ht="45" customHeight="1" x14ac:dyDescent="0.25">
      <c r="A1034" s="40" t="s">
        <v>1149</v>
      </c>
      <c r="B1034" s="40" t="s">
        <v>902</v>
      </c>
      <c r="C1034" s="40" t="s">
        <v>244</v>
      </c>
      <c r="D1034" s="41" t="s">
        <v>15</v>
      </c>
      <c r="E1034" s="1" t="s">
        <v>245</v>
      </c>
      <c r="F1034" s="1" t="s">
        <v>245</v>
      </c>
      <c r="G1034" s="42">
        <f>SUM(G1035:G1035)</f>
        <v>2</v>
      </c>
    </row>
    <row r="1035" spans="1:7" x14ac:dyDescent="0.25">
      <c r="A1035" s="43" t="s">
        <v>1143</v>
      </c>
      <c r="B1035" s="43"/>
      <c r="C1035" s="44">
        <v>2</v>
      </c>
      <c r="D1035" s="44"/>
      <c r="E1035" s="44"/>
      <c r="F1035" s="44"/>
      <c r="G1035" s="44">
        <f>PRODUCT(C1035:F1035)</f>
        <v>2</v>
      </c>
    </row>
    <row r="1037" spans="1:7" ht="45" customHeight="1" x14ac:dyDescent="0.25">
      <c r="A1037" s="40" t="s">
        <v>1150</v>
      </c>
      <c r="B1037" s="40" t="s">
        <v>902</v>
      </c>
      <c r="C1037" s="40" t="s">
        <v>66</v>
      </c>
      <c r="D1037" s="41" t="s">
        <v>15</v>
      </c>
      <c r="E1037" s="1" t="s">
        <v>67</v>
      </c>
      <c r="F1037" s="1" t="s">
        <v>67</v>
      </c>
      <c r="G1037" s="42">
        <f>SUM(G1038:G1038)</f>
        <v>2</v>
      </c>
    </row>
    <row r="1038" spans="1:7" x14ac:dyDescent="0.25">
      <c r="A1038" s="43" t="s">
        <v>1147</v>
      </c>
      <c r="B1038" s="43"/>
      <c r="C1038" s="44">
        <v>2</v>
      </c>
      <c r="D1038" s="44"/>
      <c r="E1038" s="44"/>
      <c r="F1038" s="44"/>
      <c r="G1038" s="44">
        <f>PRODUCT(C1038:F1038)</f>
        <v>2</v>
      </c>
    </row>
    <row r="1040" spans="1:7" ht="45" customHeight="1" x14ac:dyDescent="0.25">
      <c r="A1040" s="40" t="s">
        <v>1151</v>
      </c>
      <c r="B1040" s="40" t="s">
        <v>902</v>
      </c>
      <c r="C1040" s="40" t="s">
        <v>70</v>
      </c>
      <c r="D1040" s="41" t="s">
        <v>15</v>
      </c>
      <c r="E1040" s="1" t="s">
        <v>71</v>
      </c>
      <c r="F1040" s="1" t="s">
        <v>71</v>
      </c>
      <c r="G1040" s="42">
        <f>SUM(G1041:G1041)</f>
        <v>2</v>
      </c>
    </row>
    <row r="1041" spans="1:7" x14ac:dyDescent="0.25">
      <c r="A1041" s="43" t="s">
        <v>1147</v>
      </c>
      <c r="B1041" s="43"/>
      <c r="C1041" s="44">
        <v>2</v>
      </c>
      <c r="D1041" s="44"/>
      <c r="E1041" s="44"/>
      <c r="F1041" s="44"/>
      <c r="G1041" s="44">
        <f>PRODUCT(C1041:F1041)</f>
        <v>2</v>
      </c>
    </row>
    <row r="1043" spans="1:7" ht="45" customHeight="1" x14ac:dyDescent="0.25">
      <c r="A1043" s="40" t="s">
        <v>1152</v>
      </c>
      <c r="B1043" s="40" t="s">
        <v>902</v>
      </c>
      <c r="C1043" s="40" t="s">
        <v>56</v>
      </c>
      <c r="D1043" s="41" t="s">
        <v>15</v>
      </c>
      <c r="E1043" s="1" t="s">
        <v>57</v>
      </c>
      <c r="F1043" s="1" t="s">
        <v>57</v>
      </c>
      <c r="G1043" s="42">
        <f>SUM(G1044:G1044)</f>
        <v>2</v>
      </c>
    </row>
    <row r="1044" spans="1:7" x14ac:dyDescent="0.25">
      <c r="A1044" s="43"/>
      <c r="B1044" s="43"/>
      <c r="C1044" s="44">
        <v>2</v>
      </c>
      <c r="D1044" s="44"/>
      <c r="E1044" s="44"/>
      <c r="F1044" s="44"/>
      <c r="G1044" s="44">
        <f>PRODUCT(C1044:F1044)</f>
        <v>2</v>
      </c>
    </row>
    <row r="1046" spans="1:7" ht="45" customHeight="1" x14ac:dyDescent="0.25">
      <c r="A1046" s="40" t="s">
        <v>1153</v>
      </c>
      <c r="B1046" s="40" t="s">
        <v>902</v>
      </c>
      <c r="C1046" s="40" t="s">
        <v>191</v>
      </c>
      <c r="D1046" s="41" t="s">
        <v>15</v>
      </c>
      <c r="E1046" s="1" t="s">
        <v>192</v>
      </c>
      <c r="F1046" s="1" t="s">
        <v>192</v>
      </c>
      <c r="G1046" s="42">
        <f>SUM(G1047:G1047)</f>
        <v>1</v>
      </c>
    </row>
    <row r="1047" spans="1:7" x14ac:dyDescent="0.25">
      <c r="A1047" s="43" t="s">
        <v>1147</v>
      </c>
      <c r="B1047" s="43"/>
      <c r="C1047" s="44">
        <v>1</v>
      </c>
      <c r="D1047" s="44"/>
      <c r="E1047" s="44"/>
      <c r="F1047" s="44"/>
      <c r="G1047" s="44">
        <f>PRODUCT(C1047:F1047)</f>
        <v>1</v>
      </c>
    </row>
    <row r="1049" spans="1:7" ht="45" customHeight="1" x14ac:dyDescent="0.25">
      <c r="A1049" s="40" t="s">
        <v>1154</v>
      </c>
      <c r="B1049" s="40" t="s">
        <v>902</v>
      </c>
      <c r="C1049" s="40" t="s">
        <v>246</v>
      </c>
      <c r="D1049" s="41" t="s">
        <v>15</v>
      </c>
      <c r="E1049" s="1" t="s">
        <v>247</v>
      </c>
      <c r="F1049" s="1" t="s">
        <v>247</v>
      </c>
      <c r="G1049" s="42">
        <f>SUM(G1050:G1050)</f>
        <v>1</v>
      </c>
    </row>
    <row r="1050" spans="1:7" x14ac:dyDescent="0.25">
      <c r="A1050" s="43" t="s">
        <v>1147</v>
      </c>
      <c r="B1050" s="43"/>
      <c r="C1050" s="44">
        <v>1</v>
      </c>
      <c r="D1050" s="44"/>
      <c r="E1050" s="44"/>
      <c r="F1050" s="44"/>
      <c r="G1050" s="44">
        <f>PRODUCT(C1050:F1050)</f>
        <v>1</v>
      </c>
    </row>
    <row r="1052" spans="1:7" ht="45" customHeight="1" x14ac:dyDescent="0.25">
      <c r="A1052" s="40" t="s">
        <v>1155</v>
      </c>
      <c r="B1052" s="40" t="s">
        <v>902</v>
      </c>
      <c r="C1052" s="40" t="s">
        <v>248</v>
      </c>
      <c r="D1052" s="41" t="s">
        <v>15</v>
      </c>
      <c r="E1052" s="1" t="s">
        <v>249</v>
      </c>
      <c r="F1052" s="1" t="s">
        <v>249</v>
      </c>
      <c r="G1052" s="42">
        <f>SUM(G1053:G1053)</f>
        <v>2</v>
      </c>
    </row>
    <row r="1053" spans="1:7" x14ac:dyDescent="0.25">
      <c r="A1053" s="43"/>
      <c r="B1053" s="43"/>
      <c r="C1053" s="44">
        <v>2</v>
      </c>
      <c r="D1053" s="44"/>
      <c r="E1053" s="44"/>
      <c r="F1053" s="44"/>
      <c r="G1053" s="44">
        <f>PRODUCT(C1053:F1053)</f>
        <v>2</v>
      </c>
    </row>
    <row r="1055" spans="1:7" ht="45" customHeight="1" x14ac:dyDescent="0.25">
      <c r="A1055" s="40" t="s">
        <v>1156</v>
      </c>
      <c r="B1055" s="40" t="s">
        <v>902</v>
      </c>
      <c r="C1055" s="40" t="s">
        <v>250</v>
      </c>
      <c r="D1055" s="41" t="s">
        <v>15</v>
      </c>
      <c r="E1055" s="1" t="s">
        <v>251</v>
      </c>
      <c r="F1055" s="1" t="s">
        <v>251</v>
      </c>
      <c r="G1055" s="42">
        <f>SUM(G1056:G1056)</f>
        <v>2</v>
      </c>
    </row>
    <row r="1056" spans="1:7" x14ac:dyDescent="0.25">
      <c r="A1056" s="43"/>
      <c r="B1056" s="43"/>
      <c r="C1056" s="44">
        <v>2</v>
      </c>
      <c r="D1056" s="44"/>
      <c r="E1056" s="44"/>
      <c r="F1056" s="44"/>
      <c r="G1056" s="44">
        <f>PRODUCT(C1056:F1056)</f>
        <v>2</v>
      </c>
    </row>
    <row r="1058" spans="1:7" ht="45" customHeight="1" x14ac:dyDescent="0.25">
      <c r="A1058" s="40" t="s">
        <v>1157</v>
      </c>
      <c r="B1058" s="40" t="s">
        <v>902</v>
      </c>
      <c r="C1058" s="40" t="s">
        <v>252</v>
      </c>
      <c r="D1058" s="41" t="s">
        <v>15</v>
      </c>
      <c r="E1058" s="1" t="s">
        <v>253</v>
      </c>
      <c r="F1058" s="1" t="s">
        <v>253</v>
      </c>
      <c r="G1058" s="42">
        <f>SUM(G1059:G1059)</f>
        <v>2</v>
      </c>
    </row>
    <row r="1059" spans="1:7" x14ac:dyDescent="0.25">
      <c r="A1059" s="43"/>
      <c r="B1059" s="43"/>
      <c r="C1059" s="44">
        <v>2</v>
      </c>
      <c r="D1059" s="44"/>
      <c r="E1059" s="44"/>
      <c r="F1059" s="44"/>
      <c r="G1059" s="44">
        <f>PRODUCT(C1059:F1059)</f>
        <v>2</v>
      </c>
    </row>
    <row r="1061" spans="1:7" ht="45" customHeight="1" x14ac:dyDescent="0.25">
      <c r="A1061" s="40" t="s">
        <v>1158</v>
      </c>
      <c r="B1061" s="40" t="s">
        <v>902</v>
      </c>
      <c r="C1061" s="40" t="s">
        <v>254</v>
      </c>
      <c r="D1061" s="41" t="s">
        <v>15</v>
      </c>
      <c r="E1061" s="1" t="s">
        <v>255</v>
      </c>
      <c r="F1061" s="1" t="s">
        <v>255</v>
      </c>
      <c r="G1061" s="42">
        <f>SUM(G1062:G1062)</f>
        <v>4</v>
      </c>
    </row>
    <row r="1062" spans="1:7" x14ac:dyDescent="0.25">
      <c r="A1062" s="43"/>
      <c r="B1062" s="43"/>
      <c r="C1062" s="44">
        <v>4</v>
      </c>
      <c r="D1062" s="44"/>
      <c r="E1062" s="44"/>
      <c r="F1062" s="44"/>
      <c r="G1062" s="44">
        <f>PRODUCT(C1062:F1062)</f>
        <v>4</v>
      </c>
    </row>
    <row r="1064" spans="1:7" ht="45" customHeight="1" x14ac:dyDescent="0.25">
      <c r="A1064" s="40" t="s">
        <v>1159</v>
      </c>
      <c r="B1064" s="40" t="s">
        <v>902</v>
      </c>
      <c r="C1064" s="40" t="s">
        <v>256</v>
      </c>
      <c r="D1064" s="41" t="s">
        <v>15</v>
      </c>
      <c r="E1064" s="1" t="s">
        <v>257</v>
      </c>
      <c r="F1064" s="1" t="s">
        <v>257</v>
      </c>
      <c r="G1064" s="42">
        <f>SUM(G1065:G1065)</f>
        <v>4</v>
      </c>
    </row>
    <row r="1065" spans="1:7" x14ac:dyDescent="0.25">
      <c r="A1065" s="43"/>
      <c r="B1065" s="43"/>
      <c r="C1065" s="44">
        <v>4</v>
      </c>
      <c r="D1065" s="44"/>
      <c r="E1065" s="44"/>
      <c r="F1065" s="44"/>
      <c r="G1065" s="44">
        <f>PRODUCT(C1065:F1065)</f>
        <v>4</v>
      </c>
    </row>
    <row r="1067" spans="1:7" ht="45" customHeight="1" x14ac:dyDescent="0.25">
      <c r="A1067" s="40" t="s">
        <v>1160</v>
      </c>
      <c r="B1067" s="40" t="s">
        <v>902</v>
      </c>
      <c r="C1067" s="40" t="s">
        <v>258</v>
      </c>
      <c r="D1067" s="41" t="s">
        <v>15</v>
      </c>
      <c r="E1067" s="1" t="s">
        <v>259</v>
      </c>
      <c r="F1067" s="1" t="s">
        <v>259</v>
      </c>
      <c r="G1067" s="42">
        <f>SUM(G1068:G1068)</f>
        <v>4</v>
      </c>
    </row>
    <row r="1068" spans="1:7" x14ac:dyDescent="0.25">
      <c r="A1068" s="43"/>
      <c r="B1068" s="43"/>
      <c r="C1068" s="44">
        <v>4</v>
      </c>
      <c r="D1068" s="44"/>
      <c r="E1068" s="44"/>
      <c r="F1068" s="44"/>
      <c r="G1068" s="44">
        <f>PRODUCT(C1068:F1068)</f>
        <v>4</v>
      </c>
    </row>
    <row r="1070" spans="1:7" ht="45" customHeight="1" x14ac:dyDescent="0.25">
      <c r="A1070" s="40" t="s">
        <v>1161</v>
      </c>
      <c r="B1070" s="40" t="s">
        <v>902</v>
      </c>
      <c r="C1070" s="40" t="s">
        <v>74</v>
      </c>
      <c r="D1070" s="41" t="s">
        <v>15</v>
      </c>
      <c r="E1070" s="1" t="s">
        <v>75</v>
      </c>
      <c r="F1070" s="1" t="s">
        <v>75</v>
      </c>
      <c r="G1070" s="42">
        <f>SUM(G1071:G1071)</f>
        <v>2</v>
      </c>
    </row>
    <row r="1071" spans="1:7" x14ac:dyDescent="0.25">
      <c r="A1071" s="43"/>
      <c r="B1071" s="43"/>
      <c r="C1071" s="44">
        <v>2</v>
      </c>
      <c r="D1071" s="44"/>
      <c r="E1071" s="44"/>
      <c r="F1071" s="44"/>
      <c r="G1071" s="44">
        <f>PRODUCT(C1071:F1071)</f>
        <v>2</v>
      </c>
    </row>
    <row r="1073" spans="1:7" ht="45" customHeight="1" x14ac:dyDescent="0.25">
      <c r="A1073" s="40" t="s">
        <v>1162</v>
      </c>
      <c r="B1073" s="40" t="s">
        <v>902</v>
      </c>
      <c r="C1073" s="40" t="s">
        <v>84</v>
      </c>
      <c r="D1073" s="41" t="s">
        <v>15</v>
      </c>
      <c r="E1073" s="1" t="s">
        <v>85</v>
      </c>
      <c r="F1073" s="1" t="s">
        <v>85</v>
      </c>
      <c r="G1073" s="42">
        <f>SUM(G1074:G1074)</f>
        <v>2</v>
      </c>
    </row>
    <row r="1074" spans="1:7" x14ac:dyDescent="0.25">
      <c r="A1074" s="43"/>
      <c r="B1074" s="43"/>
      <c r="C1074" s="44">
        <v>2</v>
      </c>
      <c r="D1074" s="44"/>
      <c r="E1074" s="44"/>
      <c r="F1074" s="44"/>
      <c r="G1074" s="44">
        <f>PRODUCT(C1074:F1074)</f>
        <v>2</v>
      </c>
    </row>
    <row r="1076" spans="1:7" ht="45" customHeight="1" x14ac:dyDescent="0.25">
      <c r="A1076" s="40" t="s">
        <v>1163</v>
      </c>
      <c r="B1076" s="40" t="s">
        <v>902</v>
      </c>
      <c r="C1076" s="40" t="s">
        <v>260</v>
      </c>
      <c r="D1076" s="41" t="s">
        <v>15</v>
      </c>
      <c r="E1076" s="1" t="s">
        <v>261</v>
      </c>
      <c r="F1076" s="1" t="s">
        <v>261</v>
      </c>
      <c r="G1076" s="42">
        <f>SUM(G1077:G1077)</f>
        <v>2</v>
      </c>
    </row>
    <row r="1077" spans="1:7" x14ac:dyDescent="0.25">
      <c r="A1077" s="43"/>
      <c r="B1077" s="43"/>
      <c r="C1077" s="44">
        <v>2</v>
      </c>
      <c r="D1077" s="44"/>
      <c r="E1077" s="44"/>
      <c r="F1077" s="44"/>
      <c r="G1077" s="44">
        <f>PRODUCT(C1077:F1077)</f>
        <v>2</v>
      </c>
    </row>
    <row r="1079" spans="1:7" ht="45" customHeight="1" x14ac:dyDescent="0.25">
      <c r="A1079" s="40" t="s">
        <v>1164</v>
      </c>
      <c r="B1079" s="40" t="s">
        <v>902</v>
      </c>
      <c r="C1079" s="40" t="s">
        <v>262</v>
      </c>
      <c r="D1079" s="41" t="s">
        <v>15</v>
      </c>
      <c r="E1079" s="1" t="s">
        <v>263</v>
      </c>
      <c r="F1079" s="1" t="s">
        <v>263</v>
      </c>
      <c r="G1079" s="42">
        <f>SUM(G1080:G1080)</f>
        <v>1</v>
      </c>
    </row>
    <row r="1080" spans="1:7" x14ac:dyDescent="0.25">
      <c r="A1080" s="43"/>
      <c r="B1080" s="43"/>
      <c r="C1080" s="44">
        <v>1</v>
      </c>
      <c r="D1080" s="44"/>
      <c r="E1080" s="44"/>
      <c r="F1080" s="44"/>
      <c r="G1080" s="44">
        <f>PRODUCT(C1080:F1080)</f>
        <v>1</v>
      </c>
    </row>
    <row r="1082" spans="1:7" ht="45" customHeight="1" x14ac:dyDescent="0.25">
      <c r="A1082" s="40" t="s">
        <v>1165</v>
      </c>
      <c r="B1082" s="40" t="s">
        <v>902</v>
      </c>
      <c r="C1082" s="40" t="s">
        <v>209</v>
      </c>
      <c r="D1082" s="41" t="s">
        <v>15</v>
      </c>
      <c r="E1082" s="1" t="s">
        <v>210</v>
      </c>
      <c r="F1082" s="1" t="s">
        <v>210</v>
      </c>
      <c r="G1082" s="42">
        <f>SUM(G1083:G1083)</f>
        <v>2</v>
      </c>
    </row>
    <row r="1083" spans="1:7" x14ac:dyDescent="0.25">
      <c r="A1083" s="43"/>
      <c r="B1083" s="43"/>
      <c r="C1083" s="44">
        <v>2</v>
      </c>
      <c r="D1083" s="44"/>
      <c r="E1083" s="44"/>
      <c r="F1083" s="44"/>
      <c r="G1083" s="44">
        <f>PRODUCT(C1083:F1083)</f>
        <v>2</v>
      </c>
    </row>
    <row r="1085" spans="1:7" ht="45" customHeight="1" x14ac:dyDescent="0.25">
      <c r="A1085" s="40" t="s">
        <v>1166</v>
      </c>
      <c r="B1085" s="40" t="s">
        <v>902</v>
      </c>
      <c r="C1085" s="40" t="s">
        <v>211</v>
      </c>
      <c r="D1085" s="41" t="s">
        <v>15</v>
      </c>
      <c r="E1085" s="1" t="s">
        <v>212</v>
      </c>
      <c r="F1085" s="1" t="s">
        <v>212</v>
      </c>
      <c r="G1085" s="42">
        <f>SUM(G1086:G1086)</f>
        <v>2</v>
      </c>
    </row>
    <row r="1086" spans="1:7" x14ac:dyDescent="0.25">
      <c r="A1086" s="43"/>
      <c r="B1086" s="43"/>
      <c r="C1086" s="44">
        <v>2</v>
      </c>
      <c r="D1086" s="44"/>
      <c r="E1086" s="44"/>
      <c r="F1086" s="44"/>
      <c r="G1086" s="44">
        <f>PRODUCT(C1086:F1086)</f>
        <v>2</v>
      </c>
    </row>
    <row r="1088" spans="1:7" ht="45" customHeight="1" x14ac:dyDescent="0.25">
      <c r="A1088" s="40" t="s">
        <v>1167</v>
      </c>
      <c r="B1088" s="40" t="s">
        <v>902</v>
      </c>
      <c r="C1088" s="40" t="s">
        <v>82</v>
      </c>
      <c r="D1088" s="41" t="s">
        <v>15</v>
      </c>
      <c r="E1088" s="1" t="s">
        <v>83</v>
      </c>
      <c r="F1088" s="1" t="s">
        <v>83</v>
      </c>
      <c r="G1088" s="42">
        <f>SUM(G1089:G1089)</f>
        <v>2</v>
      </c>
    </row>
    <row r="1089" spans="1:7" x14ac:dyDescent="0.25">
      <c r="A1089" s="43"/>
      <c r="B1089" s="43"/>
      <c r="C1089" s="44">
        <v>2</v>
      </c>
      <c r="D1089" s="44"/>
      <c r="E1089" s="44"/>
      <c r="F1089" s="44"/>
      <c r="G1089" s="44">
        <f>PRODUCT(C1089:F1089)</f>
        <v>2</v>
      </c>
    </row>
    <row r="1091" spans="1:7" x14ac:dyDescent="0.25">
      <c r="B1091" t="s">
        <v>900</v>
      </c>
      <c r="C1091" s="38" t="s">
        <v>6</v>
      </c>
      <c r="D1091" s="39" t="s">
        <v>7</v>
      </c>
      <c r="E1091" s="38" t="s">
        <v>8</v>
      </c>
    </row>
    <row r="1092" spans="1:7" x14ac:dyDescent="0.25">
      <c r="B1092" t="s">
        <v>900</v>
      </c>
      <c r="C1092" s="38" t="s">
        <v>9</v>
      </c>
      <c r="D1092" s="39" t="s">
        <v>95</v>
      </c>
      <c r="E1092" s="38" t="s">
        <v>228</v>
      </c>
    </row>
    <row r="1093" spans="1:7" x14ac:dyDescent="0.25">
      <c r="B1093" t="s">
        <v>900</v>
      </c>
      <c r="C1093" s="38" t="s">
        <v>11</v>
      </c>
      <c r="D1093" s="39" t="s">
        <v>88</v>
      </c>
      <c r="E1093" s="38" t="s">
        <v>89</v>
      </c>
    </row>
    <row r="1095" spans="1:7" ht="45" customHeight="1" x14ac:dyDescent="0.25">
      <c r="A1095" s="40" t="s">
        <v>1168</v>
      </c>
      <c r="B1095" s="40" t="s">
        <v>902</v>
      </c>
      <c r="C1095" s="40" t="s">
        <v>91</v>
      </c>
      <c r="D1095" s="41" t="s">
        <v>15</v>
      </c>
      <c r="E1095" s="1" t="s">
        <v>92</v>
      </c>
      <c r="F1095" s="1" t="s">
        <v>92</v>
      </c>
      <c r="G1095" s="42">
        <f>SUM(G1096:G1096)</f>
        <v>6</v>
      </c>
    </row>
    <row r="1096" spans="1:7" x14ac:dyDescent="0.25">
      <c r="A1096" s="43"/>
      <c r="B1096" s="43"/>
      <c r="C1096" s="44">
        <v>6</v>
      </c>
      <c r="D1096" s="44"/>
      <c r="E1096" s="44"/>
      <c r="F1096" s="44"/>
      <c r="G1096" s="44">
        <f>PRODUCT(C1096:F1096)</f>
        <v>6</v>
      </c>
    </row>
    <row r="1098" spans="1:7" ht="45" customHeight="1" x14ac:dyDescent="0.25">
      <c r="A1098" s="40" t="s">
        <v>1169</v>
      </c>
      <c r="B1098" s="40" t="s">
        <v>902</v>
      </c>
      <c r="C1098" s="40" t="s">
        <v>93</v>
      </c>
      <c r="D1098" s="41" t="s">
        <v>15</v>
      </c>
      <c r="E1098" s="1" t="s">
        <v>94</v>
      </c>
      <c r="F1098" s="1" t="s">
        <v>94</v>
      </c>
      <c r="G1098" s="42">
        <f>SUM(G1099:G1099)</f>
        <v>6</v>
      </c>
    </row>
    <row r="1099" spans="1:7" x14ac:dyDescent="0.25">
      <c r="A1099" s="43"/>
      <c r="B1099" s="43"/>
      <c r="C1099" s="44">
        <v>6</v>
      </c>
      <c r="D1099" s="44"/>
      <c r="E1099" s="44"/>
      <c r="F1099" s="44"/>
      <c r="G1099" s="44">
        <f>PRODUCT(C1099:F1099)</f>
        <v>6</v>
      </c>
    </row>
    <row r="1101" spans="1:7" x14ac:dyDescent="0.25">
      <c r="B1101" t="s">
        <v>900</v>
      </c>
      <c r="C1101" s="38" t="s">
        <v>6</v>
      </c>
      <c r="D1101" s="39" t="s">
        <v>7</v>
      </c>
      <c r="E1101" s="38" t="s">
        <v>8</v>
      </c>
    </row>
    <row r="1102" spans="1:7" x14ac:dyDescent="0.25">
      <c r="B1102" t="s">
        <v>900</v>
      </c>
      <c r="C1102" s="38" t="s">
        <v>9</v>
      </c>
      <c r="D1102" s="39" t="s">
        <v>95</v>
      </c>
      <c r="E1102" s="38" t="s">
        <v>228</v>
      </c>
    </row>
    <row r="1103" spans="1:7" x14ac:dyDescent="0.25">
      <c r="B1103" t="s">
        <v>900</v>
      </c>
      <c r="C1103" s="38" t="s">
        <v>11</v>
      </c>
      <c r="D1103" s="39" t="s">
        <v>95</v>
      </c>
      <c r="E1103" s="38" t="s">
        <v>96</v>
      </c>
    </row>
    <row r="1105" spans="1:7" ht="45" customHeight="1" x14ac:dyDescent="0.25">
      <c r="A1105" s="40" t="s">
        <v>1170</v>
      </c>
      <c r="B1105" s="40" t="s">
        <v>902</v>
      </c>
      <c r="C1105" s="40" t="s">
        <v>98</v>
      </c>
      <c r="D1105" s="41" t="s">
        <v>28</v>
      </c>
      <c r="E1105" s="1" t="s">
        <v>99</v>
      </c>
      <c r="F1105" s="1" t="s">
        <v>99</v>
      </c>
      <c r="G1105" s="42">
        <f>SUM(G1106:G1107)</f>
        <v>13.2</v>
      </c>
    </row>
    <row r="1106" spans="1:7" x14ac:dyDescent="0.25">
      <c r="A1106" s="43"/>
      <c r="B1106" s="43"/>
      <c r="C1106" s="44">
        <v>90</v>
      </c>
      <c r="D1106" s="44">
        <v>0.8</v>
      </c>
      <c r="E1106" s="44">
        <v>0.15</v>
      </c>
      <c r="F1106" s="44"/>
      <c r="G1106" s="44">
        <f>PRODUCT(C1106:F1106)</f>
        <v>10.799999999999999</v>
      </c>
    </row>
    <row r="1107" spans="1:7" x14ac:dyDescent="0.25">
      <c r="A1107" s="43"/>
      <c r="B1107" s="43"/>
      <c r="C1107" s="44">
        <v>8</v>
      </c>
      <c r="D1107" s="44">
        <v>1.2</v>
      </c>
      <c r="E1107" s="44">
        <v>0.25</v>
      </c>
      <c r="F1107" s="44"/>
      <c r="G1107" s="44">
        <f>PRODUCT(C1107:F1107)</f>
        <v>2.4</v>
      </c>
    </row>
    <row r="1109" spans="1:7" ht="45" customHeight="1" x14ac:dyDescent="0.25">
      <c r="A1109" s="40" t="s">
        <v>1171</v>
      </c>
      <c r="B1109" s="40" t="s">
        <v>902</v>
      </c>
      <c r="C1109" s="40" t="s">
        <v>170</v>
      </c>
      <c r="D1109" s="41" t="s">
        <v>22</v>
      </c>
      <c r="E1109" s="1" t="s">
        <v>171</v>
      </c>
      <c r="F1109" s="1" t="s">
        <v>171</v>
      </c>
      <c r="G1109" s="42">
        <f>SUM(G1110:G1110)</f>
        <v>9.6</v>
      </c>
    </row>
    <row r="1110" spans="1:7" x14ac:dyDescent="0.25">
      <c r="A1110" s="43"/>
      <c r="B1110" s="43"/>
      <c r="C1110" s="44">
        <v>8</v>
      </c>
      <c r="D1110" s="44">
        <v>1.2</v>
      </c>
      <c r="E1110" s="44"/>
      <c r="F1110" s="44"/>
      <c r="G1110" s="44">
        <f>PRODUCT(C1110:F1110)</f>
        <v>9.6</v>
      </c>
    </row>
    <row r="1112" spans="1:7" ht="45" customHeight="1" x14ac:dyDescent="0.25">
      <c r="A1112" s="40" t="s">
        <v>1172</v>
      </c>
      <c r="B1112" s="40" t="s">
        <v>902</v>
      </c>
      <c r="C1112" s="40" t="s">
        <v>172</v>
      </c>
      <c r="D1112" s="41" t="s">
        <v>173</v>
      </c>
      <c r="E1112" s="1" t="s">
        <v>174</v>
      </c>
      <c r="F1112" s="1" t="s">
        <v>174</v>
      </c>
      <c r="G1112" s="42">
        <f>SUM(G1113:G1113)</f>
        <v>1.6128</v>
      </c>
    </row>
    <row r="1113" spans="1:7" x14ac:dyDescent="0.25">
      <c r="A1113" s="43"/>
      <c r="B1113" s="43"/>
      <c r="C1113" s="44">
        <v>8</v>
      </c>
      <c r="D1113" s="44">
        <v>1.2</v>
      </c>
      <c r="E1113" s="44">
        <v>7.0000000000000007E-2</v>
      </c>
      <c r="F1113" s="44">
        <v>2.4</v>
      </c>
      <c r="G1113" s="44">
        <f>PRODUCT(C1113:F1113)</f>
        <v>1.6128</v>
      </c>
    </row>
    <row r="1115" spans="1:7" ht="45" customHeight="1" x14ac:dyDescent="0.25">
      <c r="A1115" s="40" t="s">
        <v>1173</v>
      </c>
      <c r="B1115" s="40" t="s">
        <v>902</v>
      </c>
      <c r="C1115" s="40" t="s">
        <v>100</v>
      </c>
      <c r="D1115" s="41" t="s">
        <v>22</v>
      </c>
      <c r="E1115" s="1" t="s">
        <v>101</v>
      </c>
      <c r="F1115" s="1" t="s">
        <v>101</v>
      </c>
      <c r="G1115" s="42">
        <f>SUM(G1116:G1116)</f>
        <v>72</v>
      </c>
    </row>
    <row r="1116" spans="1:7" x14ac:dyDescent="0.25">
      <c r="A1116" s="43"/>
      <c r="B1116" s="43"/>
      <c r="C1116" s="44">
        <v>90</v>
      </c>
      <c r="D1116" s="44">
        <v>0.8</v>
      </c>
      <c r="E1116" s="44"/>
      <c r="F1116" s="44"/>
      <c r="G1116" s="44">
        <f>PRODUCT(C1116:F1116)</f>
        <v>72</v>
      </c>
    </row>
    <row r="1118" spans="1:7" x14ac:dyDescent="0.25">
      <c r="B1118" t="s">
        <v>900</v>
      </c>
      <c r="C1118" s="38" t="s">
        <v>6</v>
      </c>
      <c r="D1118" s="39" t="s">
        <v>7</v>
      </c>
      <c r="E1118" s="38" t="s">
        <v>8</v>
      </c>
    </row>
    <row r="1119" spans="1:7" x14ac:dyDescent="0.25">
      <c r="B1119" t="s">
        <v>900</v>
      </c>
      <c r="C1119" s="38" t="s">
        <v>9</v>
      </c>
      <c r="D1119" s="39" t="s">
        <v>95</v>
      </c>
      <c r="E1119" s="38" t="s">
        <v>228</v>
      </c>
    </row>
    <row r="1120" spans="1:7" x14ac:dyDescent="0.25">
      <c r="B1120" t="s">
        <v>900</v>
      </c>
      <c r="C1120" s="38" t="s">
        <v>11</v>
      </c>
      <c r="D1120" s="39" t="s">
        <v>108</v>
      </c>
      <c r="E1120" s="38" t="s">
        <v>109</v>
      </c>
    </row>
    <row r="1122" spans="1:7" ht="45" customHeight="1" x14ac:dyDescent="0.25">
      <c r="A1122" s="40" t="s">
        <v>1174</v>
      </c>
      <c r="B1122" s="40" t="s">
        <v>902</v>
      </c>
      <c r="C1122" s="40" t="s">
        <v>111</v>
      </c>
      <c r="D1122" s="41" t="s">
        <v>28</v>
      </c>
      <c r="E1122" s="1" t="s">
        <v>112</v>
      </c>
      <c r="F1122" s="1" t="s">
        <v>112</v>
      </c>
      <c r="G1122" s="42">
        <f>SUM(G1123:G1126)</f>
        <v>23.295999999999999</v>
      </c>
    </row>
    <row r="1123" spans="1:7" x14ac:dyDescent="0.25">
      <c r="A1123" s="43"/>
      <c r="B1123" s="43"/>
      <c r="C1123" s="44">
        <v>72</v>
      </c>
      <c r="D1123" s="44">
        <v>0.2</v>
      </c>
      <c r="E1123" s="44">
        <v>1.3</v>
      </c>
      <c r="F1123" s="44"/>
      <c r="G1123" s="44">
        <f>PRODUCT(C1123:F1123)</f>
        <v>18.720000000000002</v>
      </c>
    </row>
    <row r="1124" spans="1:7" x14ac:dyDescent="0.25">
      <c r="A1124" s="43"/>
      <c r="B1124" s="43"/>
      <c r="C1124" s="44">
        <v>9.6</v>
      </c>
      <c r="D1124" s="44">
        <v>0.3</v>
      </c>
      <c r="E1124" s="44">
        <v>1.3</v>
      </c>
      <c r="F1124" s="44"/>
      <c r="G1124" s="44">
        <f>PRODUCT(C1124:F1124)</f>
        <v>3.7439999999999998</v>
      </c>
    </row>
    <row r="1125" spans="1:7" x14ac:dyDescent="0.25">
      <c r="A1125" s="43"/>
      <c r="B1125" s="43"/>
      <c r="C1125" s="44">
        <v>8</v>
      </c>
      <c r="D1125" s="44">
        <v>0.2</v>
      </c>
      <c r="E1125" s="44">
        <v>0.1</v>
      </c>
      <c r="F1125" s="44">
        <v>1.3</v>
      </c>
      <c r="G1125" s="44">
        <f>PRODUCT(C1125:F1125)</f>
        <v>0.20800000000000005</v>
      </c>
    </row>
    <row r="1126" spans="1:7" x14ac:dyDescent="0.25">
      <c r="A1126" s="43"/>
      <c r="B1126" s="43"/>
      <c r="C1126" s="44">
        <v>8</v>
      </c>
      <c r="D1126" s="44">
        <v>0.2</v>
      </c>
      <c r="E1126" s="44">
        <v>0.3</v>
      </c>
      <c r="F1126" s="44">
        <v>1.3</v>
      </c>
      <c r="G1126" s="44">
        <f>PRODUCT(C1126:F1126)</f>
        <v>0.624</v>
      </c>
    </row>
    <row r="1128" spans="1:7" ht="45" customHeight="1" x14ac:dyDescent="0.25">
      <c r="A1128" s="40" t="s">
        <v>1175</v>
      </c>
      <c r="B1128" s="40" t="s">
        <v>902</v>
      </c>
      <c r="C1128" s="40" t="s">
        <v>113</v>
      </c>
      <c r="D1128" s="41" t="s">
        <v>28</v>
      </c>
      <c r="E1128" s="1" t="s">
        <v>114</v>
      </c>
      <c r="F1128" s="1" t="s">
        <v>114</v>
      </c>
      <c r="G1128" s="42">
        <f>SUM(G1129:G1132)</f>
        <v>23.295999999999999</v>
      </c>
    </row>
    <row r="1129" spans="1:7" x14ac:dyDescent="0.25">
      <c r="A1129" s="43"/>
      <c r="B1129" s="43"/>
      <c r="C1129" s="44">
        <v>72</v>
      </c>
      <c r="D1129" s="44">
        <v>0.2</v>
      </c>
      <c r="E1129" s="44">
        <v>1.3</v>
      </c>
      <c r="F1129" s="44"/>
      <c r="G1129" s="44">
        <f>PRODUCT(C1129:F1129)</f>
        <v>18.720000000000002</v>
      </c>
    </row>
    <row r="1130" spans="1:7" x14ac:dyDescent="0.25">
      <c r="A1130" s="43"/>
      <c r="B1130" s="43"/>
      <c r="C1130" s="44">
        <v>9.6</v>
      </c>
      <c r="D1130" s="44">
        <v>0.3</v>
      </c>
      <c r="E1130" s="44">
        <v>1.3</v>
      </c>
      <c r="F1130" s="44"/>
      <c r="G1130" s="44">
        <f>PRODUCT(C1130:F1130)</f>
        <v>3.7439999999999998</v>
      </c>
    </row>
    <row r="1131" spans="1:7" x14ac:dyDescent="0.25">
      <c r="A1131" s="43"/>
      <c r="B1131" s="43"/>
      <c r="C1131" s="44">
        <v>8</v>
      </c>
      <c r="D1131" s="44">
        <v>0.2</v>
      </c>
      <c r="E1131" s="44">
        <v>0.1</v>
      </c>
      <c r="F1131" s="44">
        <v>1.3</v>
      </c>
      <c r="G1131" s="44">
        <f>PRODUCT(C1131:F1131)</f>
        <v>0.20800000000000005</v>
      </c>
    </row>
    <row r="1132" spans="1:7" x14ac:dyDescent="0.25">
      <c r="A1132" s="43"/>
      <c r="B1132" s="43"/>
      <c r="C1132" s="44">
        <v>8</v>
      </c>
      <c r="D1132" s="44">
        <v>0.2</v>
      </c>
      <c r="E1132" s="44">
        <v>0.3</v>
      </c>
      <c r="F1132" s="44">
        <v>1.3</v>
      </c>
      <c r="G1132" s="44">
        <f>PRODUCT(C1132:F1132)</f>
        <v>0.624</v>
      </c>
    </row>
    <row r="1134" spans="1:7" ht="45" customHeight="1" x14ac:dyDescent="0.25">
      <c r="A1134" s="40" t="s">
        <v>1176</v>
      </c>
      <c r="B1134" s="40" t="s">
        <v>902</v>
      </c>
      <c r="C1134" s="40" t="s">
        <v>115</v>
      </c>
      <c r="D1134" s="41" t="s">
        <v>28</v>
      </c>
      <c r="E1134" s="1" t="s">
        <v>116</v>
      </c>
      <c r="F1134" s="1" t="s">
        <v>116</v>
      </c>
      <c r="G1134" s="42">
        <f>SUM(G1135:G1137)</f>
        <v>25.480000000000004</v>
      </c>
    </row>
    <row r="1135" spans="1:7" x14ac:dyDescent="0.25">
      <c r="A1135" s="43"/>
      <c r="B1135" s="43"/>
      <c r="C1135" s="44">
        <v>41.65</v>
      </c>
      <c r="D1135" s="44">
        <v>1.3</v>
      </c>
      <c r="E1135" s="44"/>
      <c r="F1135" s="44"/>
      <c r="G1135" s="44">
        <f>PRODUCT(C1135:F1135)</f>
        <v>54.145000000000003</v>
      </c>
    </row>
    <row r="1136" spans="1:7" x14ac:dyDescent="0.25">
      <c r="A1136" s="43"/>
      <c r="B1136" s="43"/>
      <c r="C1136" s="44">
        <v>7.35</v>
      </c>
      <c r="D1136" s="44">
        <v>1.3</v>
      </c>
      <c r="E1136" s="44"/>
      <c r="F1136" s="44"/>
      <c r="G1136" s="44">
        <f>PRODUCT(C1136:F1136)</f>
        <v>9.5549999999999997</v>
      </c>
    </row>
    <row r="1137" spans="1:7" x14ac:dyDescent="0.25">
      <c r="A1137" s="43"/>
      <c r="B1137" s="43"/>
      <c r="C1137" s="44">
        <v>29.4</v>
      </c>
      <c r="D1137" s="44">
        <v>1.3</v>
      </c>
      <c r="E1137" s="44">
        <v>-1</v>
      </c>
      <c r="F1137" s="44"/>
      <c r="G1137" s="44">
        <f>PRODUCT(C1137:F1137)</f>
        <v>-38.22</v>
      </c>
    </row>
    <row r="1139" spans="1:7" ht="45" customHeight="1" x14ac:dyDescent="0.25">
      <c r="A1139" s="40" t="s">
        <v>1177</v>
      </c>
      <c r="B1139" s="40" t="s">
        <v>902</v>
      </c>
      <c r="C1139" s="40" t="s">
        <v>117</v>
      </c>
      <c r="D1139" s="41" t="s">
        <v>28</v>
      </c>
      <c r="E1139" s="1" t="s">
        <v>118</v>
      </c>
      <c r="F1139" s="1" t="s">
        <v>118</v>
      </c>
      <c r="G1139" s="42">
        <f>SUM(G1140:G1142)</f>
        <v>25.480000000000004</v>
      </c>
    </row>
    <row r="1140" spans="1:7" x14ac:dyDescent="0.25">
      <c r="A1140" s="43"/>
      <c r="B1140" s="43"/>
      <c r="C1140" s="44">
        <v>41.65</v>
      </c>
      <c r="D1140" s="44">
        <v>1.3</v>
      </c>
      <c r="E1140" s="44"/>
      <c r="F1140" s="44"/>
      <c r="G1140" s="44">
        <f>PRODUCT(C1140:F1140)</f>
        <v>54.145000000000003</v>
      </c>
    </row>
    <row r="1141" spans="1:7" x14ac:dyDescent="0.25">
      <c r="A1141" s="43"/>
      <c r="B1141" s="43"/>
      <c r="C1141" s="44">
        <v>7.35</v>
      </c>
      <c r="D1141" s="44">
        <v>1.3</v>
      </c>
      <c r="E1141" s="44"/>
      <c r="F1141" s="44"/>
      <c r="G1141" s="44">
        <f>PRODUCT(C1141:F1141)</f>
        <v>9.5549999999999997</v>
      </c>
    </row>
    <row r="1142" spans="1:7" x14ac:dyDescent="0.25">
      <c r="A1142" s="43"/>
      <c r="B1142" s="43"/>
      <c r="C1142" s="44">
        <v>29.4</v>
      </c>
      <c r="D1142" s="44">
        <v>1.3</v>
      </c>
      <c r="E1142" s="44">
        <v>-1</v>
      </c>
      <c r="F1142" s="44"/>
      <c r="G1142" s="44">
        <f>PRODUCT(C1142:F1142)</f>
        <v>-38.22</v>
      </c>
    </row>
    <row r="1144" spans="1:7" x14ac:dyDescent="0.25">
      <c r="B1144" t="s">
        <v>900</v>
      </c>
      <c r="C1144" s="38" t="s">
        <v>6</v>
      </c>
      <c r="D1144" s="39" t="s">
        <v>7</v>
      </c>
      <c r="E1144" s="38" t="s">
        <v>8</v>
      </c>
    </row>
    <row r="1145" spans="1:7" x14ac:dyDescent="0.25">
      <c r="B1145" t="s">
        <v>900</v>
      </c>
      <c r="C1145" s="38" t="s">
        <v>9</v>
      </c>
      <c r="D1145" s="39" t="s">
        <v>95</v>
      </c>
      <c r="E1145" s="38" t="s">
        <v>228</v>
      </c>
    </row>
    <row r="1146" spans="1:7" x14ac:dyDescent="0.25">
      <c r="B1146" t="s">
        <v>900</v>
      </c>
      <c r="C1146" s="38" t="s">
        <v>11</v>
      </c>
      <c r="D1146" s="39" t="s">
        <v>125</v>
      </c>
      <c r="E1146" s="38" t="s">
        <v>126</v>
      </c>
    </row>
    <row r="1148" spans="1:7" ht="45" customHeight="1" x14ac:dyDescent="0.25">
      <c r="A1148" s="40" t="s">
        <v>1178</v>
      </c>
      <c r="B1148" s="40" t="s">
        <v>902</v>
      </c>
      <c r="C1148" s="40" t="s">
        <v>128</v>
      </c>
      <c r="D1148" s="41" t="s">
        <v>15</v>
      </c>
      <c r="E1148" s="1" t="s">
        <v>129</v>
      </c>
      <c r="F1148" s="1" t="s">
        <v>129</v>
      </c>
      <c r="G1148" s="42">
        <f>SUM(G1149:G1149)</f>
        <v>1</v>
      </c>
    </row>
    <row r="1149" spans="1:7" x14ac:dyDescent="0.25">
      <c r="A1149" s="43"/>
      <c r="B1149" s="43"/>
      <c r="C1149" s="44">
        <v>1</v>
      </c>
      <c r="D1149" s="44"/>
      <c r="E1149" s="44"/>
      <c r="F1149" s="44"/>
      <c r="G1149" s="44">
        <f>PRODUCT(C1149:F1149)</f>
        <v>1</v>
      </c>
    </row>
    <row r="1151" spans="1:7" ht="45" customHeight="1" x14ac:dyDescent="0.25">
      <c r="A1151" s="40" t="s">
        <v>1179</v>
      </c>
      <c r="B1151" s="40" t="s">
        <v>902</v>
      </c>
      <c r="C1151" s="40" t="s">
        <v>130</v>
      </c>
      <c r="D1151" s="41" t="s">
        <v>25</v>
      </c>
      <c r="E1151" s="1" t="s">
        <v>131</v>
      </c>
      <c r="F1151" s="1" t="s">
        <v>131</v>
      </c>
      <c r="G1151" s="42">
        <f>SUM(G1152:G1152)</f>
        <v>98</v>
      </c>
    </row>
    <row r="1152" spans="1:7" x14ac:dyDescent="0.25">
      <c r="A1152" s="43"/>
      <c r="B1152" s="43"/>
      <c r="C1152" s="44">
        <v>98</v>
      </c>
      <c r="D1152" s="44"/>
      <c r="E1152" s="44"/>
      <c r="F1152" s="44"/>
      <c r="G1152" s="44">
        <f>PRODUCT(C1152:F1152)</f>
        <v>98</v>
      </c>
    </row>
    <row r="1154" spans="1:7" x14ac:dyDescent="0.25">
      <c r="B1154" t="s">
        <v>900</v>
      </c>
      <c r="C1154" s="38" t="s">
        <v>6</v>
      </c>
      <c r="D1154" s="39" t="s">
        <v>7</v>
      </c>
      <c r="E1154" s="38" t="s">
        <v>8</v>
      </c>
    </row>
    <row r="1155" spans="1:7" x14ac:dyDescent="0.25">
      <c r="B1155" t="s">
        <v>900</v>
      </c>
      <c r="C1155" s="38" t="s">
        <v>9</v>
      </c>
      <c r="D1155" s="39" t="s">
        <v>108</v>
      </c>
      <c r="E1155" s="38" t="s">
        <v>269</v>
      </c>
    </row>
    <row r="1156" spans="1:7" x14ac:dyDescent="0.25">
      <c r="B1156" t="s">
        <v>900</v>
      </c>
      <c r="C1156" s="38" t="s">
        <v>11</v>
      </c>
      <c r="D1156" s="39" t="s">
        <v>7</v>
      </c>
      <c r="E1156" s="38" t="s">
        <v>270</v>
      </c>
    </row>
    <row r="1158" spans="1:7" ht="45" customHeight="1" x14ac:dyDescent="0.25">
      <c r="A1158" s="40" t="s">
        <v>1180</v>
      </c>
      <c r="B1158" s="40" t="s">
        <v>902</v>
      </c>
      <c r="C1158" s="40" t="s">
        <v>272</v>
      </c>
      <c r="D1158" s="41" t="s">
        <v>22</v>
      </c>
      <c r="E1158" s="1" t="s">
        <v>273</v>
      </c>
      <c r="F1158" s="1" t="s">
        <v>273</v>
      </c>
      <c r="G1158" s="42">
        <f>SUM(G1159:G1160)</f>
        <v>360.8</v>
      </c>
    </row>
    <row r="1159" spans="1:7" x14ac:dyDescent="0.25">
      <c r="A1159" s="43" t="s">
        <v>1181</v>
      </c>
      <c r="B1159" s="43"/>
      <c r="C1159" s="44">
        <v>296.8</v>
      </c>
      <c r="D1159" s="44"/>
      <c r="E1159" s="44"/>
      <c r="F1159" s="44"/>
      <c r="G1159" s="44">
        <f>PRODUCT(C1159:F1159)</f>
        <v>296.8</v>
      </c>
    </row>
    <row r="1160" spans="1:7" x14ac:dyDescent="0.25">
      <c r="A1160" s="43" t="s">
        <v>1182</v>
      </c>
      <c r="B1160" s="43"/>
      <c r="C1160" s="44">
        <v>64</v>
      </c>
      <c r="D1160" s="44"/>
      <c r="E1160" s="44"/>
      <c r="F1160" s="44"/>
      <c r="G1160" s="44">
        <f>PRODUCT(C1160:F1160)</f>
        <v>64</v>
      </c>
    </row>
    <row r="1162" spans="1:7" ht="45" customHeight="1" x14ac:dyDescent="0.25">
      <c r="A1162" s="40" t="s">
        <v>1183</v>
      </c>
      <c r="B1162" s="40" t="s">
        <v>902</v>
      </c>
      <c r="C1162" s="40" t="s">
        <v>274</v>
      </c>
      <c r="D1162" s="41" t="s">
        <v>22</v>
      </c>
      <c r="E1162" s="1" t="s">
        <v>275</v>
      </c>
      <c r="F1162" s="1" t="s">
        <v>275</v>
      </c>
      <c r="G1162" s="42">
        <f>SUM(G1163:G1163)</f>
        <v>296.8</v>
      </c>
    </row>
    <row r="1163" spans="1:7" x14ac:dyDescent="0.25">
      <c r="A1163" s="43" t="s">
        <v>1181</v>
      </c>
      <c r="B1163" s="43"/>
      <c r="C1163" s="44">
        <v>296.8</v>
      </c>
      <c r="D1163" s="44"/>
      <c r="E1163" s="44"/>
      <c r="F1163" s="44"/>
      <c r="G1163" s="44">
        <f>PRODUCT(C1163:F1163)</f>
        <v>296.8</v>
      </c>
    </row>
    <row r="1165" spans="1:7" ht="45" customHeight="1" x14ac:dyDescent="0.25">
      <c r="A1165" s="40" t="s">
        <v>1184</v>
      </c>
      <c r="B1165" s="40" t="s">
        <v>902</v>
      </c>
      <c r="C1165" s="40" t="s">
        <v>276</v>
      </c>
      <c r="D1165" s="41" t="s">
        <v>22</v>
      </c>
      <c r="E1165" s="1" t="s">
        <v>277</v>
      </c>
      <c r="F1165" s="1" t="s">
        <v>277</v>
      </c>
      <c r="G1165" s="42">
        <f>SUM(G1166:G1166)</f>
        <v>296.8</v>
      </c>
    </row>
    <row r="1166" spans="1:7" x14ac:dyDescent="0.25">
      <c r="A1166" s="43" t="s">
        <v>1181</v>
      </c>
      <c r="B1166" s="43"/>
      <c r="C1166" s="44">
        <v>296.8</v>
      </c>
      <c r="D1166" s="44"/>
      <c r="E1166" s="44"/>
      <c r="F1166" s="44"/>
      <c r="G1166" s="44">
        <f>PRODUCT(C1166:F1166)</f>
        <v>296.8</v>
      </c>
    </row>
    <row r="1168" spans="1:7" ht="45" customHeight="1" x14ac:dyDescent="0.25">
      <c r="A1168" s="40" t="s">
        <v>1185</v>
      </c>
      <c r="B1168" s="40" t="s">
        <v>902</v>
      </c>
      <c r="C1168" s="40" t="s">
        <v>278</v>
      </c>
      <c r="D1168" s="41" t="s">
        <v>22</v>
      </c>
      <c r="E1168" s="1" t="s">
        <v>279</v>
      </c>
      <c r="F1168" s="1" t="s">
        <v>279</v>
      </c>
      <c r="G1168" s="42">
        <f>SUM(G1169:G1169)</f>
        <v>296.8</v>
      </c>
    </row>
    <row r="1169" spans="1:7" x14ac:dyDescent="0.25">
      <c r="A1169" s="43" t="s">
        <v>1181</v>
      </c>
      <c r="B1169" s="43"/>
      <c r="C1169" s="44">
        <v>296.8</v>
      </c>
      <c r="D1169" s="44"/>
      <c r="E1169" s="44"/>
      <c r="F1169" s="44"/>
      <c r="G1169" s="44">
        <f>PRODUCT(C1169:F1169)</f>
        <v>296.8</v>
      </c>
    </row>
    <row r="1171" spans="1:7" x14ac:dyDescent="0.25">
      <c r="B1171" t="s">
        <v>900</v>
      </c>
      <c r="C1171" s="38" t="s">
        <v>6</v>
      </c>
      <c r="D1171" s="39" t="s">
        <v>7</v>
      </c>
      <c r="E1171" s="38" t="s">
        <v>8</v>
      </c>
    </row>
    <row r="1172" spans="1:7" x14ac:dyDescent="0.25">
      <c r="B1172" t="s">
        <v>900</v>
      </c>
      <c r="C1172" s="38" t="s">
        <v>9</v>
      </c>
      <c r="D1172" s="39" t="s">
        <v>108</v>
      </c>
      <c r="E1172" s="38" t="s">
        <v>269</v>
      </c>
    </row>
    <row r="1173" spans="1:7" x14ac:dyDescent="0.25">
      <c r="B1173" t="s">
        <v>900</v>
      </c>
      <c r="C1173" s="38" t="s">
        <v>11</v>
      </c>
      <c r="D1173" s="39" t="s">
        <v>18</v>
      </c>
      <c r="E1173" s="38" t="s">
        <v>280</v>
      </c>
    </row>
    <row r="1175" spans="1:7" ht="45" customHeight="1" x14ac:dyDescent="0.25">
      <c r="A1175" s="40" t="s">
        <v>1186</v>
      </c>
      <c r="B1175" s="40" t="s">
        <v>902</v>
      </c>
      <c r="C1175" s="40" t="s">
        <v>282</v>
      </c>
      <c r="D1175" s="41" t="s">
        <v>22</v>
      </c>
      <c r="E1175" s="1" t="s">
        <v>273</v>
      </c>
      <c r="F1175" s="1" t="s">
        <v>273</v>
      </c>
      <c r="G1175" s="42">
        <f>SUM(G1176:G1177)</f>
        <v>360.8</v>
      </c>
    </row>
    <row r="1176" spans="1:7" x14ac:dyDescent="0.25">
      <c r="A1176" s="43" t="s">
        <v>1181</v>
      </c>
      <c r="B1176" s="43"/>
      <c r="C1176" s="44">
        <v>296.8</v>
      </c>
      <c r="D1176" s="44"/>
      <c r="E1176" s="44"/>
      <c r="F1176" s="44"/>
      <c r="G1176" s="44">
        <f>PRODUCT(C1176:F1176)</f>
        <v>296.8</v>
      </c>
    </row>
    <row r="1177" spans="1:7" x14ac:dyDescent="0.25">
      <c r="A1177" s="43" t="s">
        <v>1182</v>
      </c>
      <c r="B1177" s="43"/>
      <c r="C1177" s="44">
        <v>64</v>
      </c>
      <c r="D1177" s="44"/>
      <c r="E1177" s="44"/>
      <c r="F1177" s="44"/>
      <c r="G1177" s="44">
        <f>PRODUCT(C1177:F1177)</f>
        <v>64</v>
      </c>
    </row>
    <row r="1179" spans="1:7" ht="45" customHeight="1" x14ac:dyDescent="0.25">
      <c r="A1179" s="40" t="s">
        <v>1187</v>
      </c>
      <c r="B1179" s="40" t="s">
        <v>902</v>
      </c>
      <c r="C1179" s="40" t="s">
        <v>283</v>
      </c>
      <c r="D1179" s="41" t="s">
        <v>25</v>
      </c>
      <c r="E1179" s="1" t="s">
        <v>284</v>
      </c>
      <c r="F1179" s="1" t="s">
        <v>284</v>
      </c>
      <c r="G1179" s="42">
        <f>SUM(G1180:G1180)</f>
        <v>42</v>
      </c>
    </row>
    <row r="1180" spans="1:7" x14ac:dyDescent="0.25">
      <c r="A1180" s="43"/>
      <c r="B1180" s="43"/>
      <c r="C1180" s="44">
        <v>6</v>
      </c>
      <c r="D1180" s="44">
        <v>7</v>
      </c>
      <c r="E1180" s="44"/>
      <c r="F1180" s="44"/>
      <c r="G1180" s="44">
        <f>PRODUCT(C1180:F1180)</f>
        <v>42</v>
      </c>
    </row>
    <row r="1182" spans="1:7" ht="45" customHeight="1" x14ac:dyDescent="0.25">
      <c r="A1182" s="40" t="s">
        <v>1188</v>
      </c>
      <c r="B1182" s="40" t="s">
        <v>902</v>
      </c>
      <c r="C1182" s="40" t="s">
        <v>285</v>
      </c>
      <c r="D1182" s="41" t="s">
        <v>25</v>
      </c>
      <c r="E1182" s="1" t="s">
        <v>286</v>
      </c>
      <c r="F1182" s="1" t="s">
        <v>286</v>
      </c>
      <c r="G1182" s="42">
        <f>SUM(G1183:G1183)</f>
        <v>42</v>
      </c>
    </row>
    <row r="1183" spans="1:7" x14ac:dyDescent="0.25">
      <c r="A1183" s="43"/>
      <c r="B1183" s="43"/>
      <c r="C1183" s="44">
        <v>6</v>
      </c>
      <c r="D1183" s="44">
        <v>7</v>
      </c>
      <c r="E1183" s="44"/>
      <c r="F1183" s="44"/>
      <c r="G1183" s="44">
        <f>PRODUCT(C1183:F1183)</f>
        <v>42</v>
      </c>
    </row>
    <row r="1185" spans="1:7" ht="45" customHeight="1" x14ac:dyDescent="0.25">
      <c r="A1185" s="40" t="s">
        <v>1189</v>
      </c>
      <c r="B1185" s="40" t="s">
        <v>902</v>
      </c>
      <c r="C1185" s="40" t="s">
        <v>287</v>
      </c>
      <c r="D1185" s="41" t="s">
        <v>25</v>
      </c>
      <c r="E1185" s="1" t="s">
        <v>288</v>
      </c>
      <c r="F1185" s="1" t="s">
        <v>288</v>
      </c>
      <c r="G1185" s="42">
        <f>SUM(G1186:G1186)</f>
        <v>64</v>
      </c>
    </row>
    <row r="1186" spans="1:7" x14ac:dyDescent="0.25">
      <c r="A1186" s="43"/>
      <c r="B1186" s="43"/>
      <c r="C1186" s="44">
        <v>64</v>
      </c>
      <c r="D1186" s="44"/>
      <c r="E1186" s="44"/>
      <c r="F1186" s="44"/>
      <c r="G1186" s="44">
        <f>PRODUCT(C1186:F1186)</f>
        <v>64</v>
      </c>
    </row>
    <row r="1188" spans="1:7" ht="45" customHeight="1" x14ac:dyDescent="0.25">
      <c r="A1188" s="40" t="s">
        <v>1190</v>
      </c>
      <c r="B1188" s="40" t="s">
        <v>902</v>
      </c>
      <c r="C1188" s="40" t="s">
        <v>289</v>
      </c>
      <c r="D1188" s="41" t="s">
        <v>22</v>
      </c>
      <c r="E1188" s="1" t="s">
        <v>290</v>
      </c>
      <c r="F1188" s="1" t="s">
        <v>290</v>
      </c>
      <c r="G1188" s="42">
        <f>SUM(G1189:G1190)</f>
        <v>360.8</v>
      </c>
    </row>
    <row r="1189" spans="1:7" x14ac:dyDescent="0.25">
      <c r="A1189" s="43" t="s">
        <v>1181</v>
      </c>
      <c r="B1189" s="43"/>
      <c r="C1189" s="44">
        <v>296.8</v>
      </c>
      <c r="D1189" s="44"/>
      <c r="E1189" s="44"/>
      <c r="F1189" s="44"/>
      <c r="G1189" s="44">
        <f>PRODUCT(C1189:F1189)</f>
        <v>296.8</v>
      </c>
    </row>
    <row r="1190" spans="1:7" x14ac:dyDescent="0.25">
      <c r="A1190" s="43" t="s">
        <v>1182</v>
      </c>
      <c r="B1190" s="43"/>
      <c r="C1190" s="44">
        <v>64</v>
      </c>
      <c r="D1190" s="44"/>
      <c r="E1190" s="44"/>
      <c r="F1190" s="44"/>
      <c r="G1190" s="44">
        <f>PRODUCT(C1190:F1190)</f>
        <v>64</v>
      </c>
    </row>
    <row r="1192" spans="1:7" ht="45" customHeight="1" x14ac:dyDescent="0.25">
      <c r="A1192" s="40" t="s">
        <v>1191</v>
      </c>
      <c r="B1192" s="40" t="s">
        <v>902</v>
      </c>
      <c r="C1192" s="40" t="s">
        <v>291</v>
      </c>
      <c r="D1192" s="41" t="s">
        <v>25</v>
      </c>
      <c r="E1192" s="1" t="s">
        <v>292</v>
      </c>
      <c r="F1192" s="1" t="s">
        <v>292</v>
      </c>
      <c r="G1192" s="42">
        <f>SUM(G1193:G1193)</f>
        <v>360</v>
      </c>
    </row>
    <row r="1193" spans="1:7" x14ac:dyDescent="0.25">
      <c r="A1193" s="43"/>
      <c r="B1193" s="43"/>
      <c r="C1193" s="44">
        <v>60</v>
      </c>
      <c r="D1193" s="44">
        <v>6</v>
      </c>
      <c r="E1193" s="44"/>
      <c r="F1193" s="44"/>
      <c r="G1193" s="44">
        <f>PRODUCT(C1193:F1193)</f>
        <v>360</v>
      </c>
    </row>
    <row r="1195" spans="1:7" ht="45" customHeight="1" x14ac:dyDescent="0.25">
      <c r="A1195" s="40" t="s">
        <v>1192</v>
      </c>
      <c r="B1195" s="40" t="s">
        <v>902</v>
      </c>
      <c r="C1195" s="40" t="s">
        <v>293</v>
      </c>
      <c r="D1195" s="41" t="s">
        <v>25</v>
      </c>
      <c r="E1195" s="1" t="s">
        <v>294</v>
      </c>
      <c r="F1195" s="1" t="s">
        <v>294</v>
      </c>
      <c r="G1195" s="42">
        <f>SUM(G1196:G1196)</f>
        <v>72</v>
      </c>
    </row>
    <row r="1196" spans="1:7" x14ac:dyDescent="0.25">
      <c r="A1196" s="43"/>
      <c r="B1196" s="43"/>
      <c r="C1196" s="44">
        <v>6</v>
      </c>
      <c r="D1196" s="44">
        <v>12</v>
      </c>
      <c r="E1196" s="44"/>
      <c r="F1196" s="44"/>
      <c r="G1196" s="44">
        <f>PRODUCT(C1196:F1196)</f>
        <v>72</v>
      </c>
    </row>
  </sheetData>
  <sheetProtection sheet="1"/>
  <mergeCells count="282">
    <mergeCell ref="E1188:F1188"/>
    <mergeCell ref="E1192:F1192"/>
    <mergeCell ref="E1195:F1195"/>
    <mergeCell ref="E1151:F1151"/>
    <mergeCell ref="E1158:F1158"/>
    <mergeCell ref="E1162:F1162"/>
    <mergeCell ref="E1165:F1165"/>
    <mergeCell ref="E1168:F1168"/>
    <mergeCell ref="E1175:F1175"/>
    <mergeCell ref="E1179:F1179"/>
    <mergeCell ref="E1182:F1182"/>
    <mergeCell ref="E1185:F1185"/>
    <mergeCell ref="E1105:F1105"/>
    <mergeCell ref="E1109:F1109"/>
    <mergeCell ref="E1112:F1112"/>
    <mergeCell ref="E1115:F1115"/>
    <mergeCell ref="E1122:F1122"/>
    <mergeCell ref="E1128:F1128"/>
    <mergeCell ref="E1134:F1134"/>
    <mergeCell ref="E1139:F1139"/>
    <mergeCell ref="E1148:F1148"/>
    <mergeCell ref="E1070:F1070"/>
    <mergeCell ref="E1073:F1073"/>
    <mergeCell ref="E1076:F1076"/>
    <mergeCell ref="E1079:F1079"/>
    <mergeCell ref="E1082:F1082"/>
    <mergeCell ref="E1085:F1085"/>
    <mergeCell ref="E1088:F1088"/>
    <mergeCell ref="E1095:F1095"/>
    <mergeCell ref="E1098:F1098"/>
    <mergeCell ref="E1043:F1043"/>
    <mergeCell ref="E1046:F1046"/>
    <mergeCell ref="E1049:F1049"/>
    <mergeCell ref="E1052:F1052"/>
    <mergeCell ref="E1055:F1055"/>
    <mergeCell ref="E1058:F1058"/>
    <mergeCell ref="E1061:F1061"/>
    <mergeCell ref="E1064:F1064"/>
    <mergeCell ref="E1067:F1067"/>
    <mergeCell ref="E1009:F1009"/>
    <mergeCell ref="E1016:F1016"/>
    <mergeCell ref="E1020:F1020"/>
    <mergeCell ref="E1023:F1023"/>
    <mergeCell ref="E1026:F1026"/>
    <mergeCell ref="E1031:F1031"/>
    <mergeCell ref="E1034:F1034"/>
    <mergeCell ref="E1037:F1037"/>
    <mergeCell ref="E1040:F1040"/>
    <mergeCell ref="E972:F972"/>
    <mergeCell ref="E976:F976"/>
    <mergeCell ref="E980:F980"/>
    <mergeCell ref="E984:F984"/>
    <mergeCell ref="E989:F989"/>
    <mergeCell ref="E993:F993"/>
    <mergeCell ref="E1000:F1000"/>
    <mergeCell ref="E1003:F1003"/>
    <mergeCell ref="E1006:F1006"/>
    <mergeCell ref="E930:F930"/>
    <mergeCell ref="E939:F939"/>
    <mergeCell ref="E942:F942"/>
    <mergeCell ref="E949:F949"/>
    <mergeCell ref="E956:F956"/>
    <mergeCell ref="E959:F959"/>
    <mergeCell ref="E962:F962"/>
    <mergeCell ref="E965:F965"/>
    <mergeCell ref="E968:F968"/>
    <mergeCell ref="E886:F886"/>
    <mergeCell ref="E889:F889"/>
    <mergeCell ref="E896:F896"/>
    <mergeCell ref="E900:F900"/>
    <mergeCell ref="E903:F903"/>
    <mergeCell ref="E906:F906"/>
    <mergeCell ref="E913:F913"/>
    <mergeCell ref="E919:F919"/>
    <mergeCell ref="E925:F925"/>
    <mergeCell ref="E855:F855"/>
    <mergeCell ref="E858:F858"/>
    <mergeCell ref="E861:F861"/>
    <mergeCell ref="E864:F864"/>
    <mergeCell ref="E867:F867"/>
    <mergeCell ref="E870:F870"/>
    <mergeCell ref="E873:F873"/>
    <mergeCell ref="E876:F876"/>
    <mergeCell ref="E879:F879"/>
    <mergeCell ref="E817:F817"/>
    <mergeCell ref="E822:F822"/>
    <mergeCell ref="E826:F826"/>
    <mergeCell ref="E833:F833"/>
    <mergeCell ref="E836:F836"/>
    <mergeCell ref="E839:F839"/>
    <mergeCell ref="E842:F842"/>
    <mergeCell ref="E849:F849"/>
    <mergeCell ref="E852:F852"/>
    <mergeCell ref="E786:F786"/>
    <mergeCell ref="E789:F789"/>
    <mergeCell ref="E792:F792"/>
    <mergeCell ref="E795:F795"/>
    <mergeCell ref="E798:F798"/>
    <mergeCell ref="E801:F801"/>
    <mergeCell ref="E805:F805"/>
    <mergeCell ref="E809:F809"/>
    <mergeCell ref="E813:F813"/>
    <mergeCell ref="E733:F733"/>
    <mergeCell ref="E736:F736"/>
    <mergeCell ref="E743:F743"/>
    <mergeCell ref="E749:F749"/>
    <mergeCell ref="E755:F755"/>
    <mergeCell ref="E760:F760"/>
    <mergeCell ref="E769:F769"/>
    <mergeCell ref="E772:F772"/>
    <mergeCell ref="E779:F779"/>
    <mergeCell ref="E697:F697"/>
    <mergeCell ref="E700:F700"/>
    <mergeCell ref="E703:F703"/>
    <mergeCell ref="E706:F706"/>
    <mergeCell ref="E709:F709"/>
    <mergeCell ref="E716:F716"/>
    <mergeCell ref="E719:F719"/>
    <mergeCell ref="E726:F726"/>
    <mergeCell ref="E730:F730"/>
    <mergeCell ref="E665:F665"/>
    <mergeCell ref="E672:F672"/>
    <mergeCell ref="E675:F675"/>
    <mergeCell ref="E679:F679"/>
    <mergeCell ref="E682:F682"/>
    <mergeCell ref="E685:F685"/>
    <mergeCell ref="E688:F688"/>
    <mergeCell ref="E691:F691"/>
    <mergeCell ref="E694:F694"/>
    <mergeCell ref="E628:F628"/>
    <mergeCell ref="E632:F632"/>
    <mergeCell ref="E636:F636"/>
    <mergeCell ref="E640:F640"/>
    <mergeCell ref="E645:F645"/>
    <mergeCell ref="E649:F649"/>
    <mergeCell ref="E656:F656"/>
    <mergeCell ref="E659:F659"/>
    <mergeCell ref="E662:F662"/>
    <mergeCell ref="E592:F592"/>
    <mergeCell ref="E595:F595"/>
    <mergeCell ref="E602:F602"/>
    <mergeCell ref="E609:F609"/>
    <mergeCell ref="E612:F612"/>
    <mergeCell ref="E615:F615"/>
    <mergeCell ref="E618:F618"/>
    <mergeCell ref="E621:F621"/>
    <mergeCell ref="E624:F624"/>
    <mergeCell ref="E542:F542"/>
    <mergeCell ref="E547:F547"/>
    <mergeCell ref="E550:F550"/>
    <mergeCell ref="E553:F553"/>
    <mergeCell ref="E556:F556"/>
    <mergeCell ref="E563:F563"/>
    <mergeCell ref="E570:F570"/>
    <mergeCell ref="E577:F577"/>
    <mergeCell ref="E582:F582"/>
    <mergeCell ref="E507:F507"/>
    <mergeCell ref="E510:F510"/>
    <mergeCell ref="E513:F513"/>
    <mergeCell ref="E516:F516"/>
    <mergeCell ref="E519:F519"/>
    <mergeCell ref="E522:F522"/>
    <mergeCell ref="E525:F525"/>
    <mergeCell ref="E532:F532"/>
    <mergeCell ref="E535:F535"/>
    <mergeCell ref="E478:F478"/>
    <mergeCell ref="E481:F481"/>
    <mergeCell ref="E484:F484"/>
    <mergeCell ref="E487:F487"/>
    <mergeCell ref="E490:F490"/>
    <mergeCell ref="E494:F494"/>
    <mergeCell ref="E498:F498"/>
    <mergeCell ref="E501:F501"/>
    <mergeCell ref="E504:F504"/>
    <mergeCell ref="E437:F437"/>
    <mergeCell ref="E443:F443"/>
    <mergeCell ref="E447:F447"/>
    <mergeCell ref="E454:F454"/>
    <mergeCell ref="E457:F457"/>
    <mergeCell ref="E460:F460"/>
    <mergeCell ref="E464:F464"/>
    <mergeCell ref="E468:F468"/>
    <mergeCell ref="E475:F475"/>
    <mergeCell ref="E406:F406"/>
    <mergeCell ref="E409:F409"/>
    <mergeCell ref="E412:F412"/>
    <mergeCell ref="E415:F415"/>
    <mergeCell ref="E418:F418"/>
    <mergeCell ref="E421:F421"/>
    <mergeCell ref="E425:F425"/>
    <mergeCell ref="E429:F429"/>
    <mergeCell ref="E433:F433"/>
    <mergeCell ref="E350:F350"/>
    <mergeCell ref="E357:F357"/>
    <mergeCell ref="E364:F364"/>
    <mergeCell ref="E371:F371"/>
    <mergeCell ref="E376:F376"/>
    <mergeCell ref="E386:F386"/>
    <mergeCell ref="E389:F389"/>
    <mergeCell ref="E396:F396"/>
    <mergeCell ref="E403:F403"/>
    <mergeCell ref="E313:F313"/>
    <mergeCell ref="E316:F316"/>
    <mergeCell ref="E319:F319"/>
    <mergeCell ref="E326:F326"/>
    <mergeCell ref="E329:F329"/>
    <mergeCell ref="E336:F336"/>
    <mergeCell ref="E341:F341"/>
    <mergeCell ref="E344:F344"/>
    <mergeCell ref="E347:F347"/>
    <mergeCell ref="E286:F286"/>
    <mergeCell ref="E289:F289"/>
    <mergeCell ref="E292:F292"/>
    <mergeCell ref="E295:F295"/>
    <mergeCell ref="E298:F298"/>
    <mergeCell ref="E301:F301"/>
    <mergeCell ref="E304:F304"/>
    <mergeCell ref="E307:F307"/>
    <mergeCell ref="E310:F310"/>
    <mergeCell ref="E243:F243"/>
    <mergeCell ref="E248:F248"/>
    <mergeCell ref="E254:F254"/>
    <mergeCell ref="E263:F263"/>
    <mergeCell ref="E266:F266"/>
    <mergeCell ref="E269:F269"/>
    <mergeCell ref="E276:F276"/>
    <mergeCell ref="E280:F280"/>
    <mergeCell ref="E283:F283"/>
    <mergeCell ref="E210:F210"/>
    <mergeCell ref="E213:F213"/>
    <mergeCell ref="E216:F216"/>
    <mergeCell ref="E219:F219"/>
    <mergeCell ref="E222:F222"/>
    <mergeCell ref="E225:F225"/>
    <mergeCell ref="E228:F228"/>
    <mergeCell ref="E233:F233"/>
    <mergeCell ref="E238:F238"/>
    <mergeCell ref="E154:F154"/>
    <mergeCell ref="E158:F158"/>
    <mergeCell ref="E165:F165"/>
    <mergeCell ref="E171:F171"/>
    <mergeCell ref="E178:F178"/>
    <mergeCell ref="E183:F183"/>
    <mergeCell ref="E192:F192"/>
    <mergeCell ref="E195:F195"/>
    <mergeCell ref="E203:F203"/>
    <mergeCell ref="E111:F111"/>
    <mergeCell ref="E114:F114"/>
    <mergeCell ref="E119:F119"/>
    <mergeCell ref="E124:F124"/>
    <mergeCell ref="E129:F129"/>
    <mergeCell ref="E133:F133"/>
    <mergeCell ref="E140:F140"/>
    <mergeCell ref="E143:F143"/>
    <mergeCell ref="E150:F150"/>
    <mergeCell ref="E78:F78"/>
    <mergeCell ref="E81:F81"/>
    <mergeCell ref="E85:F85"/>
    <mergeCell ref="E88:F88"/>
    <mergeCell ref="E91:F91"/>
    <mergeCell ref="E96:F96"/>
    <mergeCell ref="E99:F99"/>
    <mergeCell ref="E104:F104"/>
    <mergeCell ref="E107:F107"/>
    <mergeCell ref="E32:F32"/>
    <mergeCell ref="E36:F36"/>
    <mergeCell ref="E40:F40"/>
    <mergeCell ref="E44:F44"/>
    <mergeCell ref="E49:F49"/>
    <mergeCell ref="E57:F57"/>
    <mergeCell ref="E61:F61"/>
    <mergeCell ref="E69:F69"/>
    <mergeCell ref="E73:F73"/>
    <mergeCell ref="E1:H1"/>
    <mergeCell ref="E2:H2"/>
    <mergeCell ref="E3:H3"/>
    <mergeCell ref="E4:H4"/>
    <mergeCell ref="C6:G6"/>
    <mergeCell ref="E14:F14"/>
    <mergeCell ref="E21:F21"/>
    <mergeCell ref="E25:F25"/>
    <mergeCell ref="E28:F28"/>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Aina Pont Marina</cp:lastModifiedBy>
  <dcterms:created xsi:type="dcterms:W3CDTF">2026-02-16T09:50:10Z</dcterms:created>
  <dcterms:modified xsi:type="dcterms:W3CDTF">2026-02-16T09:52:14Z</dcterms:modified>
</cp:coreProperties>
</file>