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eps\Innovacio Tecnologica\Contractes Oberts\Material no Inventariable\"/>
    </mc:Choice>
  </mc:AlternateContent>
  <xr:revisionPtr revIDLastSave="0" documentId="13_ncr:1_{157F4D84-156A-4286-ABA8-68E0F2FC8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G50" i="1"/>
  <c r="G49" i="1"/>
  <c r="G45" i="1"/>
  <c r="G42" i="1"/>
  <c r="G37" i="1"/>
  <c r="G36" i="1"/>
  <c r="G35" i="1"/>
  <c r="G34" i="1"/>
  <c r="G26" i="1"/>
  <c r="G25" i="1"/>
  <c r="G24" i="1"/>
  <c r="G20" i="1"/>
  <c r="G19" i="1"/>
  <c r="G18" i="1"/>
  <c r="G17" i="1"/>
  <c r="G13" i="1"/>
  <c r="G51" i="1"/>
  <c r="G23" i="1"/>
  <c r="G48" i="1"/>
  <c r="I47" i="1"/>
  <c r="G47" i="1"/>
  <c r="I46" i="1"/>
  <c r="G46" i="1"/>
  <c r="G16" i="1"/>
  <c r="G15" i="1"/>
  <c r="G22" i="1"/>
  <c r="G21" i="1"/>
  <c r="G44" i="1"/>
  <c r="G43" i="1"/>
  <c r="G41" i="1"/>
  <c r="G39" i="1"/>
  <c r="G38" i="1"/>
  <c r="G40" i="1"/>
  <c r="G14" i="1"/>
  <c r="G12" i="1"/>
  <c r="G11" i="1"/>
  <c r="G10" i="1"/>
  <c r="I9" i="1"/>
  <c r="G9" i="1"/>
  <c r="G33" i="1"/>
  <c r="G32" i="1"/>
  <c r="G31" i="1"/>
  <c r="G30" i="1"/>
  <c r="G29" i="1"/>
  <c r="G28" i="1"/>
  <c r="G27" i="1"/>
  <c r="I52" i="1" l="1"/>
  <c r="I55" i="1" s="1"/>
  <c r="H62" i="1" s="1"/>
  <c r="G52" i="1"/>
  <c r="G55" i="1" s="1"/>
  <c r="G56" i="1" s="1"/>
  <c r="G63" i="1" s="1"/>
  <c r="I56" i="1" l="1"/>
  <c r="H63" i="1" s="1"/>
  <c r="G57" i="1"/>
  <c r="G64" i="1" s="1"/>
  <c r="G62" i="1"/>
  <c r="I57" i="1" l="1"/>
  <c r="H64" i="1" s="1"/>
</calcChain>
</file>

<file path=xl/sharedStrings.xml><?xml version="1.0" encoding="utf-8"?>
<sst xmlns="http://schemas.openxmlformats.org/spreadsheetml/2006/main" count="108" uniqueCount="66">
  <si>
    <t>NUMERACIÓ</t>
  </si>
  <si>
    <t xml:space="preserve"> MATERIAL ENTORN INFORMÀTIC I ELECTRÒNICA</t>
  </si>
  <si>
    <t>TIPUS</t>
  </si>
  <si>
    <t>ESTIMACIONS CONSUM ANUAL APROXIMAT</t>
  </si>
  <si>
    <r>
      <t>PREU UNITARI</t>
    </r>
    <r>
      <rPr>
        <b/>
        <sz val="12"/>
        <rFont val="Arial"/>
        <family val="2"/>
      </rPr>
      <t xml:space="preserve"> (IVA exclòs)</t>
    </r>
  </si>
  <si>
    <t>SUMATORI ESTIMACIONS I PREUS UNITARIS</t>
  </si>
  <si>
    <t>PREU TOTAL OFERTAT (IVA exclòs)</t>
  </si>
  <si>
    <t>unitat</t>
  </si>
  <si>
    <t>Altaveus  estereo digitals 2.0 USB Negro       </t>
  </si>
  <si>
    <t>Cinta Ultrium 5 Hp 3 Tb                             </t>
  </si>
  <si>
    <t>Cable Usb A/A 1,80 (Allargo)                       </t>
  </si>
  <si>
    <t xml:space="preserve">Cable Audio (Allargo Jack)                                    </t>
  </si>
  <si>
    <t xml:space="preserve">Cable Usb 2.0 Am-Bm 5 Mts                              </t>
  </si>
  <si>
    <t xml:space="preserve">Adaptador xarxa RJ45/USB 3.0 </t>
  </si>
  <si>
    <t xml:space="preserve">Fonts d'alimentació (500W)                              </t>
  </si>
  <si>
    <t>Preu total (IVA exclòs)</t>
  </si>
  <si>
    <t>IVA (21%)</t>
  </si>
  <si>
    <t>Preu total (IVA inclòs)</t>
  </si>
  <si>
    <t>IMPORT BASE LICITACIÓ</t>
  </si>
  <si>
    <t>Preu IVA exclòs</t>
  </si>
  <si>
    <t>IVA 21%</t>
  </si>
  <si>
    <t>Preu IVA inclòs</t>
  </si>
  <si>
    <t>Data, signatura i segell de l'empresari o del seu representant legal</t>
  </si>
  <si>
    <t>Material entorn informàtic i electrònica</t>
  </si>
  <si>
    <t>Disc dur SSD 250 Gb                                               </t>
  </si>
  <si>
    <t>Disc dur SSD 500 Gb                                               </t>
  </si>
  <si>
    <t>Disc dur SSD 1TB</t>
  </si>
  <si>
    <t xml:space="preserve">Disc dur 3.5 1TB SATA3 </t>
  </si>
  <si>
    <t>Disc dur 3.5 4TB SATA3</t>
  </si>
  <si>
    <t xml:space="preserve">Disc dur 3.5 6TB SATA3 </t>
  </si>
  <si>
    <t>Spray Aire comprimido 400ml</t>
  </si>
  <si>
    <t>Cable UTP 1 M CAT.6</t>
  </si>
  <si>
    <t>Cable UTP 2 M CAT.6</t>
  </si>
  <si>
    <t>Cable UTP 3 M CAT.6</t>
  </si>
  <si>
    <t>Cable UTP 5 M CAT.6</t>
  </si>
  <si>
    <t>Cable UTP 10 M CAT.6</t>
  </si>
  <si>
    <t>Cable UTP 15 M CAT.6</t>
  </si>
  <si>
    <t>Cable JACK M/M 1.5MT 3.5MM</t>
  </si>
  <si>
    <t>Cable USB TYPE C A USB 2.0 1.8m</t>
  </si>
  <si>
    <t>Cable HDMI A HDMI 1M 1.4</t>
  </si>
  <si>
    <t>Cable HDMI A HDMI 1.8M 1.4</t>
  </si>
  <si>
    <t>Cable VGA 3M M/M</t>
  </si>
  <si>
    <t>Cable VGA 5M M/M</t>
  </si>
  <si>
    <t>Targeta Xarxa PCI LOW PROFILE 1 x RJ45 10/100/1000</t>
  </si>
  <si>
    <t>Altres Característiques</t>
  </si>
  <si>
    <t xml:space="preserve">Mòdul Kingston 8Gb/2666 DDR4  o equivalent                                 </t>
  </si>
  <si>
    <t xml:space="preserve">Mòdul Kingston 4Gb/2666 DDR4  o equivalent                                  </t>
  </si>
  <si>
    <t>Memòria USB 3.2 256GB KINGSTON DATATRAVELER o equivalent</t>
  </si>
  <si>
    <t>Memòria USB 3.2 128GB KINGSTON DATATRAVELER o equivalent</t>
  </si>
  <si>
    <t>Memòria USB 3.2 32GB KINGSTON DATATRAVELER o equivalent</t>
  </si>
  <si>
    <t>Memòria USB 3.2 64GB KINGSTON o equivalent</t>
  </si>
  <si>
    <t>Teclat USB LOGITECH K120 OEM NEGRO o equivalent</t>
  </si>
  <si>
    <t>Switch PoE+ de 8 puertos Gigabit + 2SFP</t>
  </si>
  <si>
    <t>Switch Gigabit 16 Ports no administrable</t>
  </si>
  <si>
    <t>Switch Gigabit 24 Ports no administrable</t>
  </si>
  <si>
    <t>Webcam HD USB d'alta definició 1080p</t>
  </si>
  <si>
    <t>Cable HDMI A HDMI 3M 1.4      </t>
  </si>
  <si>
    <t>Cable HDMI A HDMI 5M 1.4                   </t>
  </si>
  <si>
    <t xml:space="preserve">Ratoli Logitech M185 Wireless o equivalent                               </t>
  </si>
  <si>
    <t>Cable Alimentacio Apple USB a Lightning            </t>
  </si>
  <si>
    <t>Cable Alimentació de 5 mts                                           </t>
  </si>
  <si>
    <t>URL O NÚMERO PÀGINA CATÀLEG 2026</t>
  </si>
  <si>
    <t>IMPORT TOTAL OFERT</t>
  </si>
  <si>
    <t>PREU UNITARI OFERT (IVA exclòs)</t>
  </si>
  <si>
    <t>Les empreses licitadores han d'emplenar els diferents quadres grisos corresponents a la columna "preu unitari ofert (IVA exclòs)" i la columna "Url o número de pàgina catàleg 2026" . De l'aplicació de fòrmules automàtiques en resultarà un import total ofertat que serà el que també s'haurà de consignar en l'ANNEX II del PCAP corresponent a l'oferta econòmica i resta de criteris automàtics.</t>
  </si>
  <si>
    <t>Aquest formulari està protegit i conté fórmules. Complimenteu només les columnes "Preu unitari ofert (IVA exclòs)" i "Url o número de pàgina catàleg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</si>
</sst>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4" borderId="7" xfId="0" applyNumberFormat="1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Protection="1">
      <protection locked="0"/>
    </xf>
    <xf numFmtId="165" fontId="1" fillId="4" borderId="8" xfId="0" applyNumberFormat="1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Protection="1">
      <protection locked="0"/>
    </xf>
    <xf numFmtId="165" fontId="1" fillId="4" borderId="13" xfId="0" applyNumberFormat="1" applyFont="1" applyFill="1" applyBorder="1" applyAlignment="1" applyProtection="1">
      <alignment vertical="top" wrapText="1"/>
      <protection locked="0"/>
    </xf>
    <xf numFmtId="165" fontId="2" fillId="0" borderId="0" xfId="0" applyNumberFormat="1" applyFont="1" applyProtection="1">
      <protection locked="0"/>
    </xf>
    <xf numFmtId="8" fontId="2" fillId="0" borderId="0" xfId="0" applyNumberFormat="1" applyFont="1" applyProtection="1">
      <protection locked="0"/>
    </xf>
    <xf numFmtId="8" fontId="2" fillId="4" borderId="19" xfId="0" applyNumberFormat="1" applyFont="1" applyFill="1" applyBorder="1" applyAlignment="1" applyProtection="1">
      <alignment wrapText="1"/>
      <protection locked="0"/>
    </xf>
    <xf numFmtId="8" fontId="2" fillId="4" borderId="22" xfId="0" applyNumberFormat="1" applyFont="1" applyFill="1" applyBorder="1" applyAlignment="1" applyProtection="1">
      <alignment wrapText="1"/>
      <protection locked="0"/>
    </xf>
    <xf numFmtId="8" fontId="2" fillId="4" borderId="26" xfId="0" applyNumberFormat="1" applyFont="1" applyFill="1" applyBorder="1" applyAlignment="1" applyProtection="1">
      <alignment wrapText="1"/>
      <protection locked="0"/>
    </xf>
    <xf numFmtId="8" fontId="2" fillId="0" borderId="0" xfId="0" applyNumberFormat="1" applyFont="1" applyAlignment="1" applyProtection="1">
      <alignment wrapText="1"/>
      <protection locked="0"/>
    </xf>
    <xf numFmtId="8" fontId="2" fillId="4" borderId="23" xfId="0" applyNumberFormat="1" applyFont="1" applyFill="1" applyBorder="1" applyAlignment="1" applyProtection="1">
      <alignment wrapText="1"/>
      <protection locked="0"/>
    </xf>
    <xf numFmtId="8" fontId="2" fillId="4" borderId="27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8" fontId="2" fillId="5" borderId="17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8" fontId="8" fillId="0" borderId="18" xfId="0" applyNumberFormat="1" applyFont="1" applyBorder="1" applyAlignment="1" applyProtection="1">
      <alignment wrapText="1"/>
      <protection locked="0"/>
    </xf>
    <xf numFmtId="8" fontId="8" fillId="0" borderId="10" xfId="0" applyNumberFormat="1" applyFont="1" applyBorder="1" applyAlignment="1" applyProtection="1">
      <alignment wrapText="1"/>
      <protection locked="0"/>
    </xf>
    <xf numFmtId="8" fontId="8" fillId="0" borderId="28" xfId="0" applyNumberFormat="1" applyFont="1" applyBorder="1" applyAlignment="1" applyProtection="1">
      <alignment wrapText="1"/>
      <protection locked="0"/>
    </xf>
    <xf numFmtId="0" fontId="1" fillId="0" borderId="8" xfId="0" applyFont="1" applyBorder="1" applyAlignment="1">
      <alignment wrapText="1"/>
    </xf>
    <xf numFmtId="0" fontId="6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8" fontId="6" fillId="0" borderId="8" xfId="0" applyNumberFormat="1" applyFont="1" applyBorder="1" applyAlignment="1">
      <alignment horizontal="center" vertical="top" wrapText="1"/>
    </xf>
    <xf numFmtId="8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8" fontId="6" fillId="0" borderId="1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wrapText="1"/>
    </xf>
    <xf numFmtId="0" fontId="5" fillId="0" borderId="8" xfId="0" applyFont="1" applyBorder="1"/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8" fontId="6" fillId="0" borderId="12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8" fontId="8" fillId="0" borderId="1" xfId="0" applyNumberFormat="1" applyFont="1" applyBorder="1" applyAlignment="1">
      <alignment horizontal="center" vertical="top" wrapText="1"/>
    </xf>
    <xf numFmtId="8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8" fontId="8" fillId="0" borderId="1" xfId="0" applyNumberFormat="1" applyFont="1" applyBorder="1" applyAlignment="1" applyProtection="1">
      <alignment horizontal="center" vertical="top" wrapText="1"/>
      <protection locked="0"/>
    </xf>
    <xf numFmtId="8" fontId="7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0" xfId="0" applyNumberFormat="1" applyFont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8" fontId="8" fillId="0" borderId="15" xfId="0" applyNumberFormat="1" applyFont="1" applyBorder="1" applyAlignment="1">
      <alignment wrapText="1"/>
    </xf>
    <xf numFmtId="8" fontId="2" fillId="0" borderId="17" xfId="0" applyNumberFormat="1" applyFont="1" applyBorder="1" applyAlignment="1">
      <alignment wrapText="1"/>
    </xf>
    <xf numFmtId="8" fontId="8" fillId="0" borderId="21" xfId="0" applyNumberFormat="1" applyFont="1" applyBorder="1" applyAlignment="1">
      <alignment wrapText="1"/>
    </xf>
    <xf numFmtId="8" fontId="2" fillId="0" borderId="23" xfId="0" applyNumberFormat="1" applyFont="1" applyBorder="1" applyAlignment="1">
      <alignment wrapText="1"/>
    </xf>
    <xf numFmtId="8" fontId="8" fillId="0" borderId="25" xfId="0" applyNumberFormat="1" applyFont="1" applyBorder="1" applyAlignment="1">
      <alignment wrapText="1"/>
    </xf>
    <xf numFmtId="8" fontId="2" fillId="0" borderId="27" xfId="0" applyNumberFormat="1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8" fontId="2" fillId="0" borderId="0" xfId="0" applyNumberFormat="1" applyFont="1" applyAlignment="1">
      <alignment wrapText="1"/>
    </xf>
    <xf numFmtId="165" fontId="2" fillId="3" borderId="17" xfId="0" applyNumberFormat="1" applyFont="1" applyFill="1" applyBorder="1"/>
    <xf numFmtId="165" fontId="2" fillId="3" borderId="23" xfId="0" applyNumberFormat="1" applyFont="1" applyFill="1" applyBorder="1"/>
    <xf numFmtId="165" fontId="2" fillId="3" borderId="27" xfId="0" applyNumberFormat="1" applyFont="1" applyFill="1" applyBorder="1"/>
    <xf numFmtId="8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8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8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9"/>
  <sheetViews>
    <sheetView tabSelected="1" topLeftCell="A25" zoomScale="80" zoomScaleNormal="80" workbookViewId="0">
      <selection activeCell="G56" sqref="G56"/>
    </sheetView>
  </sheetViews>
  <sheetFormatPr baseColWidth="10" defaultRowHeight="15" x14ac:dyDescent="0.2"/>
  <cols>
    <col min="1" max="1" width="2.42578125" style="2" customWidth="1"/>
    <col min="2" max="2" width="9" style="2" customWidth="1"/>
    <col min="3" max="3" width="67" style="1" customWidth="1"/>
    <col min="4" max="4" width="14" style="1" customWidth="1"/>
    <col min="5" max="7" width="17" style="1" customWidth="1"/>
    <col min="8" max="9" width="14.42578125" style="1" customWidth="1"/>
    <col min="10" max="10" width="21.42578125" style="2" customWidth="1"/>
    <col min="11" max="11" width="19.7109375" style="2" customWidth="1"/>
    <col min="12" max="16384" width="11.42578125" style="2"/>
  </cols>
  <sheetData>
    <row r="1" spans="2:14" ht="15.75" thickBot="1" x14ac:dyDescent="0.25"/>
    <row r="2" spans="2:14" ht="105.75" thickBot="1" x14ac:dyDescent="0.25">
      <c r="C2" s="50" t="s">
        <v>64</v>
      </c>
    </row>
    <row r="3" spans="2:14" ht="47.25" x14ac:dyDescent="0.2">
      <c r="C3" s="26" t="s">
        <v>65</v>
      </c>
    </row>
    <row r="4" spans="2:14" ht="15.75" thickBot="1" x14ac:dyDescent="0.25"/>
    <row r="5" spans="2:14" ht="27" customHeight="1" thickBot="1" x14ac:dyDescent="0.25">
      <c r="B5" s="72" t="s">
        <v>23</v>
      </c>
      <c r="C5" s="73"/>
      <c r="D5" s="73"/>
      <c r="E5" s="73"/>
      <c r="F5" s="73"/>
      <c r="G5" s="74"/>
      <c r="H5" s="3"/>
      <c r="I5" s="3"/>
      <c r="J5" s="3"/>
      <c r="K5" s="4"/>
      <c r="L5" s="4"/>
      <c r="M5" s="4"/>
      <c r="N5" s="4"/>
    </row>
    <row r="6" spans="2:14" ht="17.25" customHeigh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4" ht="15.75" thickBot="1" x14ac:dyDescent="0.25">
      <c r="C7" s="6"/>
      <c r="D7" s="6"/>
      <c r="E7" s="6"/>
      <c r="F7" s="6"/>
      <c r="G7" s="6"/>
      <c r="H7" s="6"/>
      <c r="I7" s="6"/>
    </row>
    <row r="8" spans="2:14" s="10" customFormat="1" ht="63.75" thickBot="1" x14ac:dyDescent="0.3">
      <c r="B8" s="54" t="s">
        <v>0</v>
      </c>
      <c r="C8" s="55" t="s">
        <v>1</v>
      </c>
      <c r="D8" s="56" t="s">
        <v>2</v>
      </c>
      <c r="E8" s="56" t="s">
        <v>3</v>
      </c>
      <c r="F8" s="57" t="s">
        <v>4</v>
      </c>
      <c r="G8" s="57" t="s">
        <v>5</v>
      </c>
      <c r="H8" s="7" t="s">
        <v>63</v>
      </c>
      <c r="I8" s="8" t="s">
        <v>6</v>
      </c>
      <c r="J8" s="9" t="s">
        <v>61</v>
      </c>
      <c r="K8" s="9" t="s">
        <v>44</v>
      </c>
    </row>
    <row r="9" spans="2:14" x14ac:dyDescent="0.2">
      <c r="B9" s="30">
        <v>1</v>
      </c>
      <c r="C9" s="31" t="s">
        <v>31</v>
      </c>
      <c r="D9" s="32" t="s">
        <v>7</v>
      </c>
      <c r="E9" s="33">
        <v>100</v>
      </c>
      <c r="F9" s="34">
        <v>2</v>
      </c>
      <c r="G9" s="35">
        <f t="shared" ref="G9:G20" si="0">E9*F9</f>
        <v>200</v>
      </c>
      <c r="H9" s="11"/>
      <c r="I9" s="13">
        <f t="shared" ref="I9:I45" si="1">E9*H9</f>
        <v>0</v>
      </c>
      <c r="J9" s="14"/>
      <c r="K9" s="14"/>
    </row>
    <row r="10" spans="2:14" x14ac:dyDescent="0.2">
      <c r="B10" s="30">
        <v>2</v>
      </c>
      <c r="C10" s="31" t="s">
        <v>32</v>
      </c>
      <c r="D10" s="32" t="s">
        <v>7</v>
      </c>
      <c r="E10" s="33">
        <v>100</v>
      </c>
      <c r="F10" s="34">
        <v>2.9</v>
      </c>
      <c r="G10" s="35">
        <f t="shared" si="0"/>
        <v>290</v>
      </c>
      <c r="H10" s="11"/>
      <c r="I10" s="13">
        <f t="shared" si="1"/>
        <v>0</v>
      </c>
      <c r="J10" s="14"/>
      <c r="K10" s="14"/>
    </row>
    <row r="11" spans="2:14" x14ac:dyDescent="0.2">
      <c r="B11" s="30">
        <v>3</v>
      </c>
      <c r="C11" s="31" t="s">
        <v>33</v>
      </c>
      <c r="D11" s="32" t="s">
        <v>7</v>
      </c>
      <c r="E11" s="33">
        <v>100</v>
      </c>
      <c r="F11" s="34">
        <v>3.95</v>
      </c>
      <c r="G11" s="35">
        <f t="shared" si="0"/>
        <v>395</v>
      </c>
      <c r="H11" s="11"/>
      <c r="I11" s="13">
        <f t="shared" si="1"/>
        <v>0</v>
      </c>
      <c r="J11" s="14"/>
      <c r="K11" s="14"/>
    </row>
    <row r="12" spans="2:14" x14ac:dyDescent="0.2">
      <c r="B12" s="30">
        <v>4</v>
      </c>
      <c r="C12" s="31" t="s">
        <v>34</v>
      </c>
      <c r="D12" s="32" t="s">
        <v>7</v>
      </c>
      <c r="E12" s="33">
        <v>100</v>
      </c>
      <c r="F12" s="34">
        <v>4.3</v>
      </c>
      <c r="G12" s="35">
        <f t="shared" si="0"/>
        <v>430</v>
      </c>
      <c r="H12" s="11"/>
      <c r="I12" s="13">
        <f t="shared" si="1"/>
        <v>0</v>
      </c>
      <c r="J12" s="14"/>
      <c r="K12" s="14"/>
    </row>
    <row r="13" spans="2:14" x14ac:dyDescent="0.2">
      <c r="B13" s="30">
        <v>5</v>
      </c>
      <c r="C13" s="31" t="s">
        <v>35</v>
      </c>
      <c r="D13" s="32" t="s">
        <v>7</v>
      </c>
      <c r="E13" s="33">
        <v>100</v>
      </c>
      <c r="F13" s="34">
        <v>6.2</v>
      </c>
      <c r="G13" s="35">
        <f t="shared" si="0"/>
        <v>620</v>
      </c>
      <c r="H13" s="11"/>
      <c r="I13" s="13">
        <f t="shared" si="1"/>
        <v>0</v>
      </c>
      <c r="J13" s="14"/>
      <c r="K13" s="14"/>
    </row>
    <row r="14" spans="2:14" x14ac:dyDescent="0.2">
      <c r="B14" s="30">
        <v>6</v>
      </c>
      <c r="C14" s="31" t="s">
        <v>36</v>
      </c>
      <c r="D14" s="32" t="s">
        <v>7</v>
      </c>
      <c r="E14" s="33">
        <v>100</v>
      </c>
      <c r="F14" s="34">
        <v>9.9</v>
      </c>
      <c r="G14" s="35">
        <f t="shared" si="0"/>
        <v>990</v>
      </c>
      <c r="H14" s="11"/>
      <c r="I14" s="13">
        <f t="shared" si="1"/>
        <v>0</v>
      </c>
      <c r="J14" s="14"/>
      <c r="K14" s="14"/>
    </row>
    <row r="15" spans="2:14" x14ac:dyDescent="0.2">
      <c r="B15" s="30">
        <v>7</v>
      </c>
      <c r="C15" s="36" t="s">
        <v>24</v>
      </c>
      <c r="D15" s="32" t="s">
        <v>7</v>
      </c>
      <c r="E15" s="33">
        <v>10</v>
      </c>
      <c r="F15" s="34">
        <v>48</v>
      </c>
      <c r="G15" s="35">
        <f t="shared" si="0"/>
        <v>480</v>
      </c>
      <c r="H15" s="11"/>
      <c r="I15" s="13">
        <f t="shared" si="1"/>
        <v>0</v>
      </c>
      <c r="J15" s="14"/>
      <c r="K15" s="14"/>
    </row>
    <row r="16" spans="2:14" x14ac:dyDescent="0.2">
      <c r="B16" s="30">
        <v>8</v>
      </c>
      <c r="C16" s="36" t="s">
        <v>25</v>
      </c>
      <c r="D16" s="32" t="s">
        <v>7</v>
      </c>
      <c r="E16" s="33">
        <v>10</v>
      </c>
      <c r="F16" s="34">
        <v>59</v>
      </c>
      <c r="G16" s="35">
        <f t="shared" si="0"/>
        <v>590</v>
      </c>
      <c r="H16" s="11"/>
      <c r="I16" s="13">
        <f t="shared" si="1"/>
        <v>0</v>
      </c>
      <c r="J16" s="14"/>
      <c r="K16" s="14"/>
    </row>
    <row r="17" spans="2:11" x14ac:dyDescent="0.2">
      <c r="B17" s="30">
        <v>9</v>
      </c>
      <c r="C17" s="31" t="s">
        <v>26</v>
      </c>
      <c r="D17" s="32" t="s">
        <v>7</v>
      </c>
      <c r="E17" s="33">
        <v>20</v>
      </c>
      <c r="F17" s="34">
        <v>92</v>
      </c>
      <c r="G17" s="35">
        <f t="shared" si="0"/>
        <v>1840</v>
      </c>
      <c r="H17" s="11"/>
      <c r="I17" s="13">
        <f t="shared" si="1"/>
        <v>0</v>
      </c>
      <c r="J17" s="14"/>
      <c r="K17" s="14"/>
    </row>
    <row r="18" spans="2:11" x14ac:dyDescent="0.2">
      <c r="B18" s="30">
        <v>10</v>
      </c>
      <c r="C18" s="31" t="s">
        <v>27</v>
      </c>
      <c r="D18" s="32" t="s">
        <v>7</v>
      </c>
      <c r="E18" s="33">
        <v>10</v>
      </c>
      <c r="F18" s="34">
        <v>49</v>
      </c>
      <c r="G18" s="35">
        <f t="shared" si="0"/>
        <v>490</v>
      </c>
      <c r="H18" s="11"/>
      <c r="I18" s="13">
        <f t="shared" si="1"/>
        <v>0</v>
      </c>
      <c r="J18" s="14"/>
      <c r="K18" s="14"/>
    </row>
    <row r="19" spans="2:11" x14ac:dyDescent="0.2">
      <c r="B19" s="30">
        <v>11</v>
      </c>
      <c r="C19" s="31" t="s">
        <v>28</v>
      </c>
      <c r="D19" s="32" t="s">
        <v>7</v>
      </c>
      <c r="E19" s="33">
        <v>10</v>
      </c>
      <c r="F19" s="34">
        <v>95</v>
      </c>
      <c r="G19" s="35">
        <f t="shared" si="0"/>
        <v>950</v>
      </c>
      <c r="H19" s="11"/>
      <c r="I19" s="13">
        <f t="shared" si="1"/>
        <v>0</v>
      </c>
      <c r="J19" s="14"/>
      <c r="K19" s="14"/>
    </row>
    <row r="20" spans="2:11" x14ac:dyDescent="0.2">
      <c r="B20" s="30">
        <v>12</v>
      </c>
      <c r="C20" s="31" t="s">
        <v>29</v>
      </c>
      <c r="D20" s="32" t="s">
        <v>7</v>
      </c>
      <c r="E20" s="33">
        <v>30</v>
      </c>
      <c r="F20" s="34">
        <v>198</v>
      </c>
      <c r="G20" s="35">
        <f t="shared" si="0"/>
        <v>5940</v>
      </c>
      <c r="H20" s="11"/>
      <c r="I20" s="13">
        <f t="shared" si="1"/>
        <v>0</v>
      </c>
      <c r="J20" s="14"/>
      <c r="K20" s="14"/>
    </row>
    <row r="21" spans="2:11" x14ac:dyDescent="0.2">
      <c r="B21" s="30">
        <v>13</v>
      </c>
      <c r="C21" s="36" t="s">
        <v>46</v>
      </c>
      <c r="D21" s="32" t="s">
        <v>7</v>
      </c>
      <c r="E21" s="33">
        <v>10</v>
      </c>
      <c r="F21" s="34">
        <v>28</v>
      </c>
      <c r="G21" s="35">
        <f>E21*F21</f>
        <v>280</v>
      </c>
      <c r="H21" s="11"/>
      <c r="I21" s="13">
        <f t="shared" si="1"/>
        <v>0</v>
      </c>
      <c r="J21" s="14"/>
      <c r="K21" s="14"/>
    </row>
    <row r="22" spans="2:11" x14ac:dyDescent="0.2">
      <c r="B22" s="30">
        <v>14</v>
      </c>
      <c r="C22" s="36" t="s">
        <v>45</v>
      </c>
      <c r="D22" s="32" t="s">
        <v>7</v>
      </c>
      <c r="E22" s="33">
        <v>10</v>
      </c>
      <c r="F22" s="34">
        <v>39.700000000000003</v>
      </c>
      <c r="G22" s="35">
        <f>E22*F22</f>
        <v>397</v>
      </c>
      <c r="H22" s="11"/>
      <c r="I22" s="13">
        <f t="shared" si="1"/>
        <v>0</v>
      </c>
      <c r="J22" s="14"/>
      <c r="K22" s="14"/>
    </row>
    <row r="23" spans="2:11" x14ac:dyDescent="0.2">
      <c r="B23" s="30">
        <v>15</v>
      </c>
      <c r="C23" s="31" t="s">
        <v>47</v>
      </c>
      <c r="D23" s="32" t="s">
        <v>7</v>
      </c>
      <c r="E23" s="33">
        <v>10</v>
      </c>
      <c r="F23" s="34">
        <v>26</v>
      </c>
      <c r="G23" s="35">
        <f>E23*F23</f>
        <v>260</v>
      </c>
      <c r="H23" s="11"/>
      <c r="I23" s="13">
        <f t="shared" si="1"/>
        <v>0</v>
      </c>
      <c r="J23" s="14"/>
      <c r="K23" s="14"/>
    </row>
    <row r="24" spans="2:11" x14ac:dyDescent="0.2">
      <c r="B24" s="30">
        <v>16</v>
      </c>
      <c r="C24" s="31" t="s">
        <v>48</v>
      </c>
      <c r="D24" s="32" t="s">
        <v>7</v>
      </c>
      <c r="E24" s="33">
        <v>10</v>
      </c>
      <c r="F24" s="37">
        <v>12</v>
      </c>
      <c r="G24" s="35">
        <f t="shared" ref="G24:G26" si="2">E24*F24</f>
        <v>120</v>
      </c>
      <c r="H24" s="15"/>
      <c r="I24" s="13">
        <f t="shared" si="1"/>
        <v>0</v>
      </c>
      <c r="J24" s="14"/>
      <c r="K24" s="14"/>
    </row>
    <row r="25" spans="2:11" x14ac:dyDescent="0.2">
      <c r="B25" s="30">
        <v>17</v>
      </c>
      <c r="C25" s="31" t="s">
        <v>49</v>
      </c>
      <c r="D25" s="32" t="s">
        <v>7</v>
      </c>
      <c r="E25" s="33">
        <v>10</v>
      </c>
      <c r="F25" s="37">
        <v>6.7</v>
      </c>
      <c r="G25" s="35">
        <f t="shared" si="2"/>
        <v>67</v>
      </c>
      <c r="H25" s="15"/>
      <c r="I25" s="13">
        <f t="shared" si="1"/>
        <v>0</v>
      </c>
      <c r="J25" s="14"/>
      <c r="K25" s="14"/>
    </row>
    <row r="26" spans="2:11" x14ac:dyDescent="0.2">
      <c r="B26" s="30">
        <v>18</v>
      </c>
      <c r="C26" s="31" t="s">
        <v>50</v>
      </c>
      <c r="D26" s="32" t="s">
        <v>7</v>
      </c>
      <c r="E26" s="33">
        <v>10</v>
      </c>
      <c r="F26" s="37">
        <v>9</v>
      </c>
      <c r="G26" s="35">
        <f t="shared" si="2"/>
        <v>90</v>
      </c>
      <c r="H26" s="15"/>
      <c r="I26" s="13">
        <f t="shared" si="1"/>
        <v>0</v>
      </c>
      <c r="J26" s="14"/>
      <c r="K26" s="14"/>
    </row>
    <row r="27" spans="2:11" x14ac:dyDescent="0.2">
      <c r="B27" s="38">
        <v>19</v>
      </c>
      <c r="C27" s="39" t="s">
        <v>55</v>
      </c>
      <c r="D27" s="40" t="s">
        <v>7</v>
      </c>
      <c r="E27" s="41">
        <v>30</v>
      </c>
      <c r="F27" s="35">
        <v>27.2</v>
      </c>
      <c r="G27" s="35">
        <f>E27*F27</f>
        <v>816</v>
      </c>
      <c r="H27" s="11"/>
      <c r="I27" s="13">
        <f t="shared" si="1"/>
        <v>0</v>
      </c>
      <c r="J27" s="12"/>
      <c r="K27" s="12"/>
    </row>
    <row r="28" spans="2:11" x14ac:dyDescent="0.2">
      <c r="B28" s="30">
        <v>20</v>
      </c>
      <c r="C28" s="36" t="s">
        <v>8</v>
      </c>
      <c r="D28" s="32" t="s">
        <v>7</v>
      </c>
      <c r="E28" s="33">
        <v>10</v>
      </c>
      <c r="F28" s="34">
        <v>12.8</v>
      </c>
      <c r="G28" s="35">
        <f t="shared" ref="G28:G51" si="3">E28*F28</f>
        <v>128</v>
      </c>
      <c r="H28" s="11"/>
      <c r="I28" s="13">
        <f t="shared" si="1"/>
        <v>0</v>
      </c>
      <c r="J28" s="14"/>
      <c r="K28" s="14"/>
    </row>
    <row r="29" spans="2:11" x14ac:dyDescent="0.2">
      <c r="B29" s="30">
        <v>21</v>
      </c>
      <c r="C29" s="36" t="s">
        <v>9</v>
      </c>
      <c r="D29" s="32" t="s">
        <v>7</v>
      </c>
      <c r="E29" s="33">
        <v>50</v>
      </c>
      <c r="F29" s="34">
        <v>48.9</v>
      </c>
      <c r="G29" s="35">
        <f t="shared" si="3"/>
        <v>2445</v>
      </c>
      <c r="H29" s="11"/>
      <c r="I29" s="13">
        <f t="shared" si="1"/>
        <v>0</v>
      </c>
      <c r="J29" s="14"/>
      <c r="K29" s="14"/>
    </row>
    <row r="30" spans="2:11" x14ac:dyDescent="0.2">
      <c r="B30" s="30">
        <v>22</v>
      </c>
      <c r="C30" s="36" t="s">
        <v>10</v>
      </c>
      <c r="D30" s="32" t="s">
        <v>7</v>
      </c>
      <c r="E30" s="33">
        <v>10</v>
      </c>
      <c r="F30" s="34">
        <v>2.6</v>
      </c>
      <c r="G30" s="35">
        <f t="shared" si="3"/>
        <v>26</v>
      </c>
      <c r="H30" s="11"/>
      <c r="I30" s="13">
        <f t="shared" si="1"/>
        <v>0</v>
      </c>
      <c r="J30" s="14"/>
      <c r="K30" s="14"/>
    </row>
    <row r="31" spans="2:11" x14ac:dyDescent="0.2">
      <c r="B31" s="30">
        <v>23</v>
      </c>
      <c r="C31" s="36" t="s">
        <v>11</v>
      </c>
      <c r="D31" s="32" t="s">
        <v>7</v>
      </c>
      <c r="E31" s="33">
        <v>10</v>
      </c>
      <c r="F31" s="34">
        <v>2.9</v>
      </c>
      <c r="G31" s="35">
        <f t="shared" si="3"/>
        <v>29</v>
      </c>
      <c r="H31" s="11"/>
      <c r="I31" s="13">
        <f t="shared" si="1"/>
        <v>0</v>
      </c>
      <c r="J31" s="14"/>
      <c r="K31" s="14"/>
    </row>
    <row r="32" spans="2:11" x14ac:dyDescent="0.2">
      <c r="B32" s="30">
        <v>24</v>
      </c>
      <c r="C32" s="36" t="s">
        <v>60</v>
      </c>
      <c r="D32" s="32" t="s">
        <v>7</v>
      </c>
      <c r="E32" s="33">
        <v>10</v>
      </c>
      <c r="F32" s="34">
        <v>11.9</v>
      </c>
      <c r="G32" s="35">
        <f t="shared" si="3"/>
        <v>119</v>
      </c>
      <c r="H32" s="11"/>
      <c r="I32" s="13">
        <f t="shared" si="1"/>
        <v>0</v>
      </c>
      <c r="J32" s="14"/>
      <c r="K32" s="14"/>
    </row>
    <row r="33" spans="2:11" x14ac:dyDescent="0.2">
      <c r="B33" s="30">
        <v>25</v>
      </c>
      <c r="C33" s="36" t="s">
        <v>59</v>
      </c>
      <c r="D33" s="32" t="s">
        <v>7</v>
      </c>
      <c r="E33" s="33">
        <v>10</v>
      </c>
      <c r="F33" s="34">
        <v>29</v>
      </c>
      <c r="G33" s="35">
        <f t="shared" si="3"/>
        <v>290</v>
      </c>
      <c r="H33" s="11"/>
      <c r="I33" s="13">
        <f t="shared" si="1"/>
        <v>0</v>
      </c>
      <c r="J33" s="14"/>
      <c r="K33" s="14"/>
    </row>
    <row r="34" spans="2:11" x14ac:dyDescent="0.2">
      <c r="B34" s="30">
        <v>26</v>
      </c>
      <c r="C34" s="31" t="s">
        <v>37</v>
      </c>
      <c r="D34" s="32" t="s">
        <v>7</v>
      </c>
      <c r="E34" s="33">
        <v>10</v>
      </c>
      <c r="F34" s="34">
        <v>1.8</v>
      </c>
      <c r="G34" s="35">
        <f t="shared" si="3"/>
        <v>18</v>
      </c>
      <c r="H34" s="11"/>
      <c r="I34" s="13">
        <f t="shared" si="1"/>
        <v>0</v>
      </c>
      <c r="J34" s="14"/>
      <c r="K34" s="14"/>
    </row>
    <row r="35" spans="2:11" x14ac:dyDescent="0.2">
      <c r="B35" s="30">
        <v>27</v>
      </c>
      <c r="C35" s="31" t="s">
        <v>38</v>
      </c>
      <c r="D35" s="32" t="s">
        <v>7</v>
      </c>
      <c r="E35" s="33">
        <v>10</v>
      </c>
      <c r="F35" s="34">
        <v>5.12</v>
      </c>
      <c r="G35" s="35">
        <f t="shared" si="3"/>
        <v>51.2</v>
      </c>
      <c r="H35" s="11"/>
      <c r="I35" s="13">
        <f t="shared" si="1"/>
        <v>0</v>
      </c>
      <c r="J35" s="14"/>
      <c r="K35" s="14"/>
    </row>
    <row r="36" spans="2:11" x14ac:dyDescent="0.2">
      <c r="B36" s="30">
        <v>28</v>
      </c>
      <c r="C36" s="31" t="s">
        <v>39</v>
      </c>
      <c r="D36" s="32" t="s">
        <v>7</v>
      </c>
      <c r="E36" s="33">
        <v>10</v>
      </c>
      <c r="F36" s="34">
        <v>3.9</v>
      </c>
      <c r="G36" s="35">
        <f t="shared" si="3"/>
        <v>39</v>
      </c>
      <c r="H36" s="11"/>
      <c r="I36" s="13">
        <f t="shared" si="1"/>
        <v>0</v>
      </c>
      <c r="J36" s="14"/>
      <c r="K36" s="14"/>
    </row>
    <row r="37" spans="2:11" x14ac:dyDescent="0.2">
      <c r="B37" s="30">
        <v>29</v>
      </c>
      <c r="C37" s="31" t="s">
        <v>40</v>
      </c>
      <c r="D37" s="32" t="s">
        <v>7</v>
      </c>
      <c r="E37" s="33">
        <v>10</v>
      </c>
      <c r="F37" s="34">
        <v>3.9</v>
      </c>
      <c r="G37" s="35">
        <f t="shared" si="3"/>
        <v>39</v>
      </c>
      <c r="H37" s="11"/>
      <c r="I37" s="13">
        <f t="shared" si="1"/>
        <v>0</v>
      </c>
      <c r="J37" s="14"/>
      <c r="K37" s="14"/>
    </row>
    <row r="38" spans="2:11" x14ac:dyDescent="0.2">
      <c r="B38" s="30">
        <v>30</v>
      </c>
      <c r="C38" s="36" t="s">
        <v>56</v>
      </c>
      <c r="D38" s="32" t="s">
        <v>7</v>
      </c>
      <c r="E38" s="33">
        <v>10</v>
      </c>
      <c r="F38" s="34">
        <v>8.9</v>
      </c>
      <c r="G38" s="35">
        <f>E38*F38</f>
        <v>89</v>
      </c>
      <c r="H38" s="11"/>
      <c r="I38" s="13">
        <f t="shared" si="1"/>
        <v>0</v>
      </c>
      <c r="J38" s="14"/>
      <c r="K38" s="14"/>
    </row>
    <row r="39" spans="2:11" x14ac:dyDescent="0.2">
      <c r="B39" s="30">
        <v>31</v>
      </c>
      <c r="C39" s="36" t="s">
        <v>57</v>
      </c>
      <c r="D39" s="32" t="s">
        <v>7</v>
      </c>
      <c r="E39" s="33">
        <v>10</v>
      </c>
      <c r="F39" s="34">
        <v>12.8</v>
      </c>
      <c r="G39" s="35">
        <f>E39*F39</f>
        <v>128</v>
      </c>
      <c r="H39" s="11"/>
      <c r="I39" s="13">
        <f t="shared" si="1"/>
        <v>0</v>
      </c>
      <c r="J39" s="14"/>
      <c r="K39" s="14"/>
    </row>
    <row r="40" spans="2:11" x14ac:dyDescent="0.2">
      <c r="B40" s="30">
        <v>32</v>
      </c>
      <c r="C40" s="36" t="s">
        <v>12</v>
      </c>
      <c r="D40" s="32" t="s">
        <v>7</v>
      </c>
      <c r="E40" s="33">
        <v>10</v>
      </c>
      <c r="F40" s="34">
        <v>8.8000000000000007</v>
      </c>
      <c r="G40" s="35">
        <f t="shared" si="3"/>
        <v>88</v>
      </c>
      <c r="H40" s="11"/>
      <c r="I40" s="13">
        <f t="shared" si="1"/>
        <v>0</v>
      </c>
      <c r="J40" s="14"/>
      <c r="K40" s="14"/>
    </row>
    <row r="41" spans="2:11" x14ac:dyDescent="0.2">
      <c r="B41" s="30">
        <v>33</v>
      </c>
      <c r="C41" s="31" t="s">
        <v>41</v>
      </c>
      <c r="D41" s="32" t="s">
        <v>7</v>
      </c>
      <c r="E41" s="33">
        <v>20</v>
      </c>
      <c r="F41" s="34">
        <v>6</v>
      </c>
      <c r="G41" s="35">
        <f t="shared" si="3"/>
        <v>120</v>
      </c>
      <c r="H41" s="11"/>
      <c r="I41" s="13">
        <f t="shared" si="1"/>
        <v>0</v>
      </c>
      <c r="J41" s="14"/>
      <c r="K41" s="14"/>
    </row>
    <row r="42" spans="2:11" x14ac:dyDescent="0.2">
      <c r="B42" s="30">
        <v>34</v>
      </c>
      <c r="C42" s="31" t="s">
        <v>42</v>
      </c>
      <c r="D42" s="32" t="s">
        <v>7</v>
      </c>
      <c r="E42" s="33">
        <v>10</v>
      </c>
      <c r="F42" s="34">
        <v>7.9</v>
      </c>
      <c r="G42" s="35">
        <f t="shared" si="3"/>
        <v>79</v>
      </c>
      <c r="H42" s="11"/>
      <c r="I42" s="13">
        <f t="shared" si="1"/>
        <v>0</v>
      </c>
      <c r="J42" s="14"/>
      <c r="K42" s="14"/>
    </row>
    <row r="43" spans="2:11" x14ac:dyDescent="0.2">
      <c r="B43" s="30">
        <v>35</v>
      </c>
      <c r="C43" s="42" t="s">
        <v>13</v>
      </c>
      <c r="D43" s="32" t="s">
        <v>7</v>
      </c>
      <c r="E43" s="33">
        <v>5</v>
      </c>
      <c r="F43" s="34">
        <v>10.56</v>
      </c>
      <c r="G43" s="35">
        <f t="shared" si="3"/>
        <v>52.800000000000004</v>
      </c>
      <c r="H43" s="11"/>
      <c r="I43" s="13">
        <f t="shared" si="1"/>
        <v>0</v>
      </c>
      <c r="J43" s="14"/>
      <c r="K43" s="14"/>
    </row>
    <row r="44" spans="2:11" x14ac:dyDescent="0.2">
      <c r="B44" s="30">
        <v>36</v>
      </c>
      <c r="C44" s="36" t="s">
        <v>58</v>
      </c>
      <c r="D44" s="32" t="s">
        <v>7</v>
      </c>
      <c r="E44" s="33">
        <v>20</v>
      </c>
      <c r="F44" s="34">
        <v>16.8</v>
      </c>
      <c r="G44" s="35">
        <f t="shared" si="3"/>
        <v>336</v>
      </c>
      <c r="H44" s="11"/>
      <c r="I44" s="13">
        <f t="shared" si="1"/>
        <v>0</v>
      </c>
      <c r="J44" s="14"/>
      <c r="K44" s="14"/>
    </row>
    <row r="45" spans="2:11" x14ac:dyDescent="0.2">
      <c r="B45" s="30">
        <v>37</v>
      </c>
      <c r="C45" s="36" t="s">
        <v>51</v>
      </c>
      <c r="D45" s="32" t="s">
        <v>7</v>
      </c>
      <c r="E45" s="33">
        <v>20</v>
      </c>
      <c r="F45" s="34">
        <v>13.4</v>
      </c>
      <c r="G45" s="35">
        <f t="shared" si="3"/>
        <v>268</v>
      </c>
      <c r="H45" s="11"/>
      <c r="I45" s="13">
        <f t="shared" si="1"/>
        <v>0</v>
      </c>
      <c r="J45" s="14"/>
      <c r="K45" s="14"/>
    </row>
    <row r="46" spans="2:11" x14ac:dyDescent="0.2">
      <c r="B46" s="30">
        <v>38</v>
      </c>
      <c r="C46" s="36" t="s">
        <v>53</v>
      </c>
      <c r="D46" s="32" t="s">
        <v>7</v>
      </c>
      <c r="E46" s="33">
        <v>10</v>
      </c>
      <c r="F46" s="34">
        <v>39</v>
      </c>
      <c r="G46" s="35">
        <f t="shared" si="3"/>
        <v>390</v>
      </c>
      <c r="H46" s="11"/>
      <c r="I46" s="13">
        <f t="shared" ref="I46:I51" si="4">E46*H46</f>
        <v>0</v>
      </c>
      <c r="J46" s="14"/>
      <c r="K46" s="14"/>
    </row>
    <row r="47" spans="2:11" x14ac:dyDescent="0.2">
      <c r="B47" s="30">
        <v>39</v>
      </c>
      <c r="C47" s="36" t="s">
        <v>54</v>
      </c>
      <c r="D47" s="32" t="s">
        <v>7</v>
      </c>
      <c r="E47" s="33">
        <v>10</v>
      </c>
      <c r="F47" s="34">
        <v>54</v>
      </c>
      <c r="G47" s="35">
        <f t="shared" si="3"/>
        <v>540</v>
      </c>
      <c r="H47" s="11"/>
      <c r="I47" s="13">
        <f t="shared" si="4"/>
        <v>0</v>
      </c>
      <c r="J47" s="14"/>
      <c r="K47" s="14"/>
    </row>
    <row r="48" spans="2:11" x14ac:dyDescent="0.2">
      <c r="B48" s="30">
        <v>40</v>
      </c>
      <c r="C48" s="42" t="s">
        <v>52</v>
      </c>
      <c r="D48" s="32" t="s">
        <v>7</v>
      </c>
      <c r="E48" s="33">
        <v>10</v>
      </c>
      <c r="F48" s="34">
        <v>200</v>
      </c>
      <c r="G48" s="35">
        <f t="shared" si="3"/>
        <v>2000</v>
      </c>
      <c r="H48" s="11"/>
      <c r="I48" s="13">
        <f t="shared" si="4"/>
        <v>0</v>
      </c>
      <c r="J48" s="14"/>
      <c r="K48" s="14"/>
    </row>
    <row r="49" spans="2:11" x14ac:dyDescent="0.2">
      <c r="B49" s="30">
        <v>41</v>
      </c>
      <c r="C49" s="43" t="s">
        <v>43</v>
      </c>
      <c r="D49" s="32" t="s">
        <v>7</v>
      </c>
      <c r="E49" s="33">
        <v>10</v>
      </c>
      <c r="F49" s="37">
        <v>14</v>
      </c>
      <c r="G49" s="35">
        <f t="shared" si="3"/>
        <v>140</v>
      </c>
      <c r="H49" s="15"/>
      <c r="I49" s="13">
        <f t="shared" si="4"/>
        <v>0</v>
      </c>
      <c r="J49" s="14"/>
      <c r="K49" s="14"/>
    </row>
    <row r="50" spans="2:11" x14ac:dyDescent="0.2">
      <c r="B50" s="30">
        <v>42</v>
      </c>
      <c r="C50" s="42" t="s">
        <v>30</v>
      </c>
      <c r="D50" s="32" t="s">
        <v>7</v>
      </c>
      <c r="E50" s="33">
        <v>20</v>
      </c>
      <c r="F50" s="37">
        <v>5</v>
      </c>
      <c r="G50" s="35">
        <f t="shared" si="3"/>
        <v>100</v>
      </c>
      <c r="H50" s="15"/>
      <c r="I50" s="13">
        <f t="shared" si="4"/>
        <v>0</v>
      </c>
      <c r="J50" s="14"/>
      <c r="K50" s="14"/>
    </row>
    <row r="51" spans="2:11" ht="15.75" thickBot="1" x14ac:dyDescent="0.25">
      <c r="B51" s="30">
        <v>43</v>
      </c>
      <c r="C51" s="36" t="s">
        <v>14</v>
      </c>
      <c r="D51" s="32" t="s">
        <v>7</v>
      </c>
      <c r="E51" s="33">
        <v>10</v>
      </c>
      <c r="F51" s="37">
        <v>24</v>
      </c>
      <c r="G51" s="44">
        <f t="shared" si="3"/>
        <v>240</v>
      </c>
      <c r="H51" s="15"/>
      <c r="I51" s="13">
        <f t="shared" si="4"/>
        <v>0</v>
      </c>
      <c r="J51" s="14"/>
      <c r="K51" s="14"/>
    </row>
    <row r="52" spans="2:11" ht="16.5" thickBot="1" x14ac:dyDescent="0.25">
      <c r="B52" s="45"/>
      <c r="C52" s="46"/>
      <c r="D52" s="46"/>
      <c r="E52" s="47"/>
      <c r="F52" s="48"/>
      <c r="G52" s="49">
        <f>SUM(G9:G51)</f>
        <v>23000</v>
      </c>
      <c r="H52" s="51"/>
      <c r="I52" s="52">
        <f t="shared" ref="I52" si="5">SUM(I9:I51)</f>
        <v>0</v>
      </c>
    </row>
    <row r="54" spans="2:11" ht="16.5" thickBot="1" x14ac:dyDescent="0.3">
      <c r="E54" s="2"/>
      <c r="F54" s="2"/>
      <c r="G54" s="17"/>
      <c r="H54" s="16"/>
      <c r="I54" s="16"/>
      <c r="J54" s="17"/>
    </row>
    <row r="55" spans="2:11" ht="15" customHeight="1" x14ac:dyDescent="0.25">
      <c r="B55" s="75" t="s">
        <v>15</v>
      </c>
      <c r="C55" s="76"/>
      <c r="D55" s="76"/>
      <c r="E55" s="77"/>
      <c r="F55" s="58"/>
      <c r="G55" s="59">
        <f>G52</f>
        <v>23000</v>
      </c>
      <c r="H55" s="27"/>
      <c r="I55" s="18">
        <f>I52</f>
        <v>0</v>
      </c>
    </row>
    <row r="56" spans="2:11" ht="15" customHeight="1" x14ac:dyDescent="0.25">
      <c r="B56" s="78" t="s">
        <v>16</v>
      </c>
      <c r="C56" s="79"/>
      <c r="D56" s="79"/>
      <c r="E56" s="80"/>
      <c r="F56" s="60"/>
      <c r="G56" s="61">
        <f>G55*21/100</f>
        <v>4830</v>
      </c>
      <c r="H56" s="28"/>
      <c r="I56" s="19">
        <f>I55*21/100</f>
        <v>0</v>
      </c>
    </row>
    <row r="57" spans="2:11" ht="15.75" customHeight="1" thickBot="1" x14ac:dyDescent="0.3">
      <c r="B57" s="81" t="s">
        <v>17</v>
      </c>
      <c r="C57" s="82"/>
      <c r="D57" s="82"/>
      <c r="E57" s="83"/>
      <c r="F57" s="62"/>
      <c r="G57" s="63">
        <f>SUM(G55,G56)</f>
        <v>27830</v>
      </c>
      <c r="H57" s="29"/>
      <c r="I57" s="20">
        <f>SUM(I55,I56)</f>
        <v>0</v>
      </c>
    </row>
    <row r="58" spans="2:11" ht="15.75" customHeight="1" thickBot="1" x14ac:dyDescent="0.3">
      <c r="B58" s="64"/>
      <c r="C58" s="64"/>
      <c r="D58" s="64"/>
      <c r="E58" s="64"/>
      <c r="F58" s="65"/>
      <c r="G58" s="65"/>
      <c r="H58" s="21"/>
      <c r="I58" s="21"/>
    </row>
    <row r="59" spans="2:11" ht="15.75" customHeight="1" x14ac:dyDescent="0.25">
      <c r="B59" s="64"/>
      <c r="C59" s="64"/>
      <c r="D59" s="64"/>
      <c r="E59" s="64"/>
      <c r="F59" s="65"/>
      <c r="G59" s="84" t="s">
        <v>18</v>
      </c>
      <c r="H59" s="69" t="s">
        <v>62</v>
      </c>
      <c r="I59" s="21"/>
    </row>
    <row r="60" spans="2:11" ht="15.75" customHeight="1" x14ac:dyDescent="0.25">
      <c r="B60" s="64"/>
      <c r="C60" s="64"/>
      <c r="D60" s="64"/>
      <c r="E60" s="64"/>
      <c r="F60" s="65"/>
      <c r="G60" s="85"/>
      <c r="H60" s="70"/>
      <c r="I60" s="21"/>
    </row>
    <row r="61" spans="2:11" ht="15.75" customHeight="1" thickBot="1" x14ac:dyDescent="0.3">
      <c r="B61" s="64"/>
      <c r="C61" s="64"/>
      <c r="D61" s="64"/>
      <c r="E61" s="64"/>
      <c r="F61" s="65"/>
      <c r="G61" s="86"/>
      <c r="H61" s="71"/>
      <c r="I61" s="21"/>
    </row>
    <row r="62" spans="2:11" ht="13.5" customHeight="1" x14ac:dyDescent="0.25">
      <c r="B62" s="64"/>
      <c r="C62" s="87"/>
      <c r="D62" s="87"/>
      <c r="E62" s="88" t="s">
        <v>19</v>
      </c>
      <c r="F62" s="89"/>
      <c r="G62" s="66">
        <f>G55*2</f>
        <v>46000</v>
      </c>
      <c r="H62" s="25">
        <f>I55*2</f>
        <v>0</v>
      </c>
      <c r="I62" s="21"/>
    </row>
    <row r="63" spans="2:11" ht="15.75" customHeight="1" x14ac:dyDescent="0.25">
      <c r="B63" s="64"/>
      <c r="C63" s="87"/>
      <c r="D63" s="87"/>
      <c r="E63" s="88" t="s">
        <v>20</v>
      </c>
      <c r="F63" s="89"/>
      <c r="G63" s="67">
        <f>G56*2</f>
        <v>9660</v>
      </c>
      <c r="H63" s="22">
        <f>I56*2</f>
        <v>0</v>
      </c>
      <c r="I63" s="21"/>
    </row>
    <row r="64" spans="2:11" ht="15.75" customHeight="1" thickBot="1" x14ac:dyDescent="0.3">
      <c r="B64" s="64"/>
      <c r="C64" s="87"/>
      <c r="D64" s="87"/>
      <c r="E64" s="88" t="s">
        <v>21</v>
      </c>
      <c r="F64" s="89"/>
      <c r="G64" s="68">
        <f>G57*2</f>
        <v>55660</v>
      </c>
      <c r="H64" s="23">
        <f>I57*2</f>
        <v>0</v>
      </c>
      <c r="I64" s="21"/>
    </row>
    <row r="65" spans="5:11" ht="15.75" thickBot="1" x14ac:dyDescent="0.25">
      <c r="E65" s="2"/>
      <c r="F65" s="2"/>
      <c r="G65" s="2"/>
      <c r="H65" s="2"/>
      <c r="I65" s="2"/>
    </row>
    <row r="66" spans="5:11" ht="15" customHeight="1" x14ac:dyDescent="0.2">
      <c r="E66" s="2"/>
      <c r="F66" s="2"/>
      <c r="G66" s="2"/>
      <c r="H66" s="90" t="s">
        <v>22</v>
      </c>
      <c r="I66" s="91"/>
      <c r="J66" s="92"/>
      <c r="K66" s="24"/>
    </row>
    <row r="67" spans="5:11" ht="15" customHeight="1" x14ac:dyDescent="0.2">
      <c r="E67" s="2"/>
      <c r="F67" s="2"/>
      <c r="G67" s="2"/>
      <c r="H67" s="93"/>
      <c r="I67" s="94"/>
      <c r="J67" s="95"/>
      <c r="K67" s="24"/>
    </row>
    <row r="68" spans="5:11" ht="15.75" customHeight="1" thickBot="1" x14ac:dyDescent="0.25">
      <c r="E68" s="2"/>
      <c r="F68" s="2"/>
      <c r="G68" s="53"/>
      <c r="H68" s="96"/>
      <c r="I68" s="97"/>
      <c r="J68" s="98"/>
      <c r="K68" s="24"/>
    </row>
    <row r="69" spans="5:11" ht="15.75" customHeight="1" x14ac:dyDescent="0.2">
      <c r="E69" s="2"/>
      <c r="F69" s="2"/>
      <c r="G69" s="2"/>
      <c r="H69" s="24"/>
      <c r="I69" s="24"/>
      <c r="J69" s="24"/>
      <c r="K69" s="24"/>
    </row>
  </sheetData>
  <sheetProtection algorithmName="SHA-512" hashValue="/JciL6FemNHNNNgWKObUswTaNV+BQdh3N4HN2LTCP/mOkHQl0oAjcnpO6IxCjzfbtmF3egOKZ0vTWZokB1/8VA==" saltValue="5PFrlwi/D6Oq8L4ZzOpmXA==" spinCount="100000" sheet="1" objects="1" scenarios="1"/>
  <mergeCells count="11">
    <mergeCell ref="C62:D64"/>
    <mergeCell ref="E62:F62"/>
    <mergeCell ref="E63:F63"/>
    <mergeCell ref="E64:F64"/>
    <mergeCell ref="H66:J68"/>
    <mergeCell ref="H59:H61"/>
    <mergeCell ref="B5:G5"/>
    <mergeCell ref="B55:E55"/>
    <mergeCell ref="B56:E56"/>
    <mergeCell ref="B57:E57"/>
    <mergeCell ref="G59:G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avidal</dc:creator>
  <cp:lastModifiedBy>Abdon Vidal</cp:lastModifiedBy>
  <dcterms:created xsi:type="dcterms:W3CDTF">2022-01-18T18:10:18Z</dcterms:created>
  <dcterms:modified xsi:type="dcterms:W3CDTF">2026-02-03T18:54:15Z</dcterms:modified>
</cp:coreProperties>
</file>