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6\2026-4 - Subministrament equips PC d'alta capacitat per al CDB\2. PLECS\1. ADMINISTRATIUS\"/>
    </mc:Choice>
  </mc:AlternateContent>
  <xr:revisionPtr revIDLastSave="0" documentId="13_ncr:1_{47E1BF05-700A-4395-B2FC-69CFFC563619}" xr6:coauthVersionLast="47" xr6:coauthVersionMax="47" xr10:uidLastSave="{00000000-0000-0000-0000-000000000000}"/>
  <bookViews>
    <workbookView xWindow="-28920" yWindow="-945" windowWidth="29040" windowHeight="15720" xr2:uid="{00000000-000D-0000-FFFF-FFFF00000000}"/>
  </bookViews>
  <sheets>
    <sheet name="oferta economica" sheetId="6" r:id="rId1"/>
  </sheets>
  <definedNames>
    <definedName name="_xlnm.Print_Area" localSheetId="0">'oferta economica'!$A$1:$O$22</definedName>
    <definedName name="OLE_LINK1" localSheetId="0">'oferta economica'!$A$5</definedName>
    <definedName name="_xlnm.Print_Titles" localSheetId="0">'oferta economica'!$4:$8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6" l="1"/>
  <c r="M18" i="6"/>
  <c r="M16" i="6"/>
  <c r="M17" i="6"/>
  <c r="M15" i="6"/>
  <c r="M14" i="6"/>
  <c r="E14" i="6"/>
  <c r="C15" i="6"/>
  <c r="C16" i="6"/>
  <c r="C17" i="6"/>
  <c r="C18" i="6"/>
  <c r="C19" i="6"/>
  <c r="C14" i="6"/>
  <c r="N16" i="6"/>
  <c r="O16" i="6" s="1"/>
  <c r="E16" i="6"/>
  <c r="F16" i="6" s="1"/>
  <c r="N17" i="6"/>
  <c r="O17" i="6" s="1"/>
  <c r="N18" i="6"/>
  <c r="O18" i="6" s="1"/>
  <c r="N19" i="6"/>
  <c r="O19" i="6" s="1"/>
  <c r="E19" i="6"/>
  <c r="F19" i="6" s="1"/>
  <c r="E18" i="6"/>
  <c r="F18" i="6" s="1"/>
  <c r="E17" i="6"/>
  <c r="F14" i="6"/>
  <c r="N14" i="6" l="1"/>
  <c r="O14" i="6" l="1"/>
  <c r="N15" i="6"/>
  <c r="O15" i="6" s="1"/>
  <c r="E15" i="6"/>
  <c r="O13" i="6" l="1"/>
  <c r="E13" i="6"/>
  <c r="N13" i="6"/>
  <c r="N22" i="6" s="1"/>
  <c r="F15" i="6"/>
  <c r="F17" i="6"/>
  <c r="O22" i="6" l="1"/>
  <c r="F13" i="6"/>
</calcChain>
</file>

<file path=xl/sharedStrings.xml><?xml version="1.0" encoding="utf-8"?>
<sst xmlns="http://schemas.openxmlformats.org/spreadsheetml/2006/main" count="38" uniqueCount="31">
  <si>
    <t>NOM I COGNOMS</t>
  </si>
  <si>
    <t>EMPRESA:</t>
  </si>
  <si>
    <t>CÀRREC</t>
  </si>
  <si>
    <t>SIGNATURA I SEGELL</t>
  </si>
  <si>
    <t>LOT</t>
  </si>
  <si>
    <t>UNITATS</t>
  </si>
  <si>
    <t>TOTAL SENSE IVA</t>
  </si>
  <si>
    <t>TOTAL AMB IVA</t>
  </si>
  <si>
    <t>Fabricant</t>
  </si>
  <si>
    <t>Codi Producte</t>
  </si>
  <si>
    <t>Model</t>
  </si>
  <si>
    <t>Preu unitari ofertat sense IVA</t>
  </si>
  <si>
    <t>Preu unitari ofertat amb IVA</t>
  </si>
  <si>
    <t>Import total ofertat per tipus d'equip (sense  IVA)</t>
  </si>
  <si>
    <t>Import total ofertat per tipus d'equip(amb  IVA)</t>
  </si>
  <si>
    <t>Máximo de licitación ( sin incluir IVA)</t>
  </si>
  <si>
    <t>Nota: L'import unitari ofertat no podrà superar l'import unitari màxim de licitació. L'import unitari és equivalent al preu de subministrament incloent la garantía de l'equipament en cada cas</t>
  </si>
  <si>
    <t xml:space="preserve">Omplir únicament les cel·les de color verd </t>
  </si>
  <si>
    <t>ANNEX 2  DE CUMPLIMENTACIÓ OBLIGATORIA DEL PCAP: OFERTA ECONÒMICA</t>
  </si>
  <si>
    <t>Lot 1</t>
  </si>
  <si>
    <t xml:space="preserve">
Equip PC alta capacitat 1 </t>
  </si>
  <si>
    <t>Equip PC alta capacitat 2</t>
  </si>
  <si>
    <t>Equip PC alta capacitat 3</t>
  </si>
  <si>
    <t>Equip PC alta capacitat 4</t>
  </si>
  <si>
    <t>Equip PC alta capacitat 5</t>
  </si>
  <si>
    <t>Equip PC alta capacitat 6</t>
  </si>
  <si>
    <t>EXPEDIENT: 2026-4</t>
  </si>
  <si>
    <t>Import unitari màxim de licitacio per article, sense IVA</t>
  </si>
  <si>
    <t>Import unitari màxim de licitacio per article, amb IVA</t>
  </si>
  <si>
    <t>LOT 1</t>
  </si>
  <si>
    <t>SUBMINISTRAMENT D’EQUIPS INFORMÀTICS PCs D'ALTA CAPACITAT AMB DESTÍ AL CENTRE DE DIAGNÒSTIC BIOMÈDIC DE L’HOSPITAL CLÍNIC DE 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</si>
</sst>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_€"/>
    <numFmt numFmtId="165" formatCode="#,##0.00\ &quot;€&quot;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3" fillId="2" borderId="3" xfId="0" applyFont="1" applyFill="1" applyBorder="1" applyAlignment="1">
      <alignment vertical="top" wrapText="1"/>
    </xf>
    <xf numFmtId="0" fontId="0" fillId="2" borderId="0" xfId="0" applyFill="1" applyAlignment="1">
      <alignment horizontal="center"/>
    </xf>
    <xf numFmtId="0" fontId="3" fillId="2" borderId="13" xfId="0" applyFont="1" applyFill="1" applyBorder="1" applyAlignment="1">
      <alignment vertical="top" wrapText="1"/>
    </xf>
    <xf numFmtId="0" fontId="0" fillId="2" borderId="0" xfId="0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/>
      <protection locked="0"/>
    </xf>
    <xf numFmtId="16" fontId="7" fillId="2" borderId="0" xfId="0" applyNumberFormat="1" applyFont="1" applyFill="1" applyAlignment="1">
      <alignment horizontal="left" indent="2"/>
    </xf>
    <xf numFmtId="0" fontId="6" fillId="0" borderId="4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/>
      <protection locked="0"/>
    </xf>
    <xf numFmtId="0" fontId="6" fillId="0" borderId="7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4" fontId="2" fillId="3" borderId="0" xfId="0" applyNumberFormat="1" applyFont="1" applyFill="1" applyAlignment="1" applyProtection="1">
      <alignment horizontal="center" vertical="top" wrapText="1"/>
      <protection locked="0"/>
    </xf>
    <xf numFmtId="0" fontId="0" fillId="2" borderId="0" xfId="0" applyFill="1" applyAlignment="1" applyProtection="1">
      <alignment horizontal="center"/>
      <protection locked="0"/>
    </xf>
    <xf numFmtId="4" fontId="3" fillId="4" borderId="14" xfId="0" applyNumberFormat="1" applyFont="1" applyFill="1" applyBorder="1" applyAlignment="1">
      <alignment horizontal="center" vertical="center" wrapText="1"/>
    </xf>
    <xf numFmtId="4" fontId="3" fillId="5" borderId="15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0" fontId="3" fillId="0" borderId="19" xfId="0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165" fontId="9" fillId="2" borderId="0" xfId="0" applyNumberFormat="1" applyFont="1" applyFill="1"/>
    <xf numFmtId="1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vertical="top" wrapText="1"/>
    </xf>
    <xf numFmtId="4" fontId="8" fillId="0" borderId="1" xfId="0" applyNumberFormat="1" applyFont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2" fontId="10" fillId="2" borderId="0" xfId="0" applyNumberFormat="1" applyFont="1" applyFill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3" fillId="5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3" fillId="0" borderId="19" xfId="4" applyFont="1" applyBorder="1" applyAlignment="1">
      <alignment wrapText="1"/>
    </xf>
    <xf numFmtId="0" fontId="13" fillId="0" borderId="19" xfId="4" applyFont="1" applyBorder="1"/>
    <xf numFmtId="8" fontId="12" fillId="0" borderId="19" xfId="0" applyNumberFormat="1" applyFont="1" applyBorder="1" applyAlignment="1">
      <alignment horizontal="center" vertical="center" wrapText="1"/>
    </xf>
    <xf numFmtId="0" fontId="12" fillId="0" borderId="19" xfId="4" applyFont="1" applyBorder="1" applyAlignment="1">
      <alignment horizontal="center" vertical="center"/>
    </xf>
    <xf numFmtId="0" fontId="7" fillId="0" borderId="2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 wrapText="1"/>
    </xf>
    <xf numFmtId="0" fontId="3" fillId="6" borderId="24" xfId="0" applyFont="1" applyFill="1" applyBorder="1" applyAlignment="1">
      <alignment horizontal="center" vertical="center" wrapText="1"/>
    </xf>
    <xf numFmtId="4" fontId="3" fillId="2" borderId="22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164" fontId="6" fillId="6" borderId="19" xfId="0" applyNumberFormat="1" applyFont="1" applyFill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4" fontId="3" fillId="4" borderId="21" xfId="0" applyNumberFormat="1" applyFont="1" applyFill="1" applyBorder="1" applyAlignment="1">
      <alignment horizontal="center" vertical="center" wrapText="1"/>
    </xf>
    <xf numFmtId="0" fontId="13" fillId="0" borderId="23" xfId="4" applyFont="1" applyBorder="1" applyAlignment="1">
      <alignment wrapText="1"/>
    </xf>
    <xf numFmtId="0" fontId="13" fillId="0" borderId="23" xfId="4" applyFont="1" applyBorder="1"/>
    <xf numFmtId="0" fontId="13" fillId="0" borderId="26" xfId="4" applyFont="1" applyBorder="1"/>
    <xf numFmtId="0" fontId="2" fillId="6" borderId="27" xfId="0" applyFont="1" applyFill="1" applyBorder="1" applyAlignment="1">
      <alignment horizontal="center" vertical="center" wrapText="1"/>
    </xf>
    <xf numFmtId="164" fontId="6" fillId="6" borderId="27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7">
    <cellStyle name="Enllaç 2" xfId="6" xr:uid="{11570D0D-7DD9-48CB-ACC4-F809A5B4304B}"/>
    <cellStyle name="Hyperlink" xfId="5" xr:uid="{26981787-16D2-4066-8B7B-1BC08E634B5C}"/>
    <cellStyle name="Normal" xfId="0" builtinId="0"/>
    <cellStyle name="Normal 2" xfId="1" xr:uid="{00000000-0005-0000-0000-000001000000}"/>
    <cellStyle name="Normal 2 2" xfId="3" xr:uid="{00000000-0005-0000-0000-000002000000}"/>
    <cellStyle name="Normal 2 3" xfId="2" xr:uid="{00000000-0005-0000-0000-000003000000}"/>
    <cellStyle name="Normal 3" xfId="4" xr:uid="{1B6E4D14-20A1-448F-953C-B5611C306A4D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27215</xdr:rowOff>
    </xdr:from>
    <xdr:to>
      <xdr:col>0</xdr:col>
      <xdr:colOff>1383125</xdr:colOff>
      <xdr:row>2</xdr:row>
      <xdr:rowOff>113793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2A0B85F2-4B2D-2021-9989-D12445795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7215"/>
          <a:ext cx="1097375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66"/>
  <sheetViews>
    <sheetView tabSelected="1" zoomScale="90" zoomScaleNormal="90" workbookViewId="0">
      <selection activeCell="K16" sqref="K16"/>
    </sheetView>
  </sheetViews>
  <sheetFormatPr defaultColWidth="10.85546875" defaultRowHeight="12.75" x14ac:dyDescent="0.2"/>
  <cols>
    <col min="1" max="1" width="28.140625" customWidth="1"/>
    <col min="2" max="2" width="14.42578125" customWidth="1"/>
    <col min="3" max="3" width="15.7109375" customWidth="1"/>
    <col min="4" max="4" width="9.140625" customWidth="1"/>
    <col min="5" max="5" width="18.5703125" customWidth="1"/>
    <col min="6" max="6" width="20.5703125" customWidth="1"/>
    <col min="7" max="7" width="8.140625" customWidth="1"/>
    <col min="8" max="8" width="29.140625" customWidth="1"/>
    <col min="9" max="9" width="14.42578125" customWidth="1"/>
    <col min="10" max="10" width="11.7109375" customWidth="1"/>
    <col min="11" max="11" width="34" customWidth="1"/>
    <col min="12" max="15" width="15.7109375" customWidth="1"/>
    <col min="16" max="16" width="3.28515625" customWidth="1"/>
    <col min="17" max="17" width="26.28515625" hidden="1" customWidth="1"/>
    <col min="19" max="19" width="12.28515625" bestFit="1" customWidth="1"/>
  </cols>
  <sheetData>
    <row r="1" spans="1:2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4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5.5" customHeight="1" thickBot="1" x14ac:dyDescent="0.25">
      <c r="A4" s="41" t="s">
        <v>18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7.5" customHeight="1" thickBot="1" x14ac:dyDescent="0.25">
      <c r="A5" s="44" t="s">
        <v>30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7.25" customHeight="1" thickBot="1" x14ac:dyDescent="0.3">
      <c r="A6" s="12" t="s">
        <v>26</v>
      </c>
      <c r="B6" s="16"/>
      <c r="C6" s="1"/>
      <c r="D6" s="1"/>
      <c r="E6" s="1"/>
      <c r="F6" s="1"/>
      <c r="G6" s="1"/>
      <c r="H6" s="11" t="s">
        <v>0</v>
      </c>
      <c r="I6" s="17"/>
      <c r="J6" s="17"/>
      <c r="K6" s="17"/>
      <c r="L6" s="49"/>
      <c r="M6" s="49"/>
      <c r="N6" s="49"/>
      <c r="O6" s="50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thickBot="1" x14ac:dyDescent="0.3">
      <c r="A7" s="12" t="s">
        <v>1</v>
      </c>
      <c r="B7" s="53"/>
      <c r="C7" s="53"/>
      <c r="D7" s="20"/>
      <c r="E7" s="20"/>
      <c r="F7" s="20"/>
      <c r="G7" s="1"/>
      <c r="H7" s="10" t="s">
        <v>2</v>
      </c>
      <c r="I7" s="14"/>
      <c r="J7" s="14"/>
      <c r="K7" s="14"/>
      <c r="L7" s="51"/>
      <c r="M7" s="51"/>
      <c r="N7" s="51"/>
      <c r="O7" s="5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69" customHeight="1" x14ac:dyDescent="0.2">
      <c r="A8" s="47"/>
      <c r="B8" s="2"/>
      <c r="C8" s="1"/>
      <c r="D8" s="1"/>
      <c r="E8" s="1"/>
      <c r="F8" s="1"/>
      <c r="G8" s="1"/>
      <c r="H8" s="47" t="s">
        <v>3</v>
      </c>
      <c r="I8" s="34"/>
      <c r="J8" s="35"/>
      <c r="K8" s="35"/>
      <c r="L8" s="35"/>
      <c r="M8" s="35"/>
      <c r="N8" s="35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5.25" customHeight="1" thickBot="1" x14ac:dyDescent="0.25">
      <c r="A9" s="48"/>
      <c r="B9" s="2"/>
      <c r="C9" s="1"/>
      <c r="D9" s="1"/>
      <c r="E9" s="1"/>
      <c r="F9" s="1"/>
      <c r="G9" s="1"/>
      <c r="H9" s="48"/>
      <c r="I9" s="37"/>
      <c r="J9" s="38"/>
      <c r="K9" s="38"/>
      <c r="L9" s="38"/>
      <c r="M9" s="38"/>
      <c r="N9" s="38"/>
      <c r="O9" s="39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3.5" thickBot="1" x14ac:dyDescent="0.25">
      <c r="A11" s="18"/>
      <c r="B11" s="18"/>
      <c r="C11" s="4"/>
      <c r="D11" s="4"/>
      <c r="E11" s="4"/>
      <c r="F11" s="4"/>
      <c r="G11" s="1"/>
      <c r="H11" s="18"/>
      <c r="I11" s="18"/>
      <c r="J11" s="18"/>
      <c r="K11" s="18"/>
      <c r="L11" s="4"/>
      <c r="M11" s="4"/>
      <c r="N11" s="4"/>
      <c r="O11" s="4"/>
      <c r="P11" s="1"/>
      <c r="Q11" s="4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81.75" customHeight="1" thickBot="1" x14ac:dyDescent="0.25">
      <c r="A12" s="9" t="s">
        <v>29</v>
      </c>
      <c r="B12" s="15" t="s">
        <v>27</v>
      </c>
      <c r="C12" s="15" t="s">
        <v>28</v>
      </c>
      <c r="D12" s="24" t="s">
        <v>5</v>
      </c>
      <c r="E12" s="24" t="s">
        <v>6</v>
      </c>
      <c r="F12" s="24" t="s">
        <v>7</v>
      </c>
      <c r="G12" s="6"/>
      <c r="H12" s="9" t="s">
        <v>4</v>
      </c>
      <c r="I12" s="9" t="s">
        <v>8</v>
      </c>
      <c r="J12" s="9" t="s">
        <v>9</v>
      </c>
      <c r="K12" s="9" t="s">
        <v>10</v>
      </c>
      <c r="L12" s="7" t="s">
        <v>11</v>
      </c>
      <c r="M12" s="7" t="s">
        <v>12</v>
      </c>
      <c r="N12" s="8" t="s">
        <v>13</v>
      </c>
      <c r="O12" s="8" t="s">
        <v>14</v>
      </c>
      <c r="P12" s="1"/>
      <c r="Q12" s="3" t="s">
        <v>15</v>
      </c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0" customHeight="1" thickBot="1" x14ac:dyDescent="0.25">
      <c r="A13" s="54" t="s">
        <v>19</v>
      </c>
      <c r="B13" s="57"/>
      <c r="C13" s="57"/>
      <c r="D13" s="58"/>
      <c r="E13" s="25">
        <f>SUM(E14:E19)</f>
        <v>45882.649999999994</v>
      </c>
      <c r="F13" s="31">
        <f>SUM(F14:F19)</f>
        <v>55518.006499999989</v>
      </c>
      <c r="G13" s="6"/>
      <c r="H13" s="54" t="s">
        <v>19</v>
      </c>
      <c r="I13" s="55"/>
      <c r="J13" s="55"/>
      <c r="K13" s="55"/>
      <c r="L13" s="55"/>
      <c r="M13" s="56"/>
      <c r="N13" s="22">
        <f>SUM(N14:N19)</f>
        <v>0</v>
      </c>
      <c r="O13" s="22">
        <f>SUM(O14:O19)</f>
        <v>0</v>
      </c>
      <c r="P13" s="1"/>
      <c r="Q13" s="5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4.95" customHeight="1" thickBot="1" x14ac:dyDescent="0.3">
      <c r="A14" s="59" t="s">
        <v>20</v>
      </c>
      <c r="B14" s="26">
        <v>3958.65</v>
      </c>
      <c r="C14" s="61">
        <f>B14*1.21</f>
        <v>4789.9664999999995</v>
      </c>
      <c r="D14" s="62">
        <v>1</v>
      </c>
      <c r="E14" s="26">
        <f>B14*D14</f>
        <v>3958.65</v>
      </c>
      <c r="F14" s="26">
        <f>E14*1.21</f>
        <v>4789.9664999999995</v>
      </c>
      <c r="G14" s="33"/>
      <c r="H14" s="75" t="s">
        <v>20</v>
      </c>
      <c r="I14" s="73"/>
      <c r="J14" s="73"/>
      <c r="K14" s="73"/>
      <c r="L14" s="71"/>
      <c r="M14" s="72">
        <f>L14*1.21</f>
        <v>0</v>
      </c>
      <c r="N14" s="21">
        <f t="shared" ref="N14:N19" si="0">D14*L14</f>
        <v>0</v>
      </c>
      <c r="O14" s="21">
        <f>N14*1.21</f>
        <v>0</v>
      </c>
      <c r="P14" s="1"/>
      <c r="Q14" s="5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4.95" customHeight="1" thickBot="1" x14ac:dyDescent="0.3">
      <c r="A15" s="60" t="s">
        <v>21</v>
      </c>
      <c r="B15" s="26">
        <v>1100.7</v>
      </c>
      <c r="C15" s="61">
        <f t="shared" ref="C15:C19" si="1">B15*1.21</f>
        <v>1331.847</v>
      </c>
      <c r="D15" s="62">
        <v>2</v>
      </c>
      <c r="E15" s="26">
        <f t="shared" ref="E14:E19" si="2">B15*D15</f>
        <v>2201.4</v>
      </c>
      <c r="F15" s="26">
        <f t="shared" ref="F15:F17" si="3">E15*1.21</f>
        <v>2663.694</v>
      </c>
      <c r="G15" s="33"/>
      <c r="H15" s="76" t="s">
        <v>21</v>
      </c>
      <c r="I15" s="73"/>
      <c r="J15" s="73"/>
      <c r="K15" s="73"/>
      <c r="L15" s="71"/>
      <c r="M15" s="72">
        <f>L15*1.21</f>
        <v>0</v>
      </c>
      <c r="N15" s="21">
        <f t="shared" si="0"/>
        <v>0</v>
      </c>
      <c r="O15" s="21">
        <f t="shared" ref="O15:O19" si="4">N15*1.21</f>
        <v>0</v>
      </c>
      <c r="P15" s="1"/>
      <c r="Q15" s="5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4.95" customHeight="1" thickBot="1" x14ac:dyDescent="0.3">
      <c r="A16" s="60" t="s">
        <v>22</v>
      </c>
      <c r="B16" s="26">
        <v>5849.95</v>
      </c>
      <c r="C16" s="61">
        <f t="shared" si="1"/>
        <v>7078.4394999999995</v>
      </c>
      <c r="D16" s="62">
        <v>1</v>
      </c>
      <c r="E16" s="26">
        <f t="shared" si="2"/>
        <v>5849.95</v>
      </c>
      <c r="F16" s="26">
        <f>E16*1.21</f>
        <v>7078.4394999999995</v>
      </c>
      <c r="G16" s="33"/>
      <c r="H16" s="76" t="s">
        <v>22</v>
      </c>
      <c r="I16" s="73"/>
      <c r="J16" s="73"/>
      <c r="K16" s="73"/>
      <c r="L16" s="71"/>
      <c r="M16" s="72">
        <f>L16*1.21</f>
        <v>0</v>
      </c>
      <c r="N16" s="21">
        <f t="shared" si="0"/>
        <v>0</v>
      </c>
      <c r="O16" s="21">
        <f t="shared" si="4"/>
        <v>0</v>
      </c>
      <c r="P16" s="1"/>
      <c r="Q16" s="5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4.95" customHeight="1" thickBot="1" x14ac:dyDescent="0.3">
      <c r="A17" s="60" t="s">
        <v>23</v>
      </c>
      <c r="B17" s="26">
        <v>3788.75</v>
      </c>
      <c r="C17" s="61">
        <f t="shared" si="1"/>
        <v>4584.3874999999998</v>
      </c>
      <c r="D17" s="62">
        <v>3</v>
      </c>
      <c r="E17" s="26">
        <f t="shared" si="2"/>
        <v>11366.25</v>
      </c>
      <c r="F17" s="26">
        <f t="shared" si="3"/>
        <v>13753.1625</v>
      </c>
      <c r="G17" s="33"/>
      <c r="H17" s="76" t="s">
        <v>23</v>
      </c>
      <c r="I17" s="73"/>
      <c r="J17" s="73"/>
      <c r="K17" s="73"/>
      <c r="L17" s="71"/>
      <c r="M17" s="72">
        <f>L17*1.21</f>
        <v>0</v>
      </c>
      <c r="N17" s="21">
        <f t="shared" si="0"/>
        <v>0</v>
      </c>
      <c r="O17" s="21">
        <f t="shared" si="4"/>
        <v>0</v>
      </c>
      <c r="P17" s="1"/>
      <c r="Q17" s="5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4.95" customHeight="1" thickBot="1" x14ac:dyDescent="0.3">
      <c r="A18" s="60" t="s">
        <v>24</v>
      </c>
      <c r="B18" s="26">
        <v>3094.8</v>
      </c>
      <c r="C18" s="61">
        <f t="shared" si="1"/>
        <v>3744.7080000000001</v>
      </c>
      <c r="D18" s="62">
        <v>1</v>
      </c>
      <c r="E18" s="26">
        <f t="shared" si="2"/>
        <v>3094.8</v>
      </c>
      <c r="F18" s="26">
        <f>E18*1.21</f>
        <v>3744.7080000000001</v>
      </c>
      <c r="G18" s="33"/>
      <c r="H18" s="76" t="s">
        <v>24</v>
      </c>
      <c r="I18" s="73"/>
      <c r="J18" s="73"/>
      <c r="K18" s="73"/>
      <c r="L18" s="71"/>
      <c r="M18" s="72">
        <f>L18*1.21</f>
        <v>0</v>
      </c>
      <c r="N18" s="21">
        <f t="shared" si="0"/>
        <v>0</v>
      </c>
      <c r="O18" s="21">
        <f t="shared" si="4"/>
        <v>0</v>
      </c>
      <c r="P18" s="1"/>
      <c r="Q18" s="5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4.95" customHeight="1" thickBot="1" x14ac:dyDescent="0.3">
      <c r="A19" s="60" t="s">
        <v>25</v>
      </c>
      <c r="B19" s="26">
        <v>2426.4499999999998</v>
      </c>
      <c r="C19" s="61">
        <f t="shared" si="1"/>
        <v>2936.0044999999996</v>
      </c>
      <c r="D19" s="62">
        <v>8</v>
      </c>
      <c r="E19" s="26">
        <f t="shared" si="2"/>
        <v>19411.599999999999</v>
      </c>
      <c r="F19" s="26">
        <f>E19*1.21</f>
        <v>23488.035999999996</v>
      </c>
      <c r="G19" s="33"/>
      <c r="H19" s="77" t="s">
        <v>25</v>
      </c>
      <c r="I19" s="78"/>
      <c r="J19" s="78"/>
      <c r="K19" s="78"/>
      <c r="L19" s="79"/>
      <c r="M19" s="80">
        <f>L19*1.21</f>
        <v>0</v>
      </c>
      <c r="N19" s="32">
        <f t="shared" si="0"/>
        <v>0</v>
      </c>
      <c r="O19" s="32">
        <f t="shared" si="4"/>
        <v>0</v>
      </c>
      <c r="P19" s="1"/>
      <c r="Q19" s="5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4.95" customHeight="1" thickBot="1" x14ac:dyDescent="0.25">
      <c r="A20" s="63"/>
      <c r="B20" s="64"/>
      <c r="C20" s="65"/>
      <c r="D20" s="28"/>
      <c r="E20" s="29"/>
      <c r="F20" s="29"/>
      <c r="G20" s="6"/>
      <c r="H20" s="66"/>
      <c r="I20" s="66"/>
      <c r="J20" s="66"/>
      <c r="K20" s="66"/>
      <c r="L20" s="66"/>
      <c r="M20" s="66"/>
      <c r="N20" s="66"/>
      <c r="O20" s="74"/>
      <c r="P20" s="1"/>
      <c r="Q20" s="30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1" customHeight="1" thickBot="1" x14ac:dyDescent="0.25">
      <c r="A21" s="69" t="s">
        <v>16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70"/>
      <c r="P21" s="1"/>
      <c r="Q21" s="19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7" customHeight="1" x14ac:dyDescent="0.25">
      <c r="A22" s="67" t="s">
        <v>17</v>
      </c>
      <c r="B22" s="1"/>
      <c r="C22" s="1"/>
      <c r="D22" s="1"/>
      <c r="E22" s="27"/>
      <c r="F22" s="27"/>
      <c r="G22" s="1"/>
      <c r="H22" s="1"/>
      <c r="I22" s="1"/>
      <c r="J22" s="1"/>
      <c r="K22" s="1"/>
      <c r="L22" s="1"/>
      <c r="M22" s="1"/>
      <c r="N22" s="68">
        <f>N13</f>
        <v>0</v>
      </c>
      <c r="O22" s="68">
        <f>N22*1.21</f>
        <v>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</sheetData>
  <mergeCells count="11">
    <mergeCell ref="I8:O9"/>
    <mergeCell ref="A21:O21"/>
    <mergeCell ref="A4:O4"/>
    <mergeCell ref="A5:O5"/>
    <mergeCell ref="A8:A9"/>
    <mergeCell ref="L6:O6"/>
    <mergeCell ref="L7:O7"/>
    <mergeCell ref="B7:C7"/>
    <mergeCell ref="H8:H9"/>
    <mergeCell ref="A13:D13"/>
    <mergeCell ref="H13:M13"/>
  </mergeCells>
  <printOptions horizontalCentered="1" verticalCentered="1"/>
  <pageMargins left="0.23622047244094491" right="0.31496062992125984" top="0.43307086614173229" bottom="0.74803149606299213" header="0" footer="0"/>
  <pageSetup paperSize="9" scale="5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123e807f-5abd-422f-8642-d798f018fd62" xsi:nil="true"/>
    <lcf76f155ced4ddcb4097134ff3c332f xmlns="c91731c6-7ba8-423f-a8ae-4884b5c0234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83BD9DA4EC6A4599DECCA5959B0C68" ma:contentTypeVersion="14" ma:contentTypeDescription="Crea un document nou" ma:contentTypeScope="" ma:versionID="ee2950a4ae7de1e504ddd9ad621470cc">
  <xsd:schema xmlns:xsd="http://www.w3.org/2001/XMLSchema" xmlns:xs="http://www.w3.org/2001/XMLSchema" xmlns:p="http://schemas.microsoft.com/office/2006/metadata/properties" xmlns:ns2="c91731c6-7ba8-423f-a8ae-4884b5c0234d" xmlns:ns3="123e807f-5abd-422f-8642-d798f018fd62" targetNamespace="http://schemas.microsoft.com/office/2006/metadata/properties" ma:root="true" ma:fieldsID="fe578c0bfc668e7e484c98c8ef78d481" ns2:_="" ns3:_="">
    <xsd:import namespace="c91731c6-7ba8-423f-a8ae-4884b5c0234d"/>
    <xsd:import namespace="123e807f-5abd-422f-8642-d798f018fd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731c6-7ba8-423f-a8ae-4884b5c023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93c5be41-a6aa-483d-a0c8-f4c5ef9c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e807f-5abd-422f-8642-d798f018fd6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c6373b9-42cb-4e20-aece-e0dbe29224ac}" ma:internalName="TaxCatchAll" ma:showField="CatchAllData" ma:web="123e807f-5abd-422f-8642-d798f018fd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1368FF9-C964-4201-AF25-E6472D9FC05F}">
  <ds:schemaRefs>
    <ds:schemaRef ds:uri="http://schemas.microsoft.com/office/2006/metadata/properties"/>
    <ds:schemaRef ds:uri="123e807f-5abd-422f-8642-d798f018fd62"/>
    <ds:schemaRef ds:uri="c91731c6-7ba8-423f-a8ae-4884b5c0234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D0D2A6C-324F-403A-BB01-97C006BFF1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11B306-0BC9-4E00-A2A3-A0E719F17A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1731c6-7ba8-423f-a8ae-4884b5c0234d"/>
    <ds:schemaRef ds:uri="123e807f-5abd-422f-8642-d798f018fd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705C2FB-978C-43E6-9F38-69AA56AF13C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3</vt:i4>
      </vt:variant>
    </vt:vector>
  </HeadingPairs>
  <TitlesOfParts>
    <vt:vector size="4" baseType="lpstr">
      <vt:lpstr>oferta economica</vt:lpstr>
      <vt:lpstr>'oferta economica'!Àrea_d'impressió</vt:lpstr>
      <vt:lpstr>'oferta economica'!OLE_LINK1</vt:lpstr>
      <vt:lpstr>'oferta economica'!Títols_per_imprimir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CSC</dc:creator>
  <cp:keywords/>
  <dc:description/>
  <cp:lastModifiedBy>FERNANDEZ, DAVID (UC-DIR.ECON)</cp:lastModifiedBy>
  <cp:revision/>
  <dcterms:created xsi:type="dcterms:W3CDTF">2007-01-08T17:08:01Z</dcterms:created>
  <dcterms:modified xsi:type="dcterms:W3CDTF">2026-01-20T15:14:16Z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Documento</vt:lpwstr>
  </property>
  <property fmtid="{D5CDD505-2E9C-101B-9397-08002B2CF9AE}" pid="3" name="ContentTypeId">
    <vt:lpwstr>0x010100FB83BD9DA4EC6A4599DECCA5959B0C68</vt:lpwstr>
  </property>
  <property fmtid="{D5CDD505-2E9C-101B-9397-08002B2CF9AE}" pid="4" name="MediaServiceImageTags">
    <vt:lpwstr/>
  </property>
</Properties>
</file>