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CEB\ASS006-001 Assessorament economic a centres\Assessoria\2026\01. Menjadors\22. E Pere IV\Sobres\Sobres\"/>
    </mc:Choice>
  </mc:AlternateContent>
  <xr:revisionPtr revIDLastSave="0" documentId="13_ncr:1_{D2640972-7B42-4B53-B231-0C2FCB7F3FD3}" xr6:coauthVersionLast="47" xr6:coauthVersionMax="47" xr10:uidLastSave="{00000000-0000-0000-0000-000000000000}"/>
  <workbookProtection workbookAlgorithmName="SHA-512" workbookHashValue="JZF1Izm0RBwpX2SKwz37R7sn0G0mD/mYTb2mXIF9S7Itlh21D8DLzgmQYmlBe/Y6UV2Jc2oaWeq5X/0gEwc4Uw==" workbookSaltValue="mn7lcM16yXZ1aRU0gqeSRg==" workbookSpinCount="100000" lockStructure="1"/>
  <bookViews>
    <workbookView xWindow="-108" yWindow="-108" windowWidth="23256" windowHeight="12576" xr2:uid="{A71D0E4E-F013-4052-B918-0E0F4C76502C}"/>
  </bookViews>
  <sheets>
    <sheet name="Instruccions-CODI" sheetId="8" r:id="rId1"/>
    <sheet name="ALIMENTS" sheetId="5" r:id="rId2"/>
    <sheet name="PLANS" sheetId="6" r:id="rId3"/>
    <sheet name="Res" sheetId="7" state="hidden" r:id="rId4"/>
  </sheets>
  <definedNames>
    <definedName name="_xlnm.Print_Area" localSheetId="0">'Instruccions-CODI'!$B$1:$E$15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7" l="1"/>
  <c r="L23" i="5"/>
  <c r="I21" i="6"/>
  <c r="I13" i="6"/>
  <c r="I12" i="6"/>
  <c r="I11" i="6"/>
  <c r="L25" i="5"/>
  <c r="L24" i="5"/>
  <c r="L22" i="5"/>
  <c r="L21" i="5"/>
  <c r="L20" i="5"/>
  <c r="I14" i="6" l="1"/>
  <c r="E8" i="7"/>
  <c r="I20" i="6"/>
  <c r="I19" i="6"/>
  <c r="I18" i="6"/>
  <c r="I17" i="6"/>
  <c r="K8" i="7"/>
  <c r="I6" i="6"/>
  <c r="I5" i="6"/>
  <c r="P10" i="5"/>
  <c r="L29" i="5"/>
  <c r="L30" i="5"/>
  <c r="L31" i="5"/>
  <c r="L32" i="5"/>
  <c r="L33" i="5"/>
  <c r="L34" i="5"/>
  <c r="L19" i="5"/>
  <c r="L10" i="5"/>
  <c r="L11" i="5"/>
  <c r="L12" i="5"/>
  <c r="L13" i="5"/>
  <c r="L14" i="5"/>
  <c r="L15" i="5"/>
  <c r="I22" i="6" l="1"/>
  <c r="L8" i="7" s="1"/>
  <c r="I8" i="7"/>
  <c r="F14" i="7"/>
  <c r="F15" i="7" s="1"/>
  <c r="D10" i="8" s="1"/>
  <c r="I7" i="6"/>
  <c r="J8" i="7" s="1"/>
  <c r="L26" i="5"/>
  <c r="G8" i="7" s="1"/>
  <c r="L16" i="5"/>
  <c r="F8" i="7" s="1"/>
  <c r="L35" i="5"/>
  <c r="H8" i="7" s="1"/>
  <c r="M8" i="7" l="1"/>
</calcChain>
</file>

<file path=xl/sharedStrings.xml><?xml version="1.0" encoding="utf-8"?>
<sst xmlns="http://schemas.openxmlformats.org/spreadsheetml/2006/main" count="112" uniqueCount="75">
  <si>
    <t>Taronja</t>
  </si>
  <si>
    <t>Poma</t>
  </si>
  <si>
    <t>Cebes</t>
  </si>
  <si>
    <t>Espinacs</t>
  </si>
  <si>
    <t>SI/NO</t>
  </si>
  <si>
    <t>Prioritzar l’ús de paper d’estrassa, evitant el paper d’alumini (sempre que no afecti les característiques de conservació del producte elaborat)</t>
  </si>
  <si>
    <t>Utilitzar productes amb embalatges reutilitzables, compostables o amb un percentatge de material reciclat</t>
  </si>
  <si>
    <t>Ràtio aportar més monitoratge del que s’estableix en el plec de clàusules tècniques</t>
  </si>
  <si>
    <t>Formació al personal d’atenció a l’alumnat</t>
  </si>
  <si>
    <t>Formació al personal de cuina</t>
  </si>
  <si>
    <t>Formació Contínua</t>
  </si>
  <si>
    <t>Pollastre</t>
  </si>
  <si>
    <t>PUNTS</t>
  </si>
  <si>
    <t>PRODUCTES ECOLÒGICS</t>
  </si>
  <si>
    <t>Carbassó</t>
  </si>
  <si>
    <t>SI</t>
  </si>
  <si>
    <t>TIPUS</t>
  </si>
  <si>
    <t>Proteïna animal</t>
  </si>
  <si>
    <t>Fruites</t>
  </si>
  <si>
    <t>RESULTAT</t>
  </si>
  <si>
    <t>Bròquil, coliflor, bròcoli, romanescu</t>
  </si>
  <si>
    <t>SI / NO</t>
  </si>
  <si>
    <t>Verdures i hortalisses</t>
  </si>
  <si>
    <t>Mandarina</t>
  </si>
  <si>
    <t>VARIETAT D'ALIMENTS</t>
  </si>
  <si>
    <t xml:space="preserve">Entre 3 i 6 </t>
  </si>
  <si>
    <t>Entre 6 i 15</t>
  </si>
  <si>
    <t xml:space="preserve">PLA DE FUNCIONAMENT DEL SERVEI DE MENJADOR
</t>
  </si>
  <si>
    <r>
      <t xml:space="preserve">PLA DE FORMACIÓ
</t>
    </r>
    <r>
      <rPr>
        <b/>
        <sz val="7"/>
        <color theme="1"/>
        <rFont val="Arial"/>
        <family val="2"/>
      </rPr>
      <t>(1) La  documentació es demanarà a l’empresa quan sigui proposada com adjudicatària.
(2) Documentació que haurà de presentar l'empresa durant el curs</t>
    </r>
  </si>
  <si>
    <t>Entre 6 i 7</t>
  </si>
  <si>
    <t>VERDURES</t>
  </si>
  <si>
    <t>Si l’empresa  indica  el  compliment del criteri</t>
  </si>
  <si>
    <t>Si l’empresa indica el compliment del criteri.</t>
  </si>
  <si>
    <r>
      <t xml:space="preserve">Per cada jornada formativa proposada durant el curs escolar  </t>
    </r>
    <r>
      <rPr>
        <b/>
        <sz val="9"/>
        <color theme="1"/>
        <rFont val="Arial"/>
        <family val="2"/>
      </rPr>
      <t>(2)</t>
    </r>
  </si>
  <si>
    <r>
      <t xml:space="preserve">Per cada formació a càrrec d’una escola oficial d’educació en el lleure educatiu. </t>
    </r>
    <r>
      <rPr>
        <b/>
        <sz val="9"/>
        <color theme="1"/>
        <rFont val="Arial"/>
        <family val="2"/>
      </rPr>
      <t>(2)</t>
    </r>
  </si>
  <si>
    <r>
      <t xml:space="preserve">Per cada jornada formativa proposada durant el curs escolar </t>
    </r>
    <r>
      <rPr>
        <b/>
        <sz val="9"/>
        <color theme="1"/>
        <rFont val="Arial"/>
        <family val="2"/>
      </rPr>
      <t>(2)</t>
    </r>
  </si>
  <si>
    <r>
      <t xml:space="preserve">Si el pla presenta proposta de detecció de necessitats formatives </t>
    </r>
    <r>
      <rPr>
        <b/>
        <sz val="9"/>
        <color theme="1"/>
        <rFont val="Arial"/>
        <family val="2"/>
      </rPr>
      <t>(2)</t>
    </r>
  </si>
  <si>
    <t>PRODUCCIÓ
INTEGRADA</t>
  </si>
  <si>
    <t>PRODUCTES
PROXIMITAT</t>
  </si>
  <si>
    <t>LLOC DE PRODUCCIÓ (MUNICIPI)</t>
  </si>
  <si>
    <t>NOM PRODUCTOR</t>
  </si>
  <si>
    <t>NIF</t>
  </si>
  <si>
    <t>Tria opció</t>
  </si>
  <si>
    <t xml:space="preserve">Producció Ecològica 
</t>
  </si>
  <si>
    <t>Proximitat</t>
  </si>
  <si>
    <t>Producció Integrada</t>
  </si>
  <si>
    <t>Varietat Aliments</t>
  </si>
  <si>
    <t>Pla d'ambientalització</t>
  </si>
  <si>
    <t xml:space="preserve">Pla de funcionament 
</t>
  </si>
  <si>
    <t xml:space="preserve">Pla de formació
</t>
  </si>
  <si>
    <t>NOM EMPRESA</t>
  </si>
  <si>
    <t>INSTRUCCIONS:</t>
  </si>
  <si>
    <r>
      <t xml:space="preserve">
PLA D'AMBIENTALITZACIÓ DE MENJADORS COL·LECTIUS
</t>
    </r>
    <r>
      <rPr>
        <b/>
        <sz val="8"/>
        <color theme="1"/>
        <rFont val="Arial"/>
        <family val="2"/>
      </rPr>
      <t xml:space="preserve">(1) Documentació que es demanarà a l'empresa quan sigui proposada com adjudicatària
</t>
    </r>
  </si>
  <si>
    <t>TOTAL</t>
  </si>
  <si>
    <t>CODI DE VERIFICACIÓ</t>
  </si>
  <si>
    <t>Enciam (1)</t>
  </si>
  <si>
    <t>Mongeta tendra</t>
  </si>
  <si>
    <t>Cereals, fécules i llegums</t>
  </si>
  <si>
    <t>Patates</t>
  </si>
  <si>
    <t>VARIETAT</t>
  </si>
  <si>
    <t>CODI</t>
  </si>
  <si>
    <r>
      <rPr>
        <b/>
        <sz val="12"/>
        <color theme="1"/>
        <rFont val="Arial"/>
        <family val="2"/>
      </rPr>
      <t>Full ALIMENTS</t>
    </r>
    <r>
      <rPr>
        <sz val="12"/>
        <color theme="1"/>
        <rFont val="Arial"/>
        <family val="2"/>
      </rPr>
      <t xml:space="preserve">: Triar "SÍ" a aquells productes que es comprometen a utilitzar per l'elaboració del menú  i que compleixin els criteris assenyalats indicant les dades del seu proveïdor.
</t>
    </r>
    <r>
      <rPr>
        <b/>
        <sz val="12"/>
        <color theme="1"/>
        <rFont val="Arial"/>
        <family val="2"/>
      </rPr>
      <t>Full ALIMENTS</t>
    </r>
    <r>
      <rPr>
        <sz val="12"/>
        <color theme="1"/>
        <rFont val="Arial"/>
        <family val="2"/>
      </rPr>
      <t xml:space="preserve">: Triar del desplegable el nombre de varietat d'aliments
</t>
    </r>
    <r>
      <rPr>
        <b/>
        <sz val="12"/>
        <color theme="1"/>
        <rFont val="Arial"/>
        <family val="2"/>
      </rPr>
      <t>Full PLANS:</t>
    </r>
    <r>
      <rPr>
        <sz val="12"/>
        <color theme="1"/>
        <rFont val="Arial"/>
        <family val="2"/>
      </rPr>
      <t xml:space="preserve"> Triar "Sí" a aquells criteris que es comprometen a cumplir
Emplenat tot el fitxer excel, tornar al full </t>
    </r>
    <r>
      <rPr>
        <b/>
        <sz val="12"/>
        <color theme="1"/>
        <rFont val="Arial"/>
        <family val="2"/>
      </rPr>
      <t xml:space="preserve">Instruccions-CODI i </t>
    </r>
    <r>
      <rPr>
        <sz val="12"/>
        <color theme="1"/>
        <rFont val="Arial"/>
        <family val="2"/>
      </rPr>
      <t xml:space="preserve">copiar el codi de verificació que apareix al model del sobre C
</t>
    </r>
    <r>
      <rPr>
        <b/>
        <sz val="12"/>
        <color theme="1"/>
        <rFont val="Arial"/>
        <family val="2"/>
      </rPr>
      <t>MOLT IMPORTANT: Adjuntar aquest fitxer excel al sobre C</t>
    </r>
  </si>
  <si>
    <t>Vedella</t>
  </si>
  <si>
    <t>Peix</t>
  </si>
  <si>
    <t>Cereals, fècules i llegums</t>
  </si>
  <si>
    <t>Cigrons</t>
  </si>
  <si>
    <t>Préssec</t>
  </si>
  <si>
    <t>Porro</t>
  </si>
  <si>
    <t>Per informatització del control d’assistència diari</t>
  </si>
  <si>
    <t>Per accés de les famílies a la informació a través d’Internet</t>
  </si>
  <si>
    <t>Nombre de monitors,per aconseguir els que hi ha realment segons PPT (4 monitors addicionals a la ràtio)</t>
  </si>
  <si>
    <t>Innovacions tecnològiques en la gestió diària del servei</t>
  </si>
  <si>
    <t>Formació al personal destinat a l’execució del contracte sobre gestió ambiental</t>
  </si>
  <si>
    <r>
      <t xml:space="preserve">Si l’empresa presenta el pla de formació ambiental que impartirà. </t>
    </r>
    <r>
      <rPr>
        <b/>
        <sz val="9"/>
        <color theme="1"/>
        <rFont val="Arial"/>
        <family val="2"/>
      </rPr>
      <t>(1)</t>
    </r>
  </si>
  <si>
    <r>
      <rPr>
        <b/>
        <sz val="12"/>
        <color theme="1"/>
        <rFont val="Arial"/>
        <family val="2"/>
      </rPr>
      <t>IMPORTANT:</t>
    </r>
    <r>
      <rPr>
        <sz val="12"/>
        <color theme="1"/>
        <rFont val="Arial"/>
        <family val="2"/>
      </rPr>
      <t xml:space="preserve"> Copiar aquest codi al document 1 de word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</si>
</sst>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7"/>
      <color theme="1"/>
      <name val="Arial"/>
      <family val="2"/>
    </font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40">
    <border>
      <left/>
      <right/>
      <top/>
      <bottom/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theme="7" tint="0.39994506668294322"/>
      </left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 style="thin">
        <color theme="7" tint="0.39994506668294322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3" tint="0.2499465926084170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4" tint="0.39997558519241921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7" tint="0.399914548173467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3" fillId="0" borderId="0" xfId="0" applyFont="1"/>
    <xf numFmtId="0" fontId="2" fillId="3" borderId="1" xfId="0" applyFont="1" applyFill="1" applyBorder="1"/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0" xfId="0" applyFill="1"/>
    <xf numFmtId="0" fontId="4" fillId="4" borderId="6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3" borderId="10" xfId="0" applyFont="1" applyFill="1" applyBorder="1" applyAlignment="1">
      <alignment wrapText="1"/>
    </xf>
    <xf numFmtId="0" fontId="2" fillId="3" borderId="10" xfId="0" applyFont="1" applyFill="1" applyBorder="1"/>
    <xf numFmtId="0" fontId="3" fillId="5" borderId="1" xfId="0" applyFont="1" applyFill="1" applyBorder="1"/>
    <xf numFmtId="0" fontId="3" fillId="5" borderId="10" xfId="0" applyFont="1" applyFill="1" applyBorder="1"/>
    <xf numFmtId="0" fontId="3" fillId="0" borderId="1" xfId="0" applyFont="1" applyBorder="1"/>
    <xf numFmtId="0" fontId="3" fillId="0" borderId="10" xfId="0" applyFont="1" applyBorder="1"/>
    <xf numFmtId="0" fontId="3" fillId="6" borderId="15" xfId="0" applyFont="1" applyFill="1" applyBorder="1"/>
    <xf numFmtId="0" fontId="3" fillId="6" borderId="13" xfId="0" applyFont="1" applyFill="1" applyBorder="1"/>
    <xf numFmtId="0" fontId="3" fillId="0" borderId="15" xfId="0" applyFont="1" applyBorder="1"/>
    <xf numFmtId="0" fontId="3" fillId="0" borderId="13" xfId="0" applyFont="1" applyBorder="1"/>
    <xf numFmtId="0" fontId="2" fillId="3" borderId="12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2" fillId="3" borderId="21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Fill="1" applyBorder="1"/>
    <xf numFmtId="0" fontId="7" fillId="0" borderId="23" xfId="1" applyFont="1" applyBorder="1" applyAlignment="1">
      <alignment vertical="center" wrapText="1"/>
    </xf>
    <xf numFmtId="0" fontId="7" fillId="0" borderId="23" xfId="1" applyFont="1" applyBorder="1" applyAlignment="1">
      <alignment horizontal="center" vertical="center" wrapText="1"/>
    </xf>
    <xf numFmtId="0" fontId="8" fillId="2" borderId="20" xfId="0" applyFont="1" applyFill="1" applyBorder="1" applyProtection="1">
      <protection locked="0"/>
    </xf>
    <xf numFmtId="0" fontId="9" fillId="0" borderId="14" xfId="0" applyFont="1" applyFill="1" applyBorder="1" applyProtection="1">
      <protection locked="0"/>
    </xf>
    <xf numFmtId="0" fontId="13" fillId="0" borderId="23" xfId="1" applyFont="1" applyFill="1" applyBorder="1" applyAlignment="1">
      <alignment vertical="center" wrapText="1"/>
    </xf>
    <xf numFmtId="0" fontId="3" fillId="2" borderId="10" xfId="0" applyFont="1" applyFill="1" applyBorder="1" applyProtection="1">
      <protection locked="0"/>
    </xf>
    <xf numFmtId="0" fontId="3" fillId="2" borderId="25" xfId="0" applyFont="1" applyFill="1" applyBorder="1" applyProtection="1">
      <protection locked="0"/>
    </xf>
    <xf numFmtId="0" fontId="3" fillId="5" borderId="24" xfId="0" applyFont="1" applyFill="1" applyBorder="1"/>
    <xf numFmtId="0" fontId="3" fillId="0" borderId="24" xfId="0" applyFont="1" applyBorder="1"/>
    <xf numFmtId="0" fontId="3" fillId="0" borderId="0" xfId="0" applyFont="1" applyBorder="1"/>
    <xf numFmtId="0" fontId="0" fillId="0" borderId="0" xfId="0" applyBorder="1" applyProtection="1">
      <protection locked="0"/>
    </xf>
    <xf numFmtId="0" fontId="3" fillId="0" borderId="27" xfId="0" applyFont="1" applyBorder="1"/>
    <xf numFmtId="0" fontId="0" fillId="2" borderId="28" xfId="0" applyFill="1" applyBorder="1" applyProtection="1">
      <protection locked="0"/>
    </xf>
    <xf numFmtId="0" fontId="14" fillId="0" borderId="0" xfId="0" applyFont="1"/>
    <xf numFmtId="0" fontId="16" fillId="0" borderId="0" xfId="0" applyFont="1" applyAlignment="1">
      <alignment vertical="center"/>
    </xf>
    <xf numFmtId="0" fontId="10" fillId="2" borderId="30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>
      <alignment wrapText="1"/>
    </xf>
    <xf numFmtId="0" fontId="0" fillId="0" borderId="0" xfId="0" applyProtection="1">
      <protection hidden="1"/>
    </xf>
    <xf numFmtId="0" fontId="2" fillId="3" borderId="11" xfId="0" applyFont="1" applyFill="1" applyBorder="1" applyProtection="1">
      <protection hidden="1"/>
    </xf>
    <xf numFmtId="0" fontId="3" fillId="5" borderId="11" xfId="0" applyFont="1" applyFill="1" applyBorder="1" applyProtection="1">
      <protection hidden="1"/>
    </xf>
    <xf numFmtId="0" fontId="3" fillId="0" borderId="11" xfId="0" applyFont="1" applyBorder="1" applyProtection="1">
      <protection hidden="1"/>
    </xf>
    <xf numFmtId="0" fontId="3" fillId="0" borderId="19" xfId="0" applyFont="1" applyFill="1" applyBorder="1" applyProtection="1">
      <protection hidden="1"/>
    </xf>
    <xf numFmtId="0" fontId="0" fillId="5" borderId="11" xfId="0" applyFont="1" applyFill="1" applyBorder="1" applyProtection="1">
      <protection hidden="1"/>
    </xf>
    <xf numFmtId="0" fontId="0" fillId="0" borderId="11" xfId="0" applyFont="1" applyBorder="1" applyProtection="1">
      <protection hidden="1"/>
    </xf>
    <xf numFmtId="0" fontId="0" fillId="0" borderId="19" xfId="0" applyFont="1" applyFill="1" applyBorder="1" applyProtection="1">
      <protection hidden="1"/>
    </xf>
    <xf numFmtId="0" fontId="3" fillId="6" borderId="17" xfId="0" applyFont="1" applyFill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22" xfId="0" applyFont="1" applyFill="1" applyBorder="1" applyProtection="1">
      <protection hidden="1"/>
    </xf>
    <xf numFmtId="0" fontId="2" fillId="3" borderId="26" xfId="0" applyFont="1" applyFill="1" applyBorder="1" applyProtection="1">
      <protection hidden="1"/>
    </xf>
    <xf numFmtId="0" fontId="0" fillId="0" borderId="29" xfId="0" applyBorder="1" applyProtection="1">
      <protection hidden="1"/>
    </xf>
    <xf numFmtId="0" fontId="0" fillId="0" borderId="0" xfId="0" applyBorder="1" applyProtection="1">
      <protection hidden="1"/>
    </xf>
    <xf numFmtId="0" fontId="1" fillId="4" borderId="8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locked="0" hidden="1"/>
    </xf>
    <xf numFmtId="0" fontId="3" fillId="0" borderId="6" xfId="0" applyFont="1" applyFill="1" applyBorder="1" applyAlignment="1" applyProtection="1">
      <alignment horizontal="center" vertical="center" wrapText="1"/>
      <protection locked="0" hidden="1"/>
    </xf>
    <xf numFmtId="0" fontId="3" fillId="0" borderId="2" xfId="0" applyFont="1" applyFill="1" applyBorder="1" applyAlignment="1" applyProtection="1">
      <alignment horizontal="center" vertical="center" wrapText="1"/>
      <protection locked="0"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0" fontId="15" fillId="2" borderId="31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0" fillId="2" borderId="3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</cellXfs>
  <cellStyles count="2">
    <cellStyle name="Normal" xfId="0" builtinId="0"/>
    <cellStyle name="Normal 2" xfId="1" xr:uid="{786CC8FE-B13D-4C9F-8BDC-724DDD6185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B0DE6-4645-496C-B728-EF096A09F7FF}">
  <sheetPr>
    <pageSetUpPr fitToPage="1"/>
  </sheetPr>
  <dimension ref="B3:E15"/>
  <sheetViews>
    <sheetView showGridLines="0" tabSelected="1" zoomScale="85" zoomScaleNormal="85" workbookViewId="0">
      <selection activeCell="E10" sqref="E10"/>
    </sheetView>
  </sheetViews>
  <sheetFormatPr defaultRowHeight="13.2" x14ac:dyDescent="0.25"/>
  <cols>
    <col min="1" max="1" width="20.44140625" customWidth="1"/>
    <col min="2" max="2" width="51.109375" customWidth="1"/>
    <col min="3" max="3" width="10.109375" customWidth="1"/>
    <col min="4" max="4" width="14.44140625" customWidth="1"/>
    <col min="5" max="5" width="60.109375" customWidth="1"/>
  </cols>
  <sheetData>
    <row r="3" spans="2:5" ht="51.75" customHeight="1" x14ac:dyDescent="0.25">
      <c r="B3" s="77" t="s">
        <v>51</v>
      </c>
      <c r="C3" s="78"/>
      <c r="D3" s="78"/>
      <c r="E3" s="79"/>
    </row>
    <row r="4" spans="2:5" ht="12" customHeight="1" x14ac:dyDescent="0.25">
      <c r="B4" s="80"/>
      <c r="C4" s="81"/>
      <c r="D4" s="81"/>
      <c r="E4" s="82"/>
    </row>
    <row r="5" spans="2:5" ht="190.5" customHeight="1" x14ac:dyDescent="0.25">
      <c r="B5" s="74" t="s">
        <v>61</v>
      </c>
      <c r="C5" s="75"/>
      <c r="D5" s="75"/>
      <c r="E5" s="76"/>
    </row>
    <row r="10" spans="2:5" ht="36.75" customHeight="1" x14ac:dyDescent="0.25">
      <c r="B10" s="83" t="s">
        <v>54</v>
      </c>
      <c r="C10" s="83"/>
      <c r="D10" s="44">
        <f>Res!F15</f>
        <v>0</v>
      </c>
      <c r="E10" s="43" t="s">
        <v>74</v>
      </c>
    </row>
    <row r="15" spans="2:5" ht="39" customHeight="1" x14ac:dyDescent="0.25"/>
  </sheetData>
  <sheetProtection algorithmName="SHA-512" hashValue="v0WvKRf2B7fgTU6Mdy3tiMC/auj8kVP/PFmzQ+xwTylHEAPJl3YAqFqnSfwHDR3xkCNC7fnV1k1xbBtUslro+A==" saltValue="XWtMiUzFto4SlbnLllzvsw==" spinCount="100000" sheet="1" objects="1" scenarios="1"/>
  <mergeCells count="4">
    <mergeCell ref="B5:E5"/>
    <mergeCell ref="B3:E3"/>
    <mergeCell ref="B4:E4"/>
    <mergeCell ref="B10:C10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3EAA-1FDE-4764-896F-A37BA929C2C9}">
  <dimension ref="E4:Q35"/>
  <sheetViews>
    <sheetView showGridLines="0" topLeftCell="C1" zoomScale="85" zoomScaleNormal="85" workbookViewId="0">
      <selection activeCell="H34" sqref="H34"/>
    </sheetView>
  </sheetViews>
  <sheetFormatPr defaultRowHeight="13.2" x14ac:dyDescent="0.25"/>
  <cols>
    <col min="2" max="2" width="4" customWidth="1"/>
    <col min="3" max="3" width="4.109375" customWidth="1"/>
    <col min="4" max="4" width="4.6640625" customWidth="1"/>
    <col min="5" max="5" width="31.5546875" customWidth="1"/>
    <col min="6" max="6" width="17.5546875" customWidth="1"/>
    <col min="7" max="7" width="8.6640625" hidden="1" customWidth="1"/>
    <col min="9" max="9" width="29.44140625" customWidth="1"/>
    <col min="10" max="10" width="29.88671875" customWidth="1"/>
    <col min="11" max="11" width="18.6640625" customWidth="1"/>
    <col min="12" max="12" width="13.5546875" style="46" hidden="1" customWidth="1"/>
    <col min="13" max="13" width="4" customWidth="1"/>
    <col min="14" max="14" width="19.5546875" bestFit="1" customWidth="1"/>
    <col min="15" max="15" width="13" customWidth="1"/>
    <col min="16" max="16" width="10.44140625" style="46" hidden="1" customWidth="1"/>
    <col min="17" max="17" width="8.6640625" customWidth="1"/>
  </cols>
  <sheetData>
    <row r="4" spans="5:17" x14ac:dyDescent="0.25">
      <c r="E4" s="26" t="s">
        <v>50</v>
      </c>
    </row>
    <row r="5" spans="5:17" x14ac:dyDescent="0.25">
      <c r="E5" s="31"/>
    </row>
    <row r="6" spans="5:17" x14ac:dyDescent="0.25">
      <c r="E6" s="28"/>
    </row>
    <row r="9" spans="5:17" ht="30" customHeight="1" x14ac:dyDescent="0.25">
      <c r="E9" s="2" t="s">
        <v>16</v>
      </c>
      <c r="F9" s="12" t="s">
        <v>13</v>
      </c>
      <c r="G9" s="13" t="s">
        <v>12</v>
      </c>
      <c r="H9" s="13" t="s">
        <v>21</v>
      </c>
      <c r="I9" s="13" t="s">
        <v>39</v>
      </c>
      <c r="J9" s="13" t="s">
        <v>40</v>
      </c>
      <c r="K9" s="13" t="s">
        <v>41</v>
      </c>
      <c r="L9" s="47" t="s">
        <v>19</v>
      </c>
      <c r="N9" s="26" t="s">
        <v>24</v>
      </c>
      <c r="O9" s="26" t="s">
        <v>42</v>
      </c>
      <c r="P9" s="57" t="s">
        <v>19</v>
      </c>
      <c r="Q9" s="1"/>
    </row>
    <row r="10" spans="5:17" x14ac:dyDescent="0.25">
      <c r="E10" s="14" t="s">
        <v>17</v>
      </c>
      <c r="F10" s="15" t="s">
        <v>11</v>
      </c>
      <c r="G10" s="15">
        <v>3</v>
      </c>
      <c r="H10" s="23"/>
      <c r="I10" s="32"/>
      <c r="J10" s="32"/>
      <c r="K10" s="32"/>
      <c r="L10" s="48" t="str">
        <f t="shared" ref="L10:L15" si="0">IF(H10="SI",G10," ")</f>
        <v xml:space="preserve"> </v>
      </c>
      <c r="N10" s="40" t="s">
        <v>30</v>
      </c>
      <c r="O10" s="41"/>
      <c r="P10" s="58">
        <f>IF(O10=8,5,IF(O10=7,3,IF(O10=6,2,0)))</f>
        <v>0</v>
      </c>
      <c r="Q10" s="7"/>
    </row>
    <row r="11" spans="5:17" x14ac:dyDescent="0.25">
      <c r="E11" s="16" t="s">
        <v>17</v>
      </c>
      <c r="F11" s="17" t="s">
        <v>62</v>
      </c>
      <c r="G11" s="17">
        <v>2</v>
      </c>
      <c r="H11" s="23"/>
      <c r="I11" s="32"/>
      <c r="J11" s="32"/>
      <c r="K11" s="32"/>
      <c r="L11" s="49" t="str">
        <f t="shared" si="0"/>
        <v xml:space="preserve"> </v>
      </c>
      <c r="N11" s="38"/>
      <c r="O11" s="39"/>
      <c r="P11" s="59"/>
      <c r="Q11" s="7"/>
    </row>
    <row r="12" spans="5:17" x14ac:dyDescent="0.25">
      <c r="E12" s="14" t="s">
        <v>17</v>
      </c>
      <c r="F12" s="15" t="s">
        <v>63</v>
      </c>
      <c r="G12" s="15">
        <v>2</v>
      </c>
      <c r="H12" s="23"/>
      <c r="I12" s="32"/>
      <c r="J12" s="32"/>
      <c r="K12" s="32"/>
      <c r="L12" s="48" t="str">
        <f t="shared" si="0"/>
        <v xml:space="preserve"> </v>
      </c>
      <c r="N12" s="38"/>
      <c r="O12" s="39"/>
      <c r="P12" s="59"/>
      <c r="Q12" s="7"/>
    </row>
    <row r="13" spans="5:17" x14ac:dyDescent="0.25">
      <c r="E13" s="16" t="s">
        <v>64</v>
      </c>
      <c r="F13" s="17" t="s">
        <v>65</v>
      </c>
      <c r="G13" s="17">
        <v>1.8</v>
      </c>
      <c r="H13" s="23"/>
      <c r="I13" s="32"/>
      <c r="J13" s="32"/>
      <c r="K13" s="32"/>
      <c r="L13" s="49" t="str">
        <f t="shared" si="0"/>
        <v xml:space="preserve"> </v>
      </c>
      <c r="Q13" s="1"/>
    </row>
    <row r="14" spans="5:17" x14ac:dyDescent="0.25">
      <c r="E14" s="14" t="s">
        <v>18</v>
      </c>
      <c r="F14" s="15" t="s">
        <v>0</v>
      </c>
      <c r="G14" s="15">
        <v>1.4</v>
      </c>
      <c r="H14" s="23"/>
      <c r="I14" s="32"/>
      <c r="J14" s="32"/>
      <c r="K14" s="32"/>
      <c r="L14" s="48" t="str">
        <f t="shared" si="0"/>
        <v xml:space="preserve"> </v>
      </c>
      <c r="Q14" s="7"/>
    </row>
    <row r="15" spans="5:17" x14ac:dyDescent="0.25">
      <c r="E15" s="16" t="s">
        <v>22</v>
      </c>
      <c r="F15" s="17" t="s">
        <v>55</v>
      </c>
      <c r="G15" s="17">
        <v>1.8</v>
      </c>
      <c r="H15" s="23"/>
      <c r="I15" s="32"/>
      <c r="J15" s="32"/>
      <c r="K15" s="32"/>
      <c r="L15" s="49" t="str">
        <f t="shared" si="0"/>
        <v xml:space="preserve"> </v>
      </c>
      <c r="Q15" s="5"/>
    </row>
    <row r="16" spans="5:17" x14ac:dyDescent="0.25">
      <c r="L16" s="50">
        <f>SUM(L10:L15)</f>
        <v>0</v>
      </c>
      <c r="Q16" s="1"/>
    </row>
    <row r="17" spans="5:17" x14ac:dyDescent="0.25">
      <c r="Q17" s="7"/>
    </row>
    <row r="18" spans="5:17" ht="26.25" customHeight="1" x14ac:dyDescent="0.25">
      <c r="E18" s="2" t="s">
        <v>16</v>
      </c>
      <c r="F18" s="12" t="s">
        <v>38</v>
      </c>
      <c r="G18" s="13" t="s">
        <v>12</v>
      </c>
      <c r="H18" s="13" t="s">
        <v>21</v>
      </c>
      <c r="I18" s="13" t="s">
        <v>39</v>
      </c>
      <c r="J18" s="13" t="s">
        <v>40</v>
      </c>
      <c r="K18" s="13" t="s">
        <v>41</v>
      </c>
      <c r="L18" s="47" t="s">
        <v>19</v>
      </c>
      <c r="Q18" s="5"/>
    </row>
    <row r="19" spans="5:17" ht="27.75" customHeight="1" x14ac:dyDescent="0.25">
      <c r="E19" s="14" t="s">
        <v>22</v>
      </c>
      <c r="F19" s="45" t="s">
        <v>20</v>
      </c>
      <c r="G19" s="36">
        <v>2</v>
      </c>
      <c r="H19" s="35"/>
      <c r="I19" s="32"/>
      <c r="J19" s="32"/>
      <c r="K19" s="32"/>
      <c r="L19" s="51" t="str">
        <f t="shared" ref="L19:L25" si="1">IF(H19="SI",G19," ")</f>
        <v xml:space="preserve"> </v>
      </c>
      <c r="Q19" s="5"/>
    </row>
    <row r="20" spans="5:17" x14ac:dyDescent="0.25">
      <c r="E20" s="16" t="s">
        <v>22</v>
      </c>
      <c r="F20" s="17" t="s">
        <v>2</v>
      </c>
      <c r="G20" s="37">
        <v>1.2</v>
      </c>
      <c r="H20" s="35"/>
      <c r="I20" s="32"/>
      <c r="J20" s="32"/>
      <c r="K20" s="32"/>
      <c r="L20" s="52" t="str">
        <f t="shared" si="1"/>
        <v xml:space="preserve"> </v>
      </c>
    </row>
    <row r="21" spans="5:17" x14ac:dyDescent="0.25">
      <c r="E21" s="14" t="s">
        <v>22</v>
      </c>
      <c r="F21" s="15" t="s">
        <v>56</v>
      </c>
      <c r="G21" s="36">
        <v>0.4</v>
      </c>
      <c r="H21" s="35"/>
      <c r="I21" s="32"/>
      <c r="J21" s="32"/>
      <c r="K21" s="32"/>
      <c r="L21" s="51" t="str">
        <f t="shared" si="1"/>
        <v xml:space="preserve"> </v>
      </c>
    </row>
    <row r="22" spans="5:17" x14ac:dyDescent="0.25">
      <c r="E22" s="16" t="s">
        <v>57</v>
      </c>
      <c r="F22" s="17" t="s">
        <v>58</v>
      </c>
      <c r="G22" s="37">
        <v>3</v>
      </c>
      <c r="H22" s="35"/>
      <c r="I22" s="32"/>
      <c r="J22" s="32"/>
      <c r="K22" s="32"/>
      <c r="L22" s="52" t="str">
        <f t="shared" si="1"/>
        <v xml:space="preserve"> </v>
      </c>
    </row>
    <row r="23" spans="5:17" x14ac:dyDescent="0.25">
      <c r="E23" s="14" t="s">
        <v>57</v>
      </c>
      <c r="F23" s="15" t="s">
        <v>65</v>
      </c>
      <c r="G23" s="36">
        <v>0.7</v>
      </c>
      <c r="H23" s="35"/>
      <c r="I23" s="32"/>
      <c r="J23" s="32"/>
      <c r="K23" s="32"/>
      <c r="L23" s="52" t="str">
        <f t="shared" si="1"/>
        <v xml:space="preserve"> </v>
      </c>
    </row>
    <row r="24" spans="5:17" x14ac:dyDescent="0.25">
      <c r="E24" s="16" t="s">
        <v>18</v>
      </c>
      <c r="F24" s="17" t="s">
        <v>0</v>
      </c>
      <c r="G24" s="37">
        <v>1.9</v>
      </c>
      <c r="H24" s="35"/>
      <c r="I24" s="32"/>
      <c r="J24" s="32"/>
      <c r="K24" s="32"/>
      <c r="L24" s="51" t="str">
        <f t="shared" si="1"/>
        <v xml:space="preserve"> </v>
      </c>
    </row>
    <row r="25" spans="5:17" x14ac:dyDescent="0.25">
      <c r="E25" s="14" t="s">
        <v>18</v>
      </c>
      <c r="F25" s="15" t="s">
        <v>1</v>
      </c>
      <c r="G25" s="36">
        <v>3.5</v>
      </c>
      <c r="H25" s="34"/>
      <c r="I25" s="32"/>
      <c r="J25" s="32"/>
      <c r="K25" s="32"/>
      <c r="L25" s="51" t="str">
        <f t="shared" si="1"/>
        <v xml:space="preserve"> </v>
      </c>
    </row>
    <row r="26" spans="5:17" x14ac:dyDescent="0.25">
      <c r="L26" s="53">
        <f>SUM(L19:L25)</f>
        <v>0</v>
      </c>
    </row>
    <row r="28" spans="5:17" ht="24.75" customHeight="1" x14ac:dyDescent="0.25">
      <c r="E28" s="2" t="s">
        <v>16</v>
      </c>
      <c r="F28" s="12" t="s">
        <v>37</v>
      </c>
      <c r="G28" s="13" t="s">
        <v>12</v>
      </c>
      <c r="H28" s="22" t="s">
        <v>21</v>
      </c>
      <c r="I28" s="13" t="s">
        <v>39</v>
      </c>
      <c r="J28" s="13" t="s">
        <v>40</v>
      </c>
      <c r="K28" s="13" t="s">
        <v>41</v>
      </c>
      <c r="L28" s="47" t="s">
        <v>19</v>
      </c>
    </row>
    <row r="29" spans="5:17" x14ac:dyDescent="0.25">
      <c r="E29" s="18" t="s">
        <v>18</v>
      </c>
      <c r="F29" s="19" t="s">
        <v>23</v>
      </c>
      <c r="G29" s="19">
        <v>0.7</v>
      </c>
      <c r="H29" s="24"/>
      <c r="I29" s="32"/>
      <c r="J29" s="32"/>
      <c r="K29" s="32"/>
      <c r="L29" s="54" t="str">
        <f t="shared" ref="L29:L34" si="2">IF(H29="SI",G29," ")</f>
        <v xml:space="preserve"> </v>
      </c>
    </row>
    <row r="30" spans="5:17" x14ac:dyDescent="0.25">
      <c r="E30" s="20" t="s">
        <v>18</v>
      </c>
      <c r="F30" s="21" t="s">
        <v>66</v>
      </c>
      <c r="G30" s="21">
        <v>1</v>
      </c>
      <c r="H30" s="24"/>
      <c r="I30" s="32"/>
      <c r="J30" s="32"/>
      <c r="K30" s="32"/>
      <c r="L30" s="55" t="str">
        <f t="shared" si="2"/>
        <v xml:space="preserve"> </v>
      </c>
    </row>
    <row r="31" spans="5:17" x14ac:dyDescent="0.25">
      <c r="E31" s="18" t="s">
        <v>22</v>
      </c>
      <c r="F31" s="19" t="s">
        <v>2</v>
      </c>
      <c r="G31" s="19">
        <v>0.9</v>
      </c>
      <c r="H31" s="25"/>
      <c r="I31" s="32"/>
      <c r="J31" s="32"/>
      <c r="K31" s="32"/>
      <c r="L31" s="54" t="str">
        <f t="shared" si="2"/>
        <v xml:space="preserve"> </v>
      </c>
    </row>
    <row r="32" spans="5:17" x14ac:dyDescent="0.25">
      <c r="E32" s="20" t="s">
        <v>22</v>
      </c>
      <c r="F32" s="21" t="s">
        <v>14</v>
      </c>
      <c r="G32" s="21">
        <v>0.9</v>
      </c>
      <c r="H32" s="24"/>
      <c r="I32" s="32"/>
      <c r="J32" s="32"/>
      <c r="K32" s="32"/>
      <c r="L32" s="55" t="str">
        <f t="shared" si="2"/>
        <v xml:space="preserve"> </v>
      </c>
    </row>
    <row r="33" spans="5:12" x14ac:dyDescent="0.25">
      <c r="E33" s="18" t="s">
        <v>22</v>
      </c>
      <c r="F33" s="19" t="s">
        <v>67</v>
      </c>
      <c r="G33" s="19">
        <v>0.9</v>
      </c>
      <c r="H33" s="24"/>
      <c r="I33" s="32"/>
      <c r="J33" s="32"/>
      <c r="K33" s="32"/>
      <c r="L33" s="54" t="str">
        <f t="shared" si="2"/>
        <v xml:space="preserve"> </v>
      </c>
    </row>
    <row r="34" spans="5:12" x14ac:dyDescent="0.25">
      <c r="E34" s="20" t="s">
        <v>22</v>
      </c>
      <c r="F34" s="21" t="s">
        <v>3</v>
      </c>
      <c r="G34" s="21">
        <v>0.9</v>
      </c>
      <c r="H34" s="24"/>
      <c r="I34" s="32"/>
      <c r="J34" s="32"/>
      <c r="K34" s="32"/>
      <c r="L34" s="55" t="str">
        <f t="shared" si="2"/>
        <v xml:space="preserve"> </v>
      </c>
    </row>
    <row r="35" spans="5:12" x14ac:dyDescent="0.25">
      <c r="L35" s="56">
        <f>SUM(L29:L34)</f>
        <v>0</v>
      </c>
    </row>
  </sheetData>
  <sheetProtection algorithmName="SHA-512" hashValue="LvD6JJtVO04BDiUtQE51IeSRu0ZDnxgk9oEe6LbuIzxmXX2Ui4cz9gQM+dFowgRxPAXCHsjIi9WcCMHvTpNmTQ==" saltValue="hawc1FhmKxJBglN8gkvdbg==" spinCount="100000" sheet="1" selectLockedCells="1"/>
  <protectedRanges>
    <protectedRange algorithmName="SHA-512" hashValue="39mgxM9zg5pSX5uzprjtZchE0aJXLdu9y5OXTdHHVegpVvbw7frgNnmBy+4T0qPDCF1pGfChPP+pvAiOjW1iiA==" saltValue="5S47+e5djYO+wcwvCC9FKw==" spinCount="100000" sqref="H12:K13" name="Aliments_8"/>
    <protectedRange algorithmName="SHA-512" hashValue="39mgxM9zg5pSX5uzprjtZchE0aJXLdu9y5OXTdHHVegpVvbw7frgNnmBy+4T0qPDCF1pGfChPP+pvAiOjW1iiA==" saltValue="5S47+e5djYO+wcwvCC9FKw==" spinCount="100000" sqref="H14:K14" name="Aliments_9"/>
    <protectedRange algorithmName="SHA-512" hashValue="39mgxM9zg5pSX5uzprjtZchE0aJXLdu9y5OXTdHHVegpVvbw7frgNnmBy+4T0qPDCF1pGfChPP+pvAiOjW1iiA==" saltValue="5S47+e5djYO+wcwvCC9FKw==" spinCount="100000" sqref="H15:K15" name="Aliments_10"/>
    <protectedRange algorithmName="SHA-512" hashValue="39mgxM9zg5pSX5uzprjtZchE0aJXLdu9y5OXTdHHVegpVvbw7frgNnmBy+4T0qPDCF1pGfChPP+pvAiOjW1iiA==" saltValue="5S47+e5djYO+wcwvCC9FKw==" spinCount="100000" sqref="H19:K21 I29:K34" name="Aliments_15"/>
    <protectedRange algorithmName="SHA-512" hashValue="39mgxM9zg5pSX5uzprjtZchE0aJXLdu9y5OXTdHHVegpVvbw7frgNnmBy+4T0qPDCF1pGfChPP+pvAiOjW1iiA==" saltValue="5S47+e5djYO+wcwvCC9FKw==" spinCount="100000" sqref="H22:K25" name="Aliments_16"/>
    <protectedRange algorithmName="SHA-512" hashValue="39mgxM9zg5pSX5uzprjtZchE0aJXLdu9y5OXTdHHVegpVvbw7frgNnmBy+4T0qPDCF1pGfChPP+pvAiOjW1iiA==" saltValue="5S47+e5djYO+wcwvCC9FKw==" spinCount="100000" sqref="H29:H30" name="Aliments_22"/>
    <protectedRange algorithmName="SHA-512" hashValue="39mgxM9zg5pSX5uzprjtZchE0aJXLdu9y5OXTdHHVegpVvbw7frgNnmBy+4T0qPDCF1pGfChPP+pvAiOjW1iiA==" saltValue="5S47+e5djYO+wcwvCC9FKw==" spinCount="100000" sqref="H31" name="Aliments_23"/>
    <protectedRange algorithmName="SHA-512" hashValue="39mgxM9zg5pSX5uzprjtZchE0aJXLdu9y5OXTdHHVegpVvbw7frgNnmBy+4T0qPDCF1pGfChPP+pvAiOjW1iiA==" saltValue="5S47+e5djYO+wcwvCC9FKw==" spinCount="100000" sqref="H32" name="Aliments_24"/>
    <protectedRange algorithmName="SHA-512" hashValue="39mgxM9zg5pSX5uzprjtZchE0aJXLdu9y5OXTdHHVegpVvbw7frgNnmBy+4T0qPDCF1pGfChPP+pvAiOjW1iiA==" saltValue="5S47+e5djYO+wcwvCC9FKw==" spinCount="100000" sqref="H33:H34" name="Aliments_25"/>
  </protectedRanges>
  <dataValidations count="3">
    <dataValidation type="list" allowBlank="1" showInputMessage="1" showErrorMessage="1" sqref="H19:H25 H10:H15 H29:H34" xr:uid="{FEE74C05-C0A5-4B59-B832-9FD3B0CC5C5B}">
      <formula1>"SI,NO"</formula1>
    </dataValidation>
    <dataValidation type="list" allowBlank="1" showInputMessage="1" showErrorMessage="1" sqref="O10" xr:uid="{E716E523-C3DA-47F7-9BEA-B4FC9A677DF9}">
      <formula1>"8,7,6"</formula1>
    </dataValidation>
    <dataValidation type="list" allowBlank="1" showInputMessage="1" showErrorMessage="1" sqref="O11:O12" xr:uid="{8ECD70F5-FE3E-4DBE-BF8B-9C26356F9C3D}">
      <formula1>"4,3,2"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18BD6-0D31-4F2A-ADCB-AFE7E40C8BE3}">
  <dimension ref="E3:I22"/>
  <sheetViews>
    <sheetView showGridLines="0" topLeftCell="C1" workbookViewId="0">
      <selection activeCell="H34" sqref="H34"/>
    </sheetView>
  </sheetViews>
  <sheetFormatPr defaultRowHeight="13.2" x14ac:dyDescent="0.25"/>
  <cols>
    <col min="5" max="5" width="56.88671875" customWidth="1"/>
    <col min="6" max="6" width="51.33203125" customWidth="1"/>
    <col min="7" max="7" width="10.88671875" style="46" hidden="1" customWidth="1"/>
    <col min="8" max="8" width="11.6640625" customWidth="1"/>
    <col min="9" max="9" width="15" style="46" hidden="1" customWidth="1"/>
  </cols>
  <sheetData>
    <row r="3" spans="5:9" ht="13.8" thickBot="1" x14ac:dyDescent="0.3"/>
    <row r="4" spans="5:9" ht="39" customHeight="1" thickBot="1" x14ac:dyDescent="0.3">
      <c r="E4" s="84" t="s">
        <v>52</v>
      </c>
      <c r="F4" s="85"/>
      <c r="G4" s="60" t="s">
        <v>12</v>
      </c>
      <c r="H4" s="6" t="s">
        <v>4</v>
      </c>
      <c r="I4" s="64" t="s">
        <v>25</v>
      </c>
    </row>
    <row r="5" spans="5:9" ht="24.9" customHeight="1" thickBot="1" x14ac:dyDescent="0.3">
      <c r="E5" s="10" t="s">
        <v>5</v>
      </c>
      <c r="F5" s="11" t="s">
        <v>31</v>
      </c>
      <c r="G5" s="61">
        <v>1</v>
      </c>
      <c r="H5" s="8"/>
      <c r="I5" s="65" t="str">
        <f t="shared" ref="I5:I6" si="0">IF(H5="SI",G5," ")</f>
        <v xml:space="preserve"> </v>
      </c>
    </row>
    <row r="6" spans="5:9" ht="24.9" customHeight="1" thickBot="1" x14ac:dyDescent="0.3">
      <c r="E6" s="4" t="s">
        <v>6</v>
      </c>
      <c r="F6" s="4" t="s">
        <v>32</v>
      </c>
      <c r="G6" s="62">
        <v>1.6</v>
      </c>
      <c r="H6" s="9"/>
      <c r="I6" s="66" t="str">
        <f t="shared" si="0"/>
        <v xml:space="preserve"> </v>
      </c>
    </row>
    <row r="7" spans="5:9" ht="28.5" customHeight="1" x14ac:dyDescent="0.25">
      <c r="E7" s="27"/>
      <c r="I7" s="67">
        <f>SUM(I5:I6)</f>
        <v>0</v>
      </c>
    </row>
    <row r="9" spans="5:9" ht="13.8" thickBot="1" x14ac:dyDescent="0.3"/>
    <row r="10" spans="5:9" ht="27.75" customHeight="1" thickBot="1" x14ac:dyDescent="0.3">
      <c r="E10" s="86" t="s">
        <v>27</v>
      </c>
      <c r="F10" s="87"/>
      <c r="G10" s="60" t="s">
        <v>12</v>
      </c>
      <c r="H10" s="6" t="s">
        <v>4</v>
      </c>
      <c r="I10" s="64" t="s">
        <v>26</v>
      </c>
    </row>
    <row r="11" spans="5:9" ht="27.75" customHeight="1" thickBot="1" x14ac:dyDescent="0.3">
      <c r="E11" s="92" t="s">
        <v>71</v>
      </c>
      <c r="F11" s="3" t="s">
        <v>68</v>
      </c>
      <c r="G11" s="70">
        <v>0.2</v>
      </c>
      <c r="H11" s="9"/>
      <c r="I11" s="72" t="str">
        <f t="shared" ref="I11:I13" si="1">IF(H11="SI",G11," ")</f>
        <v xml:space="preserve"> </v>
      </c>
    </row>
    <row r="12" spans="5:9" ht="27.75" customHeight="1" thickBot="1" x14ac:dyDescent="0.3">
      <c r="E12" s="93"/>
      <c r="F12" s="3" t="s">
        <v>69</v>
      </c>
      <c r="G12" s="70">
        <v>0.2</v>
      </c>
      <c r="H12" s="9"/>
      <c r="I12" s="72" t="str">
        <f t="shared" si="1"/>
        <v xml:space="preserve"> </v>
      </c>
    </row>
    <row r="13" spans="5:9" ht="23.4" thickBot="1" x14ac:dyDescent="0.3">
      <c r="E13" s="4" t="s">
        <v>7</v>
      </c>
      <c r="F13" s="4" t="s">
        <v>70</v>
      </c>
      <c r="G13" s="71">
        <v>9</v>
      </c>
      <c r="H13" s="9"/>
      <c r="I13" s="71" t="str">
        <f t="shared" si="1"/>
        <v xml:space="preserve"> </v>
      </c>
    </row>
    <row r="14" spans="5:9" ht="22.5" customHeight="1" x14ac:dyDescent="0.25">
      <c r="I14" s="68">
        <f>SUM(I11:I13)</f>
        <v>0</v>
      </c>
    </row>
    <row r="15" spans="5:9" ht="13.8" thickBot="1" x14ac:dyDescent="0.3"/>
    <row r="16" spans="5:9" ht="60" customHeight="1" thickBot="1" x14ac:dyDescent="0.3">
      <c r="E16" s="88" t="s">
        <v>28</v>
      </c>
      <c r="F16" s="89"/>
      <c r="G16" s="60" t="s">
        <v>12</v>
      </c>
      <c r="H16" s="6" t="s">
        <v>4</v>
      </c>
      <c r="I16" s="64" t="s">
        <v>29</v>
      </c>
    </row>
    <row r="17" spans="5:9" ht="13.8" thickBot="1" x14ac:dyDescent="0.3">
      <c r="E17" s="90" t="s">
        <v>8</v>
      </c>
      <c r="F17" s="3" t="s">
        <v>33</v>
      </c>
      <c r="G17" s="63">
        <v>1</v>
      </c>
      <c r="H17" s="9"/>
      <c r="I17" s="66" t="str">
        <f t="shared" ref="I17:I20" si="2">IF(H17="SI",G17," ")</f>
        <v xml:space="preserve"> </v>
      </c>
    </row>
    <row r="18" spans="5:9" ht="24" thickBot="1" x14ac:dyDescent="0.3">
      <c r="E18" s="91"/>
      <c r="F18" s="3" t="s">
        <v>34</v>
      </c>
      <c r="G18" s="63">
        <v>1</v>
      </c>
      <c r="H18" s="9"/>
      <c r="I18" s="66" t="str">
        <f t="shared" si="2"/>
        <v xml:space="preserve"> </v>
      </c>
    </row>
    <row r="19" spans="5:9" ht="13.8" thickBot="1" x14ac:dyDescent="0.3">
      <c r="E19" s="69" t="s">
        <v>9</v>
      </c>
      <c r="F19" s="3" t="s">
        <v>35</v>
      </c>
      <c r="G19" s="63">
        <v>1</v>
      </c>
      <c r="H19" s="9"/>
      <c r="I19" s="66" t="str">
        <f t="shared" si="2"/>
        <v xml:space="preserve"> </v>
      </c>
    </row>
    <row r="20" spans="5:9" ht="24" thickBot="1" x14ac:dyDescent="0.3">
      <c r="E20" s="69" t="s">
        <v>10</v>
      </c>
      <c r="F20" s="3" t="s">
        <v>36</v>
      </c>
      <c r="G20" s="63">
        <v>1</v>
      </c>
      <c r="H20" s="9"/>
      <c r="I20" s="66" t="str">
        <f t="shared" si="2"/>
        <v xml:space="preserve"> </v>
      </c>
    </row>
    <row r="21" spans="5:9" ht="27.75" customHeight="1" thickBot="1" x14ac:dyDescent="0.3">
      <c r="E21" s="73" t="s">
        <v>72</v>
      </c>
      <c r="F21" s="4" t="s">
        <v>73</v>
      </c>
      <c r="G21" s="63">
        <v>2</v>
      </c>
      <c r="H21" s="9"/>
      <c r="I21" s="66" t="str">
        <f t="shared" ref="I21" si="3">IF(H21="SI",G21," ")</f>
        <v xml:space="preserve"> </v>
      </c>
    </row>
    <row r="22" spans="5:9" x14ac:dyDescent="0.25">
      <c r="I22" s="68">
        <f>SUM(I17:I21)</f>
        <v>0</v>
      </c>
    </row>
  </sheetData>
  <sheetProtection algorithmName="SHA-512" hashValue="bvxyB9TLoD6BlS+uG4O1dJDwzpLPg6YxInSuefTpanJPRbvh5NUGi6HpvSunw7uM0Ai0y+ZqjzjkuGiUgK5NIg==" saltValue="KGpDdrBHu19NIWrW6t5Jvw==" spinCount="100000" sheet="1" selectLockedCells="1"/>
  <mergeCells count="5">
    <mergeCell ref="E4:F4"/>
    <mergeCell ref="E10:F10"/>
    <mergeCell ref="E16:F16"/>
    <mergeCell ref="E17:E18"/>
    <mergeCell ref="E11:E12"/>
  </mergeCells>
  <dataValidations count="1">
    <dataValidation type="list" allowBlank="1" showInputMessage="1" showErrorMessage="1" sqref="H5:H6 H11:H13 H17:H21" xr:uid="{CA957FD6-B7E2-420E-B9FA-257BB9AED0A7}">
      <formula1>"SI,NO"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B0FE-2818-4D33-BC4F-56BBC8377229}">
  <dimension ref="E6:M15"/>
  <sheetViews>
    <sheetView workbookViewId="0">
      <selection activeCell="F13" sqref="F13"/>
    </sheetView>
  </sheetViews>
  <sheetFormatPr defaultRowHeight="13.2" x14ac:dyDescent="0.25"/>
  <cols>
    <col min="5" max="5" width="23.44140625" customWidth="1"/>
    <col min="6" max="6" width="24.109375" customWidth="1"/>
    <col min="7" max="7" width="12.33203125" customWidth="1"/>
    <col min="8" max="8" width="23.109375" customWidth="1"/>
    <col min="9" max="9" width="12.44140625" customWidth="1"/>
    <col min="10" max="10" width="21.109375" customWidth="1"/>
    <col min="11" max="11" width="19.6640625" customWidth="1"/>
    <col min="12" max="12" width="15.5546875" customWidth="1"/>
  </cols>
  <sheetData>
    <row r="6" spans="5:13" ht="13.8" thickBot="1" x14ac:dyDescent="0.3"/>
    <row r="7" spans="5:13" ht="25.2" thickTop="1" thickBot="1" x14ac:dyDescent="0.3">
      <c r="F7" s="30" t="s">
        <v>43</v>
      </c>
      <c r="G7" s="30" t="s">
        <v>44</v>
      </c>
      <c r="H7" s="29" t="s">
        <v>45</v>
      </c>
      <c r="I7" s="29" t="s">
        <v>46</v>
      </c>
      <c r="J7" s="29" t="s">
        <v>47</v>
      </c>
      <c r="K7" s="29" t="s">
        <v>48</v>
      </c>
      <c r="L7" s="29" t="s">
        <v>49</v>
      </c>
      <c r="M7" s="33" t="s">
        <v>53</v>
      </c>
    </row>
    <row r="8" spans="5:13" ht="13.8" thickTop="1" x14ac:dyDescent="0.25">
      <c r="E8">
        <f>ALIMENTS!E5</f>
        <v>0</v>
      </c>
      <c r="F8">
        <f>ALIMENTS!L16</f>
        <v>0</v>
      </c>
      <c r="G8">
        <f>ALIMENTS!L26</f>
        <v>0</v>
      </c>
      <c r="H8">
        <f>ALIMENTS!L35</f>
        <v>0</v>
      </c>
      <c r="I8">
        <f>ALIMENTS!P10</f>
        <v>0</v>
      </c>
      <c r="J8">
        <f>PLANS!I7</f>
        <v>0</v>
      </c>
      <c r="K8">
        <f>PLANS!I14</f>
        <v>0</v>
      </c>
      <c r="L8">
        <f>PLANS!I22</f>
        <v>0</v>
      </c>
      <c r="M8">
        <f>SUM(F8:L8)</f>
        <v>0</v>
      </c>
    </row>
    <row r="13" spans="5:13" x14ac:dyDescent="0.25">
      <c r="E13" t="s">
        <v>15</v>
      </c>
      <c r="F13">
        <f>COUNTIF(ALIMENTS!H10:H34,"SI")+COUNTIF(PLANS!H5:H21,"SI")</f>
        <v>0</v>
      </c>
    </row>
    <row r="14" spans="5:13" x14ac:dyDescent="0.25">
      <c r="E14" t="s">
        <v>59</v>
      </c>
      <c r="F14">
        <f>ALIMENTS!P10</f>
        <v>0</v>
      </c>
    </row>
    <row r="15" spans="5:13" x14ac:dyDescent="0.25">
      <c r="E15" s="42" t="s">
        <v>60</v>
      </c>
      <c r="F15" s="42">
        <f>F13+F14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1</vt:i4>
      </vt:variant>
    </vt:vector>
  </HeadingPairs>
  <TitlesOfParts>
    <vt:vector size="5" baseType="lpstr">
      <vt:lpstr>Instruccions-CODI</vt:lpstr>
      <vt:lpstr>ALIMENTS</vt:lpstr>
      <vt:lpstr>PLANS</vt:lpstr>
      <vt:lpstr>Res</vt:lpstr>
      <vt:lpstr>'Instruccions-CODI'!Àrea_d'impressió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Beltran Fernandez, Pilar</dc:creator>
  <cp:lastModifiedBy>Royuela Asensio, Mercè</cp:lastModifiedBy>
  <cp:lastPrinted>2025-10-12T15:09:27Z</cp:lastPrinted>
  <dcterms:created xsi:type="dcterms:W3CDTF">2025-10-09T16:57:42Z</dcterms:created>
  <dcterms:modified xsi:type="dcterms:W3CDTF">2026-01-12T09:19:59Z</dcterms:modified>
</cp:coreProperties>
</file>