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INTERDEPARTAMENTAL\CONCURSOS I CONTRACTES\0_ASSISTENCIAL\2025\CSdM 35-25ASS. Proves radiològiques\"/>
    </mc:Choice>
  </mc:AlternateContent>
  <bookViews>
    <workbookView xWindow="0" yWindow="0" windowWidth="28800" windowHeight="11700" activeTab="8"/>
  </bookViews>
  <sheets>
    <sheet name="lot 1" sheetId="16" r:id="rId1"/>
    <sheet name="lot 2" sheetId="7" r:id="rId2"/>
    <sheet name="lot 3" sheetId="8" r:id="rId3"/>
    <sheet name="lot 4" sheetId="9" r:id="rId4"/>
    <sheet name="lot 5" sheetId="10" r:id="rId5"/>
    <sheet name="lot 6" sheetId="12" r:id="rId6"/>
    <sheet name="lot 7" sheetId="13" r:id="rId7"/>
    <sheet name="lot 8" sheetId="14" r:id="rId8"/>
    <sheet name="lot 9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5" l="1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7" i="15"/>
  <c r="E7" i="14"/>
  <c r="F9" i="14"/>
  <c r="F8" i="14"/>
  <c r="F7" i="14"/>
  <c r="F11" i="13"/>
  <c r="F8" i="13"/>
  <c r="F9" i="13"/>
  <c r="F10" i="13"/>
  <c r="F7" i="13"/>
  <c r="F10" i="12"/>
  <c r="F8" i="12"/>
  <c r="F9" i="12"/>
  <c r="F7" i="12"/>
  <c r="F11" i="7"/>
  <c r="F10" i="7"/>
  <c r="F8" i="16"/>
  <c r="F7" i="16"/>
  <c r="G11" i="15"/>
  <c r="G32" i="15" l="1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0" i="15"/>
  <c r="G9" i="15"/>
  <c r="G8" i="15"/>
  <c r="G33" i="15" s="1"/>
  <c r="G7" i="15"/>
  <c r="G8" i="14"/>
  <c r="G7" i="14"/>
  <c r="G10" i="13"/>
  <c r="G9" i="13"/>
  <c r="G8" i="13"/>
  <c r="G7" i="13"/>
  <c r="G9" i="12"/>
  <c r="G8" i="12"/>
  <c r="G10" i="12" s="1"/>
  <c r="G7" i="12"/>
  <c r="G10" i="10"/>
  <c r="G9" i="10"/>
  <c r="G8" i="10"/>
  <c r="G7" i="10"/>
  <c r="G8" i="9"/>
  <c r="G7" i="9"/>
  <c r="G9" i="9" s="1"/>
  <c r="G8" i="8"/>
  <c r="G7" i="8"/>
  <c r="G9" i="8" s="1"/>
  <c r="G11" i="7"/>
  <c r="G12" i="7" s="1"/>
  <c r="G10" i="7"/>
  <c r="G9" i="7"/>
  <c r="G8" i="7"/>
  <c r="G7" i="7"/>
  <c r="G9" i="14" l="1"/>
  <c r="G11" i="13"/>
  <c r="G9" i="16"/>
  <c r="G8" i="16"/>
  <c r="G7" i="16"/>
  <c r="F12" i="7" l="1"/>
  <c r="F9" i="10"/>
  <c r="F10" i="10" s="1"/>
  <c r="F8" i="10"/>
  <c r="F7" i="10"/>
  <c r="F8" i="9"/>
  <c r="F7" i="9"/>
  <c r="F9" i="9" s="1"/>
  <c r="F8" i="8"/>
  <c r="F7" i="8"/>
  <c r="F9" i="8" s="1"/>
  <c r="F9" i="16"/>
  <c r="F8" i="7"/>
  <c r="F9" i="7"/>
  <c r="F7" i="7"/>
  <c r="E8" i="16"/>
  <c r="E7" i="16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8" i="14"/>
  <c r="E10" i="13"/>
  <c r="E9" i="13"/>
  <c r="E8" i="13"/>
  <c r="E7" i="13"/>
  <c r="E9" i="12"/>
  <c r="E8" i="12"/>
  <c r="E7" i="12"/>
  <c r="E9" i="10"/>
  <c r="E8" i="10"/>
  <c r="E7" i="10"/>
  <c r="E8" i="9"/>
  <c r="D7" i="9"/>
  <c r="E7" i="9" s="1"/>
  <c r="E8" i="8"/>
  <c r="E7" i="8"/>
  <c r="E11" i="7"/>
  <c r="E10" i="7"/>
  <c r="E9" i="7"/>
  <c r="E8" i="7"/>
  <c r="E7" i="7"/>
</calcChain>
</file>

<file path=xl/sharedStrings.xml><?xml version="1.0" encoding="utf-8"?>
<sst xmlns="http://schemas.openxmlformats.org/spreadsheetml/2006/main" count="382" uniqueCount="87">
  <si>
    <t>TAC</t>
  </si>
  <si>
    <t>RESSONÀNCIES PARTS TOVES</t>
  </si>
  <si>
    <t>RESSONÀNCIES COLUMNA ESQUELET I CRANI</t>
  </si>
  <si>
    <t>ARTRORESSONANCIES</t>
  </si>
  <si>
    <t>RESSONANCIA CARDIACA</t>
  </si>
  <si>
    <t>RESSONANCIA CARDIACA AMB ADENOSINA</t>
  </si>
  <si>
    <t>ANGIO-TAC</t>
  </si>
  <si>
    <t>TAC CORONARI</t>
  </si>
  <si>
    <t>PIELOGRAFIA</t>
  </si>
  <si>
    <t>ECOGRAFIES</t>
  </si>
  <si>
    <t>Gammagrafia de leucòcits marcats</t>
  </si>
  <si>
    <t>Gammagrafia miocardíaca amb pirofosfats</t>
  </si>
  <si>
    <t>Gammagrafia òssia</t>
  </si>
  <si>
    <t>Gammagrafia pulmonar de perfusió</t>
  </si>
  <si>
    <t>Gammagrafia renal</t>
  </si>
  <si>
    <t>Gammagrafia salival</t>
  </si>
  <si>
    <t xml:space="preserve"> PET-TC cos sencer amb 18F-PSMA</t>
  </si>
  <si>
    <t>SPECT miocardíaca perfusió repòs</t>
  </si>
  <si>
    <t>SPECT miocardíaca perfusió esforç</t>
  </si>
  <si>
    <t>SPECT miocardíaca amb pirofosfats</t>
  </si>
  <si>
    <t>SPECT amb transportadors de dopamina</t>
  </si>
  <si>
    <t>SPECT paratiroïdal amb TC</t>
  </si>
  <si>
    <t>Gammagrafia tiroïdal</t>
  </si>
  <si>
    <t>Gammagrafia paratiroïdal</t>
  </si>
  <si>
    <t>Gammagrafia pulmonar de ventilació</t>
  </si>
  <si>
    <t>SPECT òssia amb TC</t>
  </si>
  <si>
    <t>SPECT òssia</t>
  </si>
  <si>
    <t>PET/TC cos sencer amb 18F-FDG</t>
  </si>
  <si>
    <t>PET/TC cos sencer amb 18F-FDG i contrast iodat</t>
  </si>
  <si>
    <t>PET/TC cervell amb 18F-FDG</t>
  </si>
  <si>
    <t>PET/TC cervell amb 18F-FDG i contrast iodat</t>
  </si>
  <si>
    <t>PET/TC cardíac amb 18F-FDG</t>
  </si>
  <si>
    <t>PET/TC cardíac amb 18F-FDG i contrast iodat</t>
  </si>
  <si>
    <t>PET/TC cos sencer amb 18F-Colina</t>
  </si>
  <si>
    <t>PET/TC de cos sencer amb 68Ga-Anàlegs Somatostatina</t>
  </si>
  <si>
    <t>SPECT amb transportadors amb receptors de dopamina</t>
  </si>
  <si>
    <t xml:space="preserve">CONTRAST </t>
  </si>
  <si>
    <t>SEDACIÓ</t>
  </si>
  <si>
    <t xml:space="preserve">ECO DOPLER COLOR RENAL </t>
  </si>
  <si>
    <t>RESSONÀNCIA PROSTATA MULTIPARAMÈTRICA</t>
  </si>
  <si>
    <t>Unitats estimades anuals</t>
  </si>
  <si>
    <t>Preu unitari ofert</t>
  </si>
  <si>
    <t>Preu unitari màxim</t>
  </si>
  <si>
    <t>ANNEX OE LOT 1</t>
  </si>
  <si>
    <t>Total import anual ofert</t>
  </si>
  <si>
    <t xml:space="preserve">Import màxim anual lot </t>
  </si>
  <si>
    <t>ANNEX OE LOT 2</t>
  </si>
  <si>
    <t>ANNEX OE LOT 3</t>
  </si>
  <si>
    <t>ANNEX OE LOT 4</t>
  </si>
  <si>
    <t>Peu unitari ofert</t>
  </si>
  <si>
    <t>ANNEX OE LOT 5</t>
  </si>
  <si>
    <t>Import màxim anual lot</t>
  </si>
  <si>
    <t>ANNEX OE LOT 6</t>
  </si>
  <si>
    <t>ANNEX OE LOT 7</t>
  </si>
  <si>
    <t>ANNEX OE LOT 8</t>
  </si>
  <si>
    <t>ANNEX OE LOT 9</t>
  </si>
  <si>
    <t>Peu unitari màxim</t>
  </si>
  <si>
    <r>
      <t xml:space="preserve">1. </t>
    </r>
    <r>
      <rPr>
        <b/>
        <sz val="11"/>
        <color theme="1"/>
        <rFont val="Calibri"/>
        <family val="2"/>
        <scheme val="minor"/>
      </rPr>
      <t>Oferta econòmica anual del lot</t>
    </r>
    <r>
      <rPr>
        <sz val="11"/>
        <color theme="1"/>
        <rFont val="Calibri"/>
        <family val="2"/>
        <scheme val="minor"/>
      </rPr>
      <t>:</t>
    </r>
  </si>
  <si>
    <t>2.Localització del centre on s’han de realitzar les proves</t>
  </si>
  <si>
    <t>Indicar localització del centre on es realitzaran les proves:</t>
  </si>
  <si>
    <t>1. Oferta econòmica anual del lot:</t>
  </si>
  <si>
    <t>3. Facilitat de contacte i disponibilitat amb un radiòleg de referència</t>
  </si>
  <si>
    <t>Disponibilitat horària del radiòleg</t>
  </si>
  <si>
    <r>
      <t>Atenció directa via telèfon en horari de 8 a 17</t>
    </r>
    <r>
      <rPr>
        <sz val="10"/>
        <color theme="1"/>
        <rFont val="Arial"/>
        <family val="2"/>
      </rPr>
      <t xml:space="preserve"> de tarda</t>
    </r>
  </si>
  <si>
    <t>(marcar amb una x la opció oferta)</t>
  </si>
  <si>
    <r>
      <t>Atenció directa via telèfon en horari de 8 a 15</t>
    </r>
    <r>
      <rPr>
        <sz val="10"/>
        <color theme="1"/>
        <rFont val="Arial"/>
        <family val="2"/>
      </rPr>
      <t xml:space="preserve"> de tarda</t>
    </r>
  </si>
  <si>
    <t>Temps de resposta ≤ 1 hora</t>
  </si>
  <si>
    <t>Temps de resposta compromès</t>
  </si>
  <si>
    <t>Temps de resposta entre 1 i 3 hores</t>
  </si>
  <si>
    <t>Temps de resposta superior a 3 hores</t>
  </si>
  <si>
    <r>
      <t>4. Proximitat d’aparcament i accessibilitat amb transport públic</t>
    </r>
    <r>
      <rPr>
        <u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 </t>
    </r>
  </si>
  <si>
    <t>Proximitat i disponibilitat d’aparcament públic o privat a menys de 300 metres</t>
  </si>
  <si>
    <t>SI</t>
  </si>
  <si>
    <t>NO</t>
  </si>
  <si>
    <t>Accessibilitat amb transport públic</t>
  </si>
  <si>
    <t>Centre ubicat a menys de 5 minuts a peu de parades de diversos modes de transport públic</t>
  </si>
  <si>
    <t>Centre ubicat a menys de 10 minuts a peu de parades de diversos modes de transport públic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</si>
  <si>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Informació geogràfica o plànols de situació,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</si>
  <si>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Distàncies o temps d’accés calculats segons eines de cartografia homologades.</t>
    </r>
  </si>
  <si>
    <t>Per obtenir la puntuació, el licitador haurà d’aportar:</t>
  </si>
  <si>
    <r>
      <t>Compliment d’estàndards per a la Integració de Resultats Radiològics definits al Plec de Prescripcions Tècniques (apartat 14).</t>
    </r>
    <r>
      <rPr>
        <sz val="10"/>
        <color theme="1"/>
        <rFont val="Arial"/>
        <family val="2"/>
      </rPr>
      <t xml:space="preserve"> </t>
    </r>
  </si>
  <si>
    <r>
      <t>5.Compliment d’estàndards per a la Integració de Resultats Radiològics definits al Plec de Prescripcions Tècniques (apartat 14).</t>
    </r>
    <r>
      <rPr>
        <sz val="10"/>
        <color theme="1"/>
        <rFont val="Arial"/>
        <family val="2"/>
      </rPr>
      <t xml:space="preserve"> </t>
    </r>
  </si>
  <si>
    <t>(marcar amb una x la o les opcions que s'ofereixen)</t>
  </si>
  <si>
    <t>Compromís d’integració amb Hospital de Mataró en 6 mesos, segons indicacions de l’apartat 14 del PPT</t>
  </si>
  <si>
    <t>Compromís d’integració amb les eines del Sistema Sanitari Públic de Catalunya, quan existeixi la possibilitat de fer-ho, en sis mesos</t>
  </si>
  <si>
    <t>Total import ofert lot anual</t>
  </si>
  <si>
    <t>Total import ofert per lot vigència inicial acord marc (2 anys)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</si>
</sst>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\ &quot;€&quot;"/>
    <numFmt numFmtId="166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0"/>
      <color rgb="FF22222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/>
    <xf numFmtId="165" fontId="2" fillId="2" borderId="1" xfId="0" applyNumberFormat="1" applyFont="1" applyFill="1" applyBorder="1" applyAlignment="1">
      <alignment vertical="center"/>
    </xf>
    <xf numFmtId="165" fontId="0" fillId="4" borderId="1" xfId="0" applyNumberFormat="1" applyFill="1" applyBorder="1"/>
    <xf numFmtId="0" fontId="1" fillId="0" borderId="0" xfId="0" applyFont="1"/>
    <xf numFmtId="166" fontId="2" fillId="0" borderId="1" xfId="0" applyNumberFormat="1" applyFont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indent="5"/>
    </xf>
    <xf numFmtId="0" fontId="7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workbookViewId="0">
      <selection activeCell="L9" sqref="L9"/>
    </sheetView>
  </sheetViews>
  <sheetFormatPr baseColWidth="10" defaultRowHeight="15" x14ac:dyDescent="0.25"/>
  <cols>
    <col min="1" max="1" width="22" customWidth="1"/>
  </cols>
  <sheetData>
    <row r="2" spans="1:7" x14ac:dyDescent="0.25">
      <c r="A2" s="19" t="s">
        <v>43</v>
      </c>
    </row>
    <row r="4" spans="1:7" x14ac:dyDescent="0.25">
      <c r="A4" s="11" t="s">
        <v>60</v>
      </c>
    </row>
    <row r="6" spans="1:7" ht="60" x14ac:dyDescent="0.25">
      <c r="A6" s="1"/>
      <c r="B6" s="3" t="s">
        <v>42</v>
      </c>
      <c r="C6" s="3" t="s">
        <v>41</v>
      </c>
      <c r="D6" s="3" t="s">
        <v>40</v>
      </c>
      <c r="E6" s="3" t="s">
        <v>51</v>
      </c>
      <c r="F6" s="3" t="s">
        <v>85</v>
      </c>
      <c r="G6" s="3" t="s">
        <v>86</v>
      </c>
    </row>
    <row r="7" spans="1:7" x14ac:dyDescent="0.25">
      <c r="A7" s="1" t="s">
        <v>9</v>
      </c>
      <c r="B7" s="6">
        <v>30</v>
      </c>
      <c r="C7" s="7"/>
      <c r="D7" s="5">
        <v>4000</v>
      </c>
      <c r="E7" s="6">
        <f>D7*B7</f>
        <v>120000</v>
      </c>
      <c r="F7" s="9">
        <f>C7*D7</f>
        <v>0</v>
      </c>
      <c r="G7" s="9">
        <f>F7*2</f>
        <v>0</v>
      </c>
    </row>
    <row r="8" spans="1:7" ht="24" customHeight="1" x14ac:dyDescent="0.25">
      <c r="A8" s="1" t="s">
        <v>38</v>
      </c>
      <c r="B8" s="6">
        <v>68.5</v>
      </c>
      <c r="C8" s="7"/>
      <c r="D8" s="5">
        <v>12</v>
      </c>
      <c r="E8" s="6">
        <f>D8*B8</f>
        <v>822</v>
      </c>
      <c r="F8" s="9">
        <f>C8*D8</f>
        <v>0</v>
      </c>
      <c r="G8" s="9">
        <f>F8*2</f>
        <v>0</v>
      </c>
    </row>
    <row r="9" spans="1:7" x14ac:dyDescent="0.25">
      <c r="F9" s="10">
        <f>SUM(F7:F8)</f>
        <v>0</v>
      </c>
      <c r="G9" s="9">
        <f>SUM(G7:G8)</f>
        <v>0</v>
      </c>
    </row>
    <row r="11" spans="1:7" x14ac:dyDescent="0.25">
      <c r="A11" s="11" t="s">
        <v>58</v>
      </c>
    </row>
    <row r="12" spans="1:7" x14ac:dyDescent="0.25">
      <c r="G12" s="20"/>
    </row>
    <row r="13" spans="1:7" x14ac:dyDescent="0.25">
      <c r="A13" t="s">
        <v>59</v>
      </c>
    </row>
    <row r="16" spans="1:7" x14ac:dyDescent="0.25">
      <c r="A16" s="11" t="s">
        <v>61</v>
      </c>
    </row>
    <row r="18" spans="1:2" ht="60" x14ac:dyDescent="0.25">
      <c r="A18" s="24" t="s">
        <v>62</v>
      </c>
      <c r="B18" s="23" t="s">
        <v>64</v>
      </c>
    </row>
    <row r="19" spans="1:2" ht="45" x14ac:dyDescent="0.25">
      <c r="A19" s="22" t="s">
        <v>63</v>
      </c>
      <c r="B19" s="21"/>
    </row>
    <row r="20" spans="1:2" ht="45" x14ac:dyDescent="0.25">
      <c r="A20" s="22" t="s">
        <v>65</v>
      </c>
      <c r="B20" s="21"/>
    </row>
    <row r="22" spans="1:2" ht="60" x14ac:dyDescent="0.25">
      <c r="A22" s="24" t="s">
        <v>67</v>
      </c>
      <c r="B22" s="23" t="s">
        <v>64</v>
      </c>
    </row>
    <row r="23" spans="1:2" ht="30" x14ac:dyDescent="0.25">
      <c r="A23" s="22" t="s">
        <v>66</v>
      </c>
      <c r="B23" s="21"/>
    </row>
    <row r="24" spans="1:2" ht="30" x14ac:dyDescent="0.25">
      <c r="A24" s="22" t="s">
        <v>68</v>
      </c>
      <c r="B24" s="21"/>
    </row>
    <row r="25" spans="1:2" ht="30" x14ac:dyDescent="0.25">
      <c r="A25" s="22" t="s">
        <v>69</v>
      </c>
      <c r="B25" s="21"/>
    </row>
    <row r="27" spans="1:2" x14ac:dyDescent="0.25">
      <c r="A27" s="11" t="s">
        <v>70</v>
      </c>
    </row>
    <row r="29" spans="1:2" ht="64.5" x14ac:dyDescent="0.25">
      <c r="A29" s="25" t="s">
        <v>71</v>
      </c>
      <c r="B29" s="23" t="s">
        <v>64</v>
      </c>
    </row>
    <row r="30" spans="1:2" x14ac:dyDescent="0.25">
      <c r="A30" s="22" t="s">
        <v>72</v>
      </c>
      <c r="B30" s="21"/>
    </row>
    <row r="31" spans="1:2" x14ac:dyDescent="0.25">
      <c r="A31" s="22" t="s">
        <v>73</v>
      </c>
      <c r="B31" s="21"/>
    </row>
    <row r="34" spans="1:2" ht="60" x14ac:dyDescent="0.25">
      <c r="A34" s="25" t="s">
        <v>74</v>
      </c>
      <c r="B34" s="23" t="s">
        <v>64</v>
      </c>
    </row>
    <row r="35" spans="1:2" ht="64.5" x14ac:dyDescent="0.25">
      <c r="A35" s="26" t="s">
        <v>75</v>
      </c>
      <c r="B35" s="21"/>
    </row>
    <row r="36" spans="1:2" ht="64.5" x14ac:dyDescent="0.25">
      <c r="A36" s="26" t="s">
        <v>76</v>
      </c>
      <c r="B36" s="21"/>
    </row>
    <row r="38" spans="1:2" ht="38.25" x14ac:dyDescent="0.25">
      <c r="A38" s="27" t="s">
        <v>79</v>
      </c>
    </row>
    <row r="40" spans="1:2" x14ac:dyDescent="0.25">
      <c r="A40" s="28" t="s">
        <v>77</v>
      </c>
    </row>
    <row r="42" spans="1:2" x14ac:dyDescent="0.25">
      <c r="A42" s="28" t="s">
        <v>78</v>
      </c>
    </row>
    <row r="45" spans="1:2" x14ac:dyDescent="0.25">
      <c r="A45" s="29" t="s">
        <v>81</v>
      </c>
    </row>
    <row r="48" spans="1:2" ht="105" x14ac:dyDescent="0.25">
      <c r="A48" s="25" t="s">
        <v>80</v>
      </c>
      <c r="B48" s="23" t="s">
        <v>82</v>
      </c>
    </row>
    <row r="49" spans="1:2" ht="64.5" x14ac:dyDescent="0.25">
      <c r="A49" s="26" t="s">
        <v>83</v>
      </c>
      <c r="B49" s="21"/>
    </row>
    <row r="50" spans="1:2" ht="77.25" x14ac:dyDescent="0.25">
      <c r="A50" s="26" t="s">
        <v>84</v>
      </c>
      <c r="B50" s="2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workbookViewId="0">
      <selection activeCell="H14" sqref="H14"/>
    </sheetView>
  </sheetViews>
  <sheetFormatPr baseColWidth="10" defaultRowHeight="15" x14ac:dyDescent="0.25"/>
  <sheetData>
    <row r="2" spans="1:7" x14ac:dyDescent="0.25">
      <c r="A2" s="19" t="s">
        <v>46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41</v>
      </c>
      <c r="D6" s="3" t="s">
        <v>40</v>
      </c>
      <c r="E6" s="3" t="s">
        <v>51</v>
      </c>
      <c r="F6" s="3" t="s">
        <v>44</v>
      </c>
      <c r="G6" s="3" t="s">
        <v>86</v>
      </c>
    </row>
    <row r="7" spans="1:7" ht="48" x14ac:dyDescent="0.25">
      <c r="A7" s="1" t="s">
        <v>2</v>
      </c>
      <c r="B7" s="6">
        <v>125</v>
      </c>
      <c r="C7" s="7"/>
      <c r="D7" s="5">
        <v>900</v>
      </c>
      <c r="E7" s="6">
        <f>D7*B7</f>
        <v>112500</v>
      </c>
      <c r="F7" s="6">
        <f>C7*D7</f>
        <v>0</v>
      </c>
      <c r="G7" s="9">
        <f>F7*2</f>
        <v>0</v>
      </c>
    </row>
    <row r="8" spans="1:7" ht="36" x14ac:dyDescent="0.25">
      <c r="A8" s="1" t="s">
        <v>1</v>
      </c>
      <c r="B8" s="6">
        <v>150</v>
      </c>
      <c r="C8" s="7"/>
      <c r="D8" s="5">
        <v>200</v>
      </c>
      <c r="E8" s="6">
        <f>D8*B8</f>
        <v>30000</v>
      </c>
      <c r="F8" s="6">
        <f>C8*D8</f>
        <v>0</v>
      </c>
      <c r="G8" s="9">
        <f>F8*2</f>
        <v>0</v>
      </c>
    </row>
    <row r="9" spans="1:7" ht="48" x14ac:dyDescent="0.25">
      <c r="A9" s="1" t="s">
        <v>39</v>
      </c>
      <c r="B9" s="6">
        <v>195</v>
      </c>
      <c r="C9" s="7"/>
      <c r="D9" s="5">
        <v>20</v>
      </c>
      <c r="E9" s="6">
        <f>D9*B9</f>
        <v>3900</v>
      </c>
      <c r="F9" s="6">
        <f>C9*D9</f>
        <v>0</v>
      </c>
      <c r="G9" s="9">
        <f>F9*2</f>
        <v>0</v>
      </c>
    </row>
    <row r="10" spans="1:7" x14ac:dyDescent="0.25">
      <c r="A10" s="2" t="s">
        <v>36</v>
      </c>
      <c r="B10" s="6">
        <v>40</v>
      </c>
      <c r="C10" s="7"/>
      <c r="D10" s="5">
        <v>450</v>
      </c>
      <c r="E10" s="6">
        <f t="shared" ref="E10:E11" si="0">D10*B10</f>
        <v>18000</v>
      </c>
      <c r="F10" s="6">
        <f>C10*D10</f>
        <v>0</v>
      </c>
      <c r="G10" s="9">
        <f>F10*2</f>
        <v>0</v>
      </c>
    </row>
    <row r="11" spans="1:7" x14ac:dyDescent="0.25">
      <c r="A11" s="2" t="s">
        <v>37</v>
      </c>
      <c r="B11" s="6">
        <v>110</v>
      </c>
      <c r="C11" s="7"/>
      <c r="D11" s="5">
        <v>200</v>
      </c>
      <c r="E11" s="6">
        <f t="shared" si="0"/>
        <v>22000</v>
      </c>
      <c r="F11" s="6">
        <f>C11*D11</f>
        <v>0</v>
      </c>
      <c r="G11" s="9">
        <f>F11*2</f>
        <v>0</v>
      </c>
    </row>
    <row r="12" spans="1:7" x14ac:dyDescent="0.25">
      <c r="F12" s="8">
        <f>SUM(F7:F11)</f>
        <v>0</v>
      </c>
      <c r="G12" s="30">
        <f>SUM(G7:G11)</f>
        <v>0</v>
      </c>
    </row>
    <row r="14" spans="1:7" x14ac:dyDescent="0.25">
      <c r="A14" s="11" t="s">
        <v>58</v>
      </c>
    </row>
    <row r="15" spans="1:7" x14ac:dyDescent="0.25">
      <c r="G15" s="20"/>
    </row>
    <row r="16" spans="1:7" x14ac:dyDescent="0.25">
      <c r="A16" t="s">
        <v>59</v>
      </c>
    </row>
    <row r="19" spans="1:2" x14ac:dyDescent="0.25">
      <c r="A19" s="11" t="s">
        <v>61</v>
      </c>
    </row>
    <row r="21" spans="1:2" ht="60" x14ac:dyDescent="0.25">
      <c r="A21" s="24" t="s">
        <v>62</v>
      </c>
      <c r="B21" s="23" t="s">
        <v>64</v>
      </c>
    </row>
    <row r="22" spans="1:2" ht="88.5" x14ac:dyDescent="0.25">
      <c r="A22" s="22" t="s">
        <v>63</v>
      </c>
      <c r="B22" s="21"/>
    </row>
    <row r="23" spans="1:2" ht="88.5" x14ac:dyDescent="0.25">
      <c r="A23" s="22" t="s">
        <v>65</v>
      </c>
      <c r="B23" s="21"/>
    </row>
    <row r="25" spans="1:2" ht="60" x14ac:dyDescent="0.25">
      <c r="A25" s="24" t="s">
        <v>67</v>
      </c>
      <c r="B25" s="23" t="s">
        <v>64</v>
      </c>
    </row>
    <row r="26" spans="1:2" ht="45" x14ac:dyDescent="0.25">
      <c r="A26" s="22" t="s">
        <v>66</v>
      </c>
      <c r="B26" s="21"/>
    </row>
    <row r="27" spans="1:2" ht="60" x14ac:dyDescent="0.25">
      <c r="A27" s="22" t="s">
        <v>68</v>
      </c>
      <c r="B27" s="21"/>
    </row>
    <row r="28" spans="1:2" ht="60" x14ac:dyDescent="0.25">
      <c r="A28" s="22" t="s">
        <v>69</v>
      </c>
      <c r="B28" s="21"/>
    </row>
    <row r="31" spans="1:2" x14ac:dyDescent="0.25">
      <c r="A31" s="11" t="s">
        <v>70</v>
      </c>
    </row>
    <row r="33" spans="1:2" ht="115.5" x14ac:dyDescent="0.25">
      <c r="A33" s="25" t="s">
        <v>71</v>
      </c>
      <c r="B33" s="23" t="s">
        <v>64</v>
      </c>
    </row>
    <row r="34" spans="1:2" x14ac:dyDescent="0.25">
      <c r="A34" s="22" t="s">
        <v>72</v>
      </c>
      <c r="B34" s="21"/>
    </row>
    <row r="35" spans="1:2" x14ac:dyDescent="0.25">
      <c r="A35" s="22" t="s">
        <v>73</v>
      </c>
      <c r="B35" s="21"/>
    </row>
    <row r="38" spans="1:2" ht="60" x14ac:dyDescent="0.25">
      <c r="A38" s="25" t="s">
        <v>74</v>
      </c>
      <c r="B38" s="23" t="s">
        <v>64</v>
      </c>
    </row>
    <row r="39" spans="1:2" ht="128.25" x14ac:dyDescent="0.25">
      <c r="A39" s="26" t="s">
        <v>75</v>
      </c>
      <c r="B39" s="21"/>
    </row>
    <row r="40" spans="1:2" ht="128.25" x14ac:dyDescent="0.25">
      <c r="A40" s="26" t="s">
        <v>76</v>
      </c>
      <c r="B40" s="21"/>
    </row>
    <row r="42" spans="1:2" ht="76.5" x14ac:dyDescent="0.25">
      <c r="A42" s="27" t="s">
        <v>79</v>
      </c>
    </row>
    <row r="44" spans="1:2" x14ac:dyDescent="0.25">
      <c r="A44" s="28" t="s">
        <v>77</v>
      </c>
    </row>
    <row r="46" spans="1:2" x14ac:dyDescent="0.25">
      <c r="A46" s="28" t="s">
        <v>78</v>
      </c>
    </row>
    <row r="49" spans="1:2" x14ac:dyDescent="0.25">
      <c r="A49" s="29" t="s">
        <v>81</v>
      </c>
    </row>
    <row r="52" spans="1:2" ht="192" x14ac:dyDescent="0.25">
      <c r="A52" s="25" t="s">
        <v>80</v>
      </c>
      <c r="B52" s="23" t="s">
        <v>82</v>
      </c>
    </row>
    <row r="53" spans="1:2" ht="128.25" x14ac:dyDescent="0.25">
      <c r="A53" s="26" t="s">
        <v>83</v>
      </c>
      <c r="B53" s="21"/>
    </row>
    <row r="54" spans="1:2" ht="166.5" x14ac:dyDescent="0.25">
      <c r="A54" s="26" t="s">
        <v>84</v>
      </c>
      <c r="B54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>
      <selection activeCell="F8" sqref="F8"/>
    </sheetView>
  </sheetViews>
  <sheetFormatPr baseColWidth="10" defaultRowHeight="15" x14ac:dyDescent="0.25"/>
  <sheetData>
    <row r="2" spans="1:7" x14ac:dyDescent="0.25">
      <c r="A2" s="19" t="s">
        <v>47</v>
      </c>
    </row>
    <row r="3" spans="1:7" x14ac:dyDescent="0.25">
      <c r="A3" s="11"/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41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ht="24" x14ac:dyDescent="0.25">
      <c r="A7" s="1" t="s">
        <v>3</v>
      </c>
      <c r="B7" s="12">
        <v>195</v>
      </c>
      <c r="C7" s="13"/>
      <c r="D7" s="5">
        <v>5</v>
      </c>
      <c r="E7" s="6">
        <f>D7*B7</f>
        <v>975</v>
      </c>
      <c r="F7" s="14">
        <f>C7*D7</f>
        <v>0</v>
      </c>
      <c r="G7" s="9">
        <f>F7*2</f>
        <v>0</v>
      </c>
    </row>
    <row r="8" spans="1:7" x14ac:dyDescent="0.25">
      <c r="A8" s="2" t="s">
        <v>36</v>
      </c>
      <c r="B8" s="12">
        <v>40</v>
      </c>
      <c r="C8" s="13"/>
      <c r="D8" s="5">
        <v>3</v>
      </c>
      <c r="E8" s="6">
        <f>D8*B8</f>
        <v>120</v>
      </c>
      <c r="F8" s="14">
        <f>C8*D8</f>
        <v>0</v>
      </c>
      <c r="G8" s="9">
        <f>F8*2</f>
        <v>0</v>
      </c>
    </row>
    <row r="9" spans="1:7" x14ac:dyDescent="0.25">
      <c r="F9" s="8">
        <f>SUM(F7:F8)</f>
        <v>0</v>
      </c>
      <c r="G9" s="9">
        <f>SUM(G7:G8)</f>
        <v>0</v>
      </c>
    </row>
    <row r="11" spans="1:7" x14ac:dyDescent="0.25">
      <c r="A11" s="11" t="s">
        <v>58</v>
      </c>
    </row>
    <row r="12" spans="1:7" x14ac:dyDescent="0.25">
      <c r="G12" s="20"/>
    </row>
    <row r="13" spans="1:7" x14ac:dyDescent="0.25">
      <c r="A13" t="s">
        <v>59</v>
      </c>
    </row>
    <row r="15" spans="1:7" x14ac:dyDescent="0.25">
      <c r="A15" s="11" t="s">
        <v>61</v>
      </c>
    </row>
    <row r="17" spans="1:2" ht="60" x14ac:dyDescent="0.25">
      <c r="A17" s="24" t="s">
        <v>62</v>
      </c>
      <c r="B17" s="23" t="s">
        <v>64</v>
      </c>
    </row>
    <row r="18" spans="1:2" ht="88.5" x14ac:dyDescent="0.25">
      <c r="A18" s="22" t="s">
        <v>63</v>
      </c>
      <c r="B18" s="21"/>
    </row>
    <row r="19" spans="1:2" ht="88.5" x14ac:dyDescent="0.25">
      <c r="A19" s="22" t="s">
        <v>65</v>
      </c>
      <c r="B19" s="21"/>
    </row>
    <row r="21" spans="1:2" ht="60" x14ac:dyDescent="0.25">
      <c r="A21" s="24" t="s">
        <v>67</v>
      </c>
      <c r="B21" s="23" t="s">
        <v>64</v>
      </c>
    </row>
    <row r="22" spans="1:2" ht="45" x14ac:dyDescent="0.25">
      <c r="A22" s="22" t="s">
        <v>66</v>
      </c>
      <c r="B22" s="21"/>
    </row>
    <row r="23" spans="1:2" ht="60" x14ac:dyDescent="0.25">
      <c r="A23" s="22" t="s">
        <v>68</v>
      </c>
      <c r="B23" s="21"/>
    </row>
    <row r="24" spans="1:2" ht="60" x14ac:dyDescent="0.25">
      <c r="A24" s="22" t="s">
        <v>69</v>
      </c>
      <c r="B24" s="21"/>
    </row>
    <row r="26" spans="1:2" x14ac:dyDescent="0.25">
      <c r="A26" s="11" t="s">
        <v>70</v>
      </c>
    </row>
    <row r="28" spans="1:2" ht="115.5" x14ac:dyDescent="0.25">
      <c r="A28" s="25" t="s">
        <v>71</v>
      </c>
      <c r="B28" s="23" t="s">
        <v>64</v>
      </c>
    </row>
    <row r="29" spans="1:2" x14ac:dyDescent="0.25">
      <c r="A29" s="22" t="s">
        <v>72</v>
      </c>
      <c r="B29" s="21"/>
    </row>
    <row r="30" spans="1:2" x14ac:dyDescent="0.25">
      <c r="A30" s="22" t="s">
        <v>73</v>
      </c>
      <c r="B30" s="21"/>
    </row>
    <row r="33" spans="1:2" ht="60" x14ac:dyDescent="0.25">
      <c r="A33" s="25" t="s">
        <v>74</v>
      </c>
      <c r="B33" s="23" t="s">
        <v>64</v>
      </c>
    </row>
    <row r="34" spans="1:2" ht="128.25" x14ac:dyDescent="0.25">
      <c r="A34" s="26" t="s">
        <v>75</v>
      </c>
      <c r="B34" s="21"/>
    </row>
    <row r="35" spans="1:2" ht="128.25" x14ac:dyDescent="0.25">
      <c r="A35" s="26" t="s">
        <v>76</v>
      </c>
      <c r="B35" s="21"/>
    </row>
    <row r="37" spans="1:2" ht="76.5" x14ac:dyDescent="0.25">
      <c r="A37" s="27" t="s">
        <v>79</v>
      </c>
    </row>
    <row r="39" spans="1:2" x14ac:dyDescent="0.25">
      <c r="A39" s="28" t="s">
        <v>77</v>
      </c>
    </row>
    <row r="41" spans="1:2" x14ac:dyDescent="0.25">
      <c r="A41" s="28" t="s">
        <v>78</v>
      </c>
    </row>
    <row r="44" spans="1:2" x14ac:dyDescent="0.25">
      <c r="A44" s="29" t="s">
        <v>81</v>
      </c>
    </row>
    <row r="47" spans="1:2" ht="192" x14ac:dyDescent="0.25">
      <c r="A47" s="25" t="s">
        <v>80</v>
      </c>
      <c r="B47" s="23" t="s">
        <v>82</v>
      </c>
    </row>
    <row r="48" spans="1:2" ht="128.25" x14ac:dyDescent="0.25">
      <c r="A48" s="26" t="s">
        <v>83</v>
      </c>
      <c r="B48" s="21"/>
    </row>
    <row r="49" spans="1:2" ht="166.5" x14ac:dyDescent="0.25">
      <c r="A49" s="26" t="s">
        <v>84</v>
      </c>
      <c r="B49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workbookViewId="0">
      <selection activeCell="F8" sqref="F8"/>
    </sheetView>
  </sheetViews>
  <sheetFormatPr baseColWidth="10" defaultRowHeight="15" x14ac:dyDescent="0.25"/>
  <sheetData>
    <row r="2" spans="1:7" x14ac:dyDescent="0.25">
      <c r="A2" s="19" t="s">
        <v>48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x14ac:dyDescent="0.25">
      <c r="A7" s="1" t="s">
        <v>6</v>
      </c>
      <c r="B7" s="12">
        <v>170</v>
      </c>
      <c r="C7" s="13"/>
      <c r="D7" s="5">
        <f>225+25</f>
        <v>250</v>
      </c>
      <c r="E7" s="6">
        <f>D7*B7</f>
        <v>42500</v>
      </c>
      <c r="F7" s="6">
        <f>C7*D7</f>
        <v>0</v>
      </c>
      <c r="G7" s="9">
        <f>F7*2</f>
        <v>0</v>
      </c>
    </row>
    <row r="8" spans="1:7" x14ac:dyDescent="0.25">
      <c r="A8" s="2" t="s">
        <v>36</v>
      </c>
      <c r="B8" s="12">
        <v>40</v>
      </c>
      <c r="C8" s="13"/>
      <c r="D8" s="5">
        <v>125</v>
      </c>
      <c r="E8" s="6">
        <f t="shared" ref="E8" si="0">D8*B8</f>
        <v>5000</v>
      </c>
      <c r="F8" s="6">
        <f>C8*D8</f>
        <v>0</v>
      </c>
      <c r="G8" s="9">
        <f>F8*2</f>
        <v>0</v>
      </c>
    </row>
    <row r="9" spans="1:7" x14ac:dyDescent="0.25">
      <c r="F9" s="8">
        <f>SUM(F7:F8)</f>
        <v>0</v>
      </c>
      <c r="G9" s="9">
        <f>SUM(G7:G8)</f>
        <v>0</v>
      </c>
    </row>
    <row r="11" spans="1:7" x14ac:dyDescent="0.25">
      <c r="A11" s="11" t="s">
        <v>58</v>
      </c>
    </row>
    <row r="12" spans="1:7" x14ac:dyDescent="0.25">
      <c r="G12" s="20"/>
    </row>
    <row r="13" spans="1:7" x14ac:dyDescent="0.25">
      <c r="A13" t="s">
        <v>59</v>
      </c>
    </row>
    <row r="16" spans="1:7" x14ac:dyDescent="0.25">
      <c r="A16" s="11" t="s">
        <v>61</v>
      </c>
    </row>
    <row r="18" spans="1:2" ht="60" x14ac:dyDescent="0.25">
      <c r="A18" s="24" t="s">
        <v>62</v>
      </c>
      <c r="B18" s="23" t="s">
        <v>64</v>
      </c>
    </row>
    <row r="19" spans="1:2" ht="88.5" x14ac:dyDescent="0.25">
      <c r="A19" s="22" t="s">
        <v>63</v>
      </c>
      <c r="B19" s="21"/>
    </row>
    <row r="20" spans="1:2" ht="88.5" x14ac:dyDescent="0.25">
      <c r="A20" s="22" t="s">
        <v>65</v>
      </c>
      <c r="B20" s="21"/>
    </row>
    <row r="22" spans="1:2" ht="60" x14ac:dyDescent="0.25">
      <c r="A22" s="24" t="s">
        <v>67</v>
      </c>
      <c r="B22" s="23" t="s">
        <v>64</v>
      </c>
    </row>
    <row r="23" spans="1:2" ht="45" x14ac:dyDescent="0.25">
      <c r="A23" s="22" t="s">
        <v>66</v>
      </c>
      <c r="B23" s="21"/>
    </row>
    <row r="24" spans="1:2" ht="60" x14ac:dyDescent="0.25">
      <c r="A24" s="22" t="s">
        <v>68</v>
      </c>
      <c r="B24" s="21"/>
    </row>
    <row r="25" spans="1:2" ht="60" x14ac:dyDescent="0.25">
      <c r="A25" s="22" t="s">
        <v>69</v>
      </c>
      <c r="B25" s="21"/>
    </row>
    <row r="27" spans="1:2" x14ac:dyDescent="0.25">
      <c r="A27" s="11" t="s">
        <v>70</v>
      </c>
    </row>
    <row r="29" spans="1:2" ht="115.5" x14ac:dyDescent="0.25">
      <c r="A29" s="25" t="s">
        <v>71</v>
      </c>
      <c r="B29" s="23" t="s">
        <v>64</v>
      </c>
    </row>
    <row r="30" spans="1:2" x14ac:dyDescent="0.25">
      <c r="A30" s="22" t="s">
        <v>72</v>
      </c>
      <c r="B30" s="21"/>
    </row>
    <row r="31" spans="1:2" x14ac:dyDescent="0.25">
      <c r="A31" s="22" t="s">
        <v>73</v>
      </c>
      <c r="B31" s="21"/>
    </row>
    <row r="34" spans="1:2" ht="60" x14ac:dyDescent="0.25">
      <c r="A34" s="25" t="s">
        <v>74</v>
      </c>
      <c r="B34" s="23" t="s">
        <v>64</v>
      </c>
    </row>
    <row r="35" spans="1:2" ht="128.25" x14ac:dyDescent="0.25">
      <c r="A35" s="26" t="s">
        <v>75</v>
      </c>
      <c r="B35" s="21"/>
    </row>
    <row r="36" spans="1:2" ht="128.25" x14ac:dyDescent="0.25">
      <c r="A36" s="26" t="s">
        <v>76</v>
      </c>
      <c r="B36" s="21"/>
    </row>
    <row r="38" spans="1:2" ht="76.5" x14ac:dyDescent="0.25">
      <c r="A38" s="27" t="s">
        <v>79</v>
      </c>
    </row>
    <row r="40" spans="1:2" x14ac:dyDescent="0.25">
      <c r="A40" s="28" t="s">
        <v>77</v>
      </c>
    </row>
    <row r="42" spans="1:2" x14ac:dyDescent="0.25">
      <c r="A42" s="28" t="s">
        <v>78</v>
      </c>
    </row>
    <row r="46" spans="1:2" x14ac:dyDescent="0.25">
      <c r="A46" s="29" t="s">
        <v>81</v>
      </c>
    </row>
    <row r="49" spans="1:2" ht="192" x14ac:dyDescent="0.25">
      <c r="A49" s="25" t="s">
        <v>80</v>
      </c>
      <c r="B49" s="23" t="s">
        <v>82</v>
      </c>
    </row>
    <row r="50" spans="1:2" ht="128.25" x14ac:dyDescent="0.25">
      <c r="A50" s="26" t="s">
        <v>83</v>
      </c>
      <c r="B50" s="21"/>
    </row>
    <row r="51" spans="1:2" ht="166.5" x14ac:dyDescent="0.25">
      <c r="A51" s="26" t="s">
        <v>84</v>
      </c>
      <c r="B51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I14" sqref="I14"/>
    </sheetView>
  </sheetViews>
  <sheetFormatPr baseColWidth="10" defaultRowHeight="15" x14ac:dyDescent="0.25"/>
  <sheetData>
    <row r="2" spans="1:7" x14ac:dyDescent="0.25">
      <c r="A2" s="19" t="s">
        <v>50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ht="24" x14ac:dyDescent="0.25">
      <c r="A7" s="1" t="s">
        <v>7</v>
      </c>
      <c r="B7" s="5">
        <v>220</v>
      </c>
      <c r="C7" s="13"/>
      <c r="D7" s="5">
        <v>150</v>
      </c>
      <c r="E7" s="5">
        <f>D7*B7</f>
        <v>33000</v>
      </c>
      <c r="F7" s="6">
        <f>C7*D7</f>
        <v>0</v>
      </c>
      <c r="G7" s="9">
        <f>F7*2</f>
        <v>0</v>
      </c>
    </row>
    <row r="8" spans="1:7" x14ac:dyDescent="0.25">
      <c r="A8" s="2" t="s">
        <v>36</v>
      </c>
      <c r="B8" s="5">
        <v>40</v>
      </c>
      <c r="C8" s="13"/>
      <c r="D8" s="5">
        <v>75</v>
      </c>
      <c r="E8" s="5">
        <f t="shared" ref="E8:E9" si="0">D8*B8</f>
        <v>3000</v>
      </c>
      <c r="F8" s="6">
        <f>C8*D8</f>
        <v>0</v>
      </c>
      <c r="G8" s="9">
        <f>F8*2</f>
        <v>0</v>
      </c>
    </row>
    <row r="9" spans="1:7" x14ac:dyDescent="0.25">
      <c r="A9" s="2" t="s">
        <v>37</v>
      </c>
      <c r="B9" s="5">
        <v>110</v>
      </c>
      <c r="C9" s="13"/>
      <c r="D9" s="5">
        <v>15</v>
      </c>
      <c r="E9" s="5">
        <f t="shared" si="0"/>
        <v>1650</v>
      </c>
      <c r="F9" s="6">
        <f>C9*D9</f>
        <v>0</v>
      </c>
      <c r="G9" s="9">
        <f>F9*2</f>
        <v>0</v>
      </c>
    </row>
    <row r="10" spans="1:7" x14ac:dyDescent="0.25">
      <c r="F10" s="8">
        <f>SUM(F7:F9)</f>
        <v>0</v>
      </c>
      <c r="G10" s="30">
        <f>SUM(G7:G9)</f>
        <v>0</v>
      </c>
    </row>
    <row r="12" spans="1:7" x14ac:dyDescent="0.25">
      <c r="A12" s="11" t="s">
        <v>58</v>
      </c>
    </row>
    <row r="13" spans="1:7" x14ac:dyDescent="0.25">
      <c r="G13" s="20"/>
    </row>
    <row r="14" spans="1:7" x14ac:dyDescent="0.25">
      <c r="A14" t="s">
        <v>59</v>
      </c>
    </row>
    <row r="17" spans="1:2" x14ac:dyDescent="0.25">
      <c r="A17" s="11" t="s">
        <v>61</v>
      </c>
    </row>
    <row r="19" spans="1:2" ht="60" x14ac:dyDescent="0.25">
      <c r="A19" s="24" t="s">
        <v>62</v>
      </c>
      <c r="B19" s="23" t="s">
        <v>64</v>
      </c>
    </row>
    <row r="20" spans="1:2" ht="88.5" x14ac:dyDescent="0.25">
      <c r="A20" s="22" t="s">
        <v>63</v>
      </c>
      <c r="B20" s="21"/>
    </row>
    <row r="21" spans="1:2" ht="88.5" x14ac:dyDescent="0.25">
      <c r="A21" s="22" t="s">
        <v>65</v>
      </c>
      <c r="B21" s="21"/>
    </row>
    <row r="23" spans="1:2" ht="60" x14ac:dyDescent="0.25">
      <c r="A23" s="24" t="s">
        <v>67</v>
      </c>
      <c r="B23" s="23" t="s">
        <v>64</v>
      </c>
    </row>
    <row r="24" spans="1:2" ht="45" x14ac:dyDescent="0.25">
      <c r="A24" s="22" t="s">
        <v>66</v>
      </c>
      <c r="B24" s="21"/>
    </row>
    <row r="25" spans="1:2" ht="60" x14ac:dyDescent="0.25">
      <c r="A25" s="22" t="s">
        <v>68</v>
      </c>
      <c r="B25" s="21"/>
    </row>
    <row r="26" spans="1:2" ht="60" x14ac:dyDescent="0.25">
      <c r="A26" s="22" t="s">
        <v>69</v>
      </c>
      <c r="B26" s="21"/>
    </row>
    <row r="28" spans="1:2" x14ac:dyDescent="0.25">
      <c r="A28" s="11" t="s">
        <v>70</v>
      </c>
    </row>
    <row r="30" spans="1:2" ht="115.5" x14ac:dyDescent="0.25">
      <c r="A30" s="25" t="s">
        <v>71</v>
      </c>
      <c r="B30" s="23" t="s">
        <v>64</v>
      </c>
    </row>
    <row r="31" spans="1:2" x14ac:dyDescent="0.25">
      <c r="A31" s="22" t="s">
        <v>72</v>
      </c>
      <c r="B31" s="21"/>
    </row>
    <row r="32" spans="1:2" x14ac:dyDescent="0.25">
      <c r="A32" s="22" t="s">
        <v>73</v>
      </c>
      <c r="B32" s="21"/>
    </row>
    <row r="35" spans="1:2" ht="60" x14ac:dyDescent="0.25">
      <c r="A35" s="25" t="s">
        <v>74</v>
      </c>
      <c r="B35" s="23" t="s">
        <v>64</v>
      </c>
    </row>
    <row r="36" spans="1:2" ht="128.25" x14ac:dyDescent="0.25">
      <c r="A36" s="26" t="s">
        <v>75</v>
      </c>
      <c r="B36" s="21"/>
    </row>
    <row r="37" spans="1:2" ht="128.25" x14ac:dyDescent="0.25">
      <c r="A37" s="26" t="s">
        <v>76</v>
      </c>
      <c r="B37" s="21"/>
    </row>
    <row r="39" spans="1:2" ht="76.5" x14ac:dyDescent="0.25">
      <c r="A39" s="27" t="s">
        <v>79</v>
      </c>
    </row>
    <row r="41" spans="1:2" x14ac:dyDescent="0.25">
      <c r="A41" s="28" t="s">
        <v>77</v>
      </c>
    </row>
    <row r="43" spans="1:2" x14ac:dyDescent="0.25">
      <c r="A43" s="28" t="s">
        <v>78</v>
      </c>
    </row>
    <row r="47" spans="1:2" x14ac:dyDescent="0.25">
      <c r="A47" s="29" t="s">
        <v>81</v>
      </c>
    </row>
    <row r="50" spans="1:2" ht="192" x14ac:dyDescent="0.25">
      <c r="A50" s="25" t="s">
        <v>80</v>
      </c>
      <c r="B50" s="23" t="s">
        <v>82</v>
      </c>
    </row>
    <row r="51" spans="1:2" ht="128.25" x14ac:dyDescent="0.25">
      <c r="A51" s="26" t="s">
        <v>83</v>
      </c>
      <c r="B51" s="21"/>
    </row>
    <row r="52" spans="1:2" ht="166.5" x14ac:dyDescent="0.25">
      <c r="A52" s="26" t="s">
        <v>84</v>
      </c>
      <c r="B5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H14" sqref="H14"/>
    </sheetView>
  </sheetViews>
  <sheetFormatPr baseColWidth="10" defaultRowHeight="15" x14ac:dyDescent="0.25"/>
  <sheetData>
    <row r="2" spans="1:7" x14ac:dyDescent="0.25">
      <c r="A2" s="19" t="s">
        <v>52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x14ac:dyDescent="0.25">
      <c r="A7" s="1" t="s">
        <v>0</v>
      </c>
      <c r="B7" s="6">
        <v>75</v>
      </c>
      <c r="C7" s="13"/>
      <c r="D7" s="5">
        <v>50</v>
      </c>
      <c r="E7" s="6">
        <f>D7*B7</f>
        <v>3750</v>
      </c>
      <c r="F7" s="6">
        <f>C7*D7</f>
        <v>0</v>
      </c>
      <c r="G7" s="9">
        <f>F7*2</f>
        <v>0</v>
      </c>
    </row>
    <row r="8" spans="1:7" x14ac:dyDescent="0.25">
      <c r="A8" s="2" t="s">
        <v>36</v>
      </c>
      <c r="B8" s="6">
        <v>40</v>
      </c>
      <c r="C8" s="13"/>
      <c r="D8" s="5">
        <v>25</v>
      </c>
      <c r="E8" s="6">
        <f t="shared" ref="E8:E9" si="0">D8*B8</f>
        <v>1000</v>
      </c>
      <c r="F8" s="6">
        <f t="shared" ref="F8:F9" si="1">C8*D8</f>
        <v>0</v>
      </c>
      <c r="G8" s="9">
        <f>F8*2</f>
        <v>0</v>
      </c>
    </row>
    <row r="9" spans="1:7" x14ac:dyDescent="0.25">
      <c r="A9" s="2" t="s">
        <v>37</v>
      </c>
      <c r="B9" s="6">
        <v>110</v>
      </c>
      <c r="C9" s="13"/>
      <c r="D9" s="5">
        <v>10</v>
      </c>
      <c r="E9" s="6">
        <f t="shared" si="0"/>
        <v>1100</v>
      </c>
      <c r="F9" s="6">
        <f t="shared" si="1"/>
        <v>0</v>
      </c>
      <c r="G9" s="9">
        <f>F9*2</f>
        <v>0</v>
      </c>
    </row>
    <row r="10" spans="1:7" x14ac:dyDescent="0.25">
      <c r="F10" s="8">
        <f>SUM(F7:F9)</f>
        <v>0</v>
      </c>
      <c r="G10" s="30">
        <f>SUM(G7:G9)</f>
        <v>0</v>
      </c>
    </row>
    <row r="12" spans="1:7" x14ac:dyDescent="0.25">
      <c r="A12" s="11" t="s">
        <v>58</v>
      </c>
    </row>
    <row r="13" spans="1:7" x14ac:dyDescent="0.25">
      <c r="G13" s="20"/>
    </row>
    <row r="14" spans="1:7" x14ac:dyDescent="0.25">
      <c r="A14" t="s">
        <v>59</v>
      </c>
    </row>
    <row r="17" spans="1:2" x14ac:dyDescent="0.25">
      <c r="A17" s="11" t="s">
        <v>61</v>
      </c>
    </row>
    <row r="19" spans="1:2" ht="60" x14ac:dyDescent="0.25">
      <c r="A19" s="24" t="s">
        <v>62</v>
      </c>
      <c r="B19" s="23" t="s">
        <v>64</v>
      </c>
    </row>
    <row r="20" spans="1:2" ht="88.5" x14ac:dyDescent="0.25">
      <c r="A20" s="22" t="s">
        <v>63</v>
      </c>
      <c r="B20" s="21"/>
    </row>
    <row r="21" spans="1:2" ht="88.5" x14ac:dyDescent="0.25">
      <c r="A21" s="22" t="s">
        <v>65</v>
      </c>
      <c r="B21" s="21"/>
    </row>
    <row r="23" spans="1:2" ht="60" x14ac:dyDescent="0.25">
      <c r="A23" s="24" t="s">
        <v>67</v>
      </c>
      <c r="B23" s="23" t="s">
        <v>64</v>
      </c>
    </row>
    <row r="24" spans="1:2" ht="45" x14ac:dyDescent="0.25">
      <c r="A24" s="22" t="s">
        <v>66</v>
      </c>
      <c r="B24" s="21"/>
    </row>
    <row r="25" spans="1:2" ht="60" x14ac:dyDescent="0.25">
      <c r="A25" s="22" t="s">
        <v>68</v>
      </c>
      <c r="B25" s="21"/>
    </row>
    <row r="26" spans="1:2" ht="60" x14ac:dyDescent="0.25">
      <c r="A26" s="22" t="s">
        <v>69</v>
      </c>
      <c r="B26" s="21"/>
    </row>
    <row r="28" spans="1:2" x14ac:dyDescent="0.25">
      <c r="A28" s="11" t="s">
        <v>70</v>
      </c>
    </row>
    <row r="30" spans="1:2" ht="115.5" x14ac:dyDescent="0.25">
      <c r="A30" s="25" t="s">
        <v>71</v>
      </c>
      <c r="B30" s="23" t="s">
        <v>64</v>
      </c>
    </row>
    <row r="31" spans="1:2" x14ac:dyDescent="0.25">
      <c r="A31" s="22" t="s">
        <v>72</v>
      </c>
      <c r="B31" s="21"/>
    </row>
    <row r="32" spans="1:2" x14ac:dyDescent="0.25">
      <c r="A32" s="22" t="s">
        <v>73</v>
      </c>
      <c r="B32" s="21"/>
    </row>
    <row r="35" spans="1:2" ht="60" x14ac:dyDescent="0.25">
      <c r="A35" s="25" t="s">
        <v>74</v>
      </c>
      <c r="B35" s="23" t="s">
        <v>64</v>
      </c>
    </row>
    <row r="36" spans="1:2" ht="128.25" x14ac:dyDescent="0.25">
      <c r="A36" s="26" t="s">
        <v>75</v>
      </c>
      <c r="B36" s="21"/>
    </row>
    <row r="37" spans="1:2" ht="128.25" x14ac:dyDescent="0.25">
      <c r="A37" s="26" t="s">
        <v>76</v>
      </c>
      <c r="B37" s="21"/>
    </row>
    <row r="39" spans="1:2" ht="76.5" x14ac:dyDescent="0.25">
      <c r="A39" s="27" t="s">
        <v>79</v>
      </c>
    </row>
    <row r="41" spans="1:2" x14ac:dyDescent="0.25">
      <c r="A41" s="28" t="s">
        <v>77</v>
      </c>
    </row>
    <row r="43" spans="1:2" x14ac:dyDescent="0.25">
      <c r="A43" s="28" t="s">
        <v>78</v>
      </c>
    </row>
    <row r="47" spans="1:2" x14ac:dyDescent="0.25">
      <c r="A47" s="29" t="s">
        <v>81</v>
      </c>
    </row>
    <row r="50" spans="1:2" ht="192" x14ac:dyDescent="0.25">
      <c r="A50" s="25" t="s">
        <v>80</v>
      </c>
      <c r="B50" s="23" t="s">
        <v>82</v>
      </c>
    </row>
    <row r="51" spans="1:2" ht="128.25" x14ac:dyDescent="0.25">
      <c r="A51" s="26" t="s">
        <v>83</v>
      </c>
      <c r="B51" s="21"/>
    </row>
    <row r="52" spans="1:2" ht="166.5" x14ac:dyDescent="0.25">
      <c r="A52" s="26" t="s">
        <v>84</v>
      </c>
      <c r="B5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F12" sqref="F12"/>
    </sheetView>
  </sheetViews>
  <sheetFormatPr baseColWidth="10" defaultRowHeight="15" x14ac:dyDescent="0.25"/>
  <sheetData>
    <row r="2" spans="1:7" x14ac:dyDescent="0.25">
      <c r="A2" s="19" t="s">
        <v>53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ht="24" x14ac:dyDescent="0.25">
      <c r="A7" s="1" t="s">
        <v>4</v>
      </c>
      <c r="B7" s="5">
        <v>280</v>
      </c>
      <c r="C7" s="13"/>
      <c r="D7" s="5">
        <v>150</v>
      </c>
      <c r="E7" s="15">
        <f>D7*B7</f>
        <v>42000</v>
      </c>
      <c r="F7" s="16">
        <f>C7*D7</f>
        <v>0</v>
      </c>
      <c r="G7" s="9">
        <f>F7*2</f>
        <v>0</v>
      </c>
    </row>
    <row r="8" spans="1:7" ht="48" x14ac:dyDescent="0.25">
      <c r="A8" s="1" t="s">
        <v>5</v>
      </c>
      <c r="B8" s="5">
        <v>390</v>
      </c>
      <c r="C8" s="13"/>
      <c r="D8" s="5">
        <v>5</v>
      </c>
      <c r="E8" s="15">
        <f>D8*B8</f>
        <v>1950</v>
      </c>
      <c r="F8" s="16">
        <f t="shared" ref="F8:F10" si="0">C8*D8</f>
        <v>0</v>
      </c>
      <c r="G8" s="9">
        <f>F8*2</f>
        <v>0</v>
      </c>
    </row>
    <row r="9" spans="1:7" x14ac:dyDescent="0.25">
      <c r="A9" s="2" t="s">
        <v>36</v>
      </c>
      <c r="B9" s="5">
        <v>40</v>
      </c>
      <c r="C9" s="13"/>
      <c r="D9" s="5">
        <v>75</v>
      </c>
      <c r="E9" s="15">
        <f t="shared" ref="E9:E10" si="1">D9*B9</f>
        <v>3000</v>
      </c>
      <c r="F9" s="16">
        <f t="shared" si="0"/>
        <v>0</v>
      </c>
      <c r="G9" s="9">
        <f>F9*2</f>
        <v>0</v>
      </c>
    </row>
    <row r="10" spans="1:7" x14ac:dyDescent="0.25">
      <c r="A10" s="2" t="s">
        <v>37</v>
      </c>
      <c r="B10" s="5">
        <v>110</v>
      </c>
      <c r="C10" s="13"/>
      <c r="D10" s="5">
        <v>20</v>
      </c>
      <c r="E10" s="15">
        <f t="shared" si="1"/>
        <v>2200</v>
      </c>
      <c r="F10" s="16">
        <f t="shared" si="0"/>
        <v>0</v>
      </c>
      <c r="G10" s="9">
        <f>F10*2</f>
        <v>0</v>
      </c>
    </row>
    <row r="11" spans="1:7" x14ac:dyDescent="0.25">
      <c r="F11" s="8">
        <f>SUM(F7:F10)</f>
        <v>0</v>
      </c>
      <c r="G11" s="30">
        <f>SUM(G7:G10)</f>
        <v>0</v>
      </c>
    </row>
    <row r="13" spans="1:7" x14ac:dyDescent="0.25">
      <c r="A13" s="11" t="s">
        <v>58</v>
      </c>
    </row>
    <row r="14" spans="1:7" x14ac:dyDescent="0.25">
      <c r="G14" s="20"/>
    </row>
    <row r="15" spans="1:7" x14ac:dyDescent="0.25">
      <c r="A15" t="s">
        <v>59</v>
      </c>
    </row>
    <row r="18" spans="1:2" x14ac:dyDescent="0.25">
      <c r="A18" s="11" t="s">
        <v>61</v>
      </c>
    </row>
    <row r="20" spans="1:2" ht="60" x14ac:dyDescent="0.25">
      <c r="A20" s="24" t="s">
        <v>62</v>
      </c>
      <c r="B20" s="23" t="s">
        <v>64</v>
      </c>
    </row>
    <row r="21" spans="1:2" ht="88.5" x14ac:dyDescent="0.25">
      <c r="A21" s="22" t="s">
        <v>63</v>
      </c>
      <c r="B21" s="21"/>
    </row>
    <row r="22" spans="1:2" ht="88.5" x14ac:dyDescent="0.25">
      <c r="A22" s="22" t="s">
        <v>65</v>
      </c>
      <c r="B22" s="21"/>
    </row>
    <row r="24" spans="1:2" ht="60" x14ac:dyDescent="0.25">
      <c r="A24" s="24" t="s">
        <v>67</v>
      </c>
      <c r="B24" s="23" t="s">
        <v>64</v>
      </c>
    </row>
    <row r="25" spans="1:2" ht="45" x14ac:dyDescent="0.25">
      <c r="A25" s="22" t="s">
        <v>66</v>
      </c>
      <c r="B25" s="21"/>
    </row>
    <row r="26" spans="1:2" ht="60" x14ac:dyDescent="0.25">
      <c r="A26" s="22" t="s">
        <v>68</v>
      </c>
      <c r="B26" s="21"/>
    </row>
    <row r="27" spans="1:2" ht="60" x14ac:dyDescent="0.25">
      <c r="A27" s="22" t="s">
        <v>69</v>
      </c>
      <c r="B27" s="21"/>
    </row>
    <row r="29" spans="1:2" x14ac:dyDescent="0.25">
      <c r="A29" s="11" t="s">
        <v>70</v>
      </c>
    </row>
    <row r="31" spans="1:2" ht="115.5" x14ac:dyDescent="0.25">
      <c r="A31" s="25" t="s">
        <v>71</v>
      </c>
      <c r="B31" s="23" t="s">
        <v>64</v>
      </c>
    </row>
    <row r="32" spans="1:2" x14ac:dyDescent="0.25">
      <c r="A32" s="22" t="s">
        <v>72</v>
      </c>
      <c r="B32" s="21"/>
    </row>
    <row r="33" spans="1:2" x14ac:dyDescent="0.25">
      <c r="A33" s="22" t="s">
        <v>73</v>
      </c>
      <c r="B33" s="21"/>
    </row>
    <row r="36" spans="1:2" ht="60" x14ac:dyDescent="0.25">
      <c r="A36" s="25" t="s">
        <v>74</v>
      </c>
      <c r="B36" s="23" t="s">
        <v>64</v>
      </c>
    </row>
    <row r="37" spans="1:2" ht="128.25" x14ac:dyDescent="0.25">
      <c r="A37" s="26" t="s">
        <v>75</v>
      </c>
      <c r="B37" s="21"/>
    </row>
    <row r="38" spans="1:2" ht="128.25" x14ac:dyDescent="0.25">
      <c r="A38" s="26" t="s">
        <v>76</v>
      </c>
      <c r="B38" s="21"/>
    </row>
    <row r="40" spans="1:2" ht="76.5" x14ac:dyDescent="0.25">
      <c r="A40" s="27" t="s">
        <v>79</v>
      </c>
    </row>
    <row r="42" spans="1:2" x14ac:dyDescent="0.25">
      <c r="A42" s="28" t="s">
        <v>77</v>
      </c>
    </row>
    <row r="44" spans="1:2" x14ac:dyDescent="0.25">
      <c r="A44" s="28" t="s">
        <v>78</v>
      </c>
    </row>
    <row r="48" spans="1:2" x14ac:dyDescent="0.25">
      <c r="A48" s="29" t="s">
        <v>81</v>
      </c>
    </row>
    <row r="51" spans="1:2" ht="192" x14ac:dyDescent="0.25">
      <c r="A51" s="25" t="s">
        <v>80</v>
      </c>
      <c r="B51" s="23" t="s">
        <v>82</v>
      </c>
    </row>
    <row r="52" spans="1:2" ht="128.25" x14ac:dyDescent="0.25">
      <c r="A52" s="26" t="s">
        <v>83</v>
      </c>
      <c r="B52" s="21"/>
    </row>
    <row r="53" spans="1:2" ht="166.5" x14ac:dyDescent="0.25">
      <c r="A53" s="26" t="s">
        <v>84</v>
      </c>
      <c r="B53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workbookViewId="0">
      <selection activeCell="H15" sqref="H15"/>
    </sheetView>
  </sheetViews>
  <sheetFormatPr baseColWidth="10" defaultRowHeight="15" x14ac:dyDescent="0.25"/>
  <sheetData>
    <row r="2" spans="1:7" x14ac:dyDescent="0.25">
      <c r="A2" s="19" t="s">
        <v>54</v>
      </c>
    </row>
    <row r="4" spans="1:7" x14ac:dyDescent="0.25">
      <c r="A4" t="s">
        <v>57</v>
      </c>
    </row>
    <row r="6" spans="1:7" ht="60" x14ac:dyDescent="0.25">
      <c r="A6" s="1"/>
      <c r="B6" s="3" t="s">
        <v>42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x14ac:dyDescent="0.25">
      <c r="A7" s="1" t="s">
        <v>8</v>
      </c>
      <c r="B7" s="6">
        <v>70</v>
      </c>
      <c r="C7" s="13"/>
      <c r="D7" s="5">
        <v>37</v>
      </c>
      <c r="E7" s="6">
        <f>D7*B7</f>
        <v>2590</v>
      </c>
      <c r="F7" s="16">
        <f>C7*D7</f>
        <v>0</v>
      </c>
      <c r="G7" s="9">
        <f>F7*2</f>
        <v>0</v>
      </c>
    </row>
    <row r="8" spans="1:7" x14ac:dyDescent="0.25">
      <c r="A8" s="2" t="s">
        <v>36</v>
      </c>
      <c r="B8" s="6">
        <v>40</v>
      </c>
      <c r="C8" s="13"/>
      <c r="D8" s="5">
        <v>15</v>
      </c>
      <c r="E8" s="6">
        <f t="shared" ref="E8" si="0">D8*B8</f>
        <v>600</v>
      </c>
      <c r="F8" s="16">
        <f>C8*D8</f>
        <v>0</v>
      </c>
      <c r="G8" s="9">
        <f>F8*2</f>
        <v>0</v>
      </c>
    </row>
    <row r="9" spans="1:7" x14ac:dyDescent="0.25">
      <c r="F9" s="8">
        <f>SUM(F7:F8)</f>
        <v>0</v>
      </c>
      <c r="G9" s="9">
        <f>SUM(G7:G8)</f>
        <v>0</v>
      </c>
    </row>
    <row r="11" spans="1:7" x14ac:dyDescent="0.25">
      <c r="A11" s="11" t="s">
        <v>58</v>
      </c>
    </row>
    <row r="12" spans="1:7" x14ac:dyDescent="0.25">
      <c r="G12" s="20"/>
    </row>
    <row r="13" spans="1:7" x14ac:dyDescent="0.25">
      <c r="A13" t="s">
        <v>59</v>
      </c>
    </row>
    <row r="16" spans="1:7" x14ac:dyDescent="0.25">
      <c r="A16" s="11" t="s">
        <v>61</v>
      </c>
    </row>
    <row r="18" spans="1:2" ht="60" x14ac:dyDescent="0.25">
      <c r="A18" s="24" t="s">
        <v>62</v>
      </c>
      <c r="B18" s="23" t="s">
        <v>64</v>
      </c>
    </row>
    <row r="19" spans="1:2" ht="88.5" x14ac:dyDescent="0.25">
      <c r="A19" s="22" t="s">
        <v>63</v>
      </c>
      <c r="B19" s="21"/>
    </row>
    <row r="20" spans="1:2" ht="88.5" x14ac:dyDescent="0.25">
      <c r="A20" s="22" t="s">
        <v>65</v>
      </c>
      <c r="B20" s="21"/>
    </row>
    <row r="22" spans="1:2" ht="60" x14ac:dyDescent="0.25">
      <c r="A22" s="24" t="s">
        <v>67</v>
      </c>
      <c r="B22" s="23" t="s">
        <v>64</v>
      </c>
    </row>
    <row r="23" spans="1:2" ht="45" x14ac:dyDescent="0.25">
      <c r="A23" s="22" t="s">
        <v>66</v>
      </c>
      <c r="B23" s="21"/>
    </row>
    <row r="24" spans="1:2" ht="60" x14ac:dyDescent="0.25">
      <c r="A24" s="22" t="s">
        <v>68</v>
      </c>
      <c r="B24" s="21"/>
    </row>
    <row r="25" spans="1:2" ht="60" x14ac:dyDescent="0.25">
      <c r="A25" s="22" t="s">
        <v>69</v>
      </c>
      <c r="B25" s="21"/>
    </row>
    <row r="27" spans="1:2" x14ac:dyDescent="0.25">
      <c r="A27" s="11" t="s">
        <v>70</v>
      </c>
    </row>
    <row r="29" spans="1:2" ht="115.5" x14ac:dyDescent="0.25">
      <c r="A29" s="25" t="s">
        <v>71</v>
      </c>
      <c r="B29" s="23" t="s">
        <v>64</v>
      </c>
    </row>
    <row r="30" spans="1:2" x14ac:dyDescent="0.25">
      <c r="A30" s="22" t="s">
        <v>72</v>
      </c>
      <c r="B30" s="21"/>
    </row>
    <row r="31" spans="1:2" x14ac:dyDescent="0.25">
      <c r="A31" s="22" t="s">
        <v>73</v>
      </c>
      <c r="B31" s="21"/>
    </row>
    <row r="34" spans="1:2" ht="60" x14ac:dyDescent="0.25">
      <c r="A34" s="25" t="s">
        <v>74</v>
      </c>
      <c r="B34" s="23" t="s">
        <v>64</v>
      </c>
    </row>
    <row r="35" spans="1:2" ht="128.25" x14ac:dyDescent="0.25">
      <c r="A35" s="26" t="s">
        <v>75</v>
      </c>
      <c r="B35" s="21"/>
    </row>
    <row r="36" spans="1:2" ht="128.25" x14ac:dyDescent="0.25">
      <c r="A36" s="26" t="s">
        <v>76</v>
      </c>
      <c r="B36" s="21"/>
    </row>
    <row r="38" spans="1:2" ht="76.5" x14ac:dyDescent="0.25">
      <c r="A38" s="27" t="s">
        <v>79</v>
      </c>
    </row>
    <row r="40" spans="1:2" x14ac:dyDescent="0.25">
      <c r="A40" s="28" t="s">
        <v>77</v>
      </c>
    </row>
    <row r="42" spans="1:2" x14ac:dyDescent="0.25">
      <c r="A42" s="28" t="s">
        <v>78</v>
      </c>
    </row>
    <row r="45" spans="1:2" x14ac:dyDescent="0.25">
      <c r="A45" s="29" t="s">
        <v>81</v>
      </c>
    </row>
    <row r="48" spans="1:2" ht="192" x14ac:dyDescent="0.25">
      <c r="A48" s="25" t="s">
        <v>80</v>
      </c>
      <c r="B48" s="23" t="s">
        <v>82</v>
      </c>
    </row>
    <row r="49" spans="1:2" ht="128.25" x14ac:dyDescent="0.25">
      <c r="A49" s="26" t="s">
        <v>83</v>
      </c>
      <c r="B49" s="21"/>
    </row>
    <row r="50" spans="1:2" ht="166.5" x14ac:dyDescent="0.25">
      <c r="A50" s="26" t="s">
        <v>84</v>
      </c>
      <c r="B50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3"/>
  <sheetViews>
    <sheetView tabSelected="1" topLeftCell="A19" workbookViewId="0">
      <selection activeCell="F34" sqref="F34"/>
    </sheetView>
  </sheetViews>
  <sheetFormatPr baseColWidth="10" defaultRowHeight="15" x14ac:dyDescent="0.25"/>
  <sheetData>
    <row r="2" spans="1:7" x14ac:dyDescent="0.25">
      <c r="A2" s="19" t="s">
        <v>55</v>
      </c>
    </row>
    <row r="4" spans="1:7" x14ac:dyDescent="0.25">
      <c r="A4" t="s">
        <v>57</v>
      </c>
    </row>
    <row r="6" spans="1:7" ht="60" x14ac:dyDescent="0.25">
      <c r="A6" s="1"/>
      <c r="B6" s="3" t="s">
        <v>56</v>
      </c>
      <c r="C6" s="3" t="s">
        <v>49</v>
      </c>
      <c r="D6" s="3" t="s">
        <v>40</v>
      </c>
      <c r="E6" s="3" t="s">
        <v>45</v>
      </c>
      <c r="F6" s="3" t="s">
        <v>44</v>
      </c>
      <c r="G6" s="3" t="s">
        <v>86</v>
      </c>
    </row>
    <row r="7" spans="1:7" ht="36" x14ac:dyDescent="0.25">
      <c r="A7" s="1" t="s">
        <v>16</v>
      </c>
      <c r="B7" s="17">
        <v>1400</v>
      </c>
      <c r="C7" s="7"/>
      <c r="D7" s="4">
        <v>10</v>
      </c>
      <c r="E7" s="18">
        <f>B7*D7</f>
        <v>14000</v>
      </c>
      <c r="F7" s="16">
        <f>C7*D7</f>
        <v>0</v>
      </c>
      <c r="G7" s="9">
        <f t="shared" ref="G7:G32" si="0">F7*2</f>
        <v>0</v>
      </c>
    </row>
    <row r="8" spans="1:7" ht="36" x14ac:dyDescent="0.25">
      <c r="A8" s="1" t="s">
        <v>27</v>
      </c>
      <c r="B8" s="17">
        <v>650</v>
      </c>
      <c r="C8" s="7"/>
      <c r="D8" s="4">
        <v>10</v>
      </c>
      <c r="E8" s="18">
        <f t="shared" ref="E8:E32" si="1">B8*D8</f>
        <v>6500</v>
      </c>
      <c r="F8" s="16">
        <f t="shared" ref="F8:F32" si="2">C8*D8</f>
        <v>0</v>
      </c>
      <c r="G8" s="9">
        <f t="shared" si="0"/>
        <v>0</v>
      </c>
    </row>
    <row r="9" spans="1:7" ht="60" x14ac:dyDescent="0.25">
      <c r="A9" s="1" t="s">
        <v>28</v>
      </c>
      <c r="B9" s="17">
        <v>650</v>
      </c>
      <c r="C9" s="7"/>
      <c r="D9" s="4">
        <v>10</v>
      </c>
      <c r="E9" s="18">
        <f t="shared" si="1"/>
        <v>6500</v>
      </c>
      <c r="F9" s="16">
        <f t="shared" si="2"/>
        <v>0</v>
      </c>
      <c r="G9" s="9">
        <f t="shared" si="0"/>
        <v>0</v>
      </c>
    </row>
    <row r="10" spans="1:7" ht="36" x14ac:dyDescent="0.25">
      <c r="A10" s="1" t="s">
        <v>29</v>
      </c>
      <c r="B10" s="17">
        <v>476</v>
      </c>
      <c r="C10" s="7"/>
      <c r="D10" s="4">
        <v>10</v>
      </c>
      <c r="E10" s="18">
        <f t="shared" si="1"/>
        <v>4760</v>
      </c>
      <c r="F10" s="16">
        <f t="shared" si="2"/>
        <v>0</v>
      </c>
      <c r="G10" s="9">
        <f t="shared" si="0"/>
        <v>0</v>
      </c>
    </row>
    <row r="11" spans="1:7" ht="60" x14ac:dyDescent="0.25">
      <c r="A11" s="1" t="s">
        <v>30</v>
      </c>
      <c r="B11" s="17">
        <v>476</v>
      </c>
      <c r="C11" s="7"/>
      <c r="D11" s="4">
        <v>10</v>
      </c>
      <c r="E11" s="18">
        <f t="shared" si="1"/>
        <v>4760</v>
      </c>
      <c r="F11" s="16">
        <f t="shared" si="2"/>
        <v>0</v>
      </c>
      <c r="G11" s="9">
        <f t="shared" si="0"/>
        <v>0</v>
      </c>
    </row>
    <row r="12" spans="1:7" ht="36" x14ac:dyDescent="0.25">
      <c r="A12" s="1" t="s">
        <v>31</v>
      </c>
      <c r="B12" s="17">
        <v>877</v>
      </c>
      <c r="C12" s="7"/>
      <c r="D12" s="4">
        <v>10</v>
      </c>
      <c r="E12" s="18">
        <f t="shared" si="1"/>
        <v>8770</v>
      </c>
      <c r="F12" s="16">
        <f t="shared" si="2"/>
        <v>0</v>
      </c>
      <c r="G12" s="9">
        <f t="shared" si="0"/>
        <v>0</v>
      </c>
    </row>
    <row r="13" spans="1:7" ht="60" x14ac:dyDescent="0.25">
      <c r="A13" s="1" t="s">
        <v>32</v>
      </c>
      <c r="B13" s="17">
        <v>687</v>
      </c>
      <c r="C13" s="7"/>
      <c r="D13" s="4">
        <v>10</v>
      </c>
      <c r="E13" s="18">
        <f t="shared" si="1"/>
        <v>6870</v>
      </c>
      <c r="F13" s="16">
        <f t="shared" si="2"/>
        <v>0</v>
      </c>
      <c r="G13" s="9">
        <f t="shared" si="0"/>
        <v>0</v>
      </c>
    </row>
    <row r="14" spans="1:7" ht="36" x14ac:dyDescent="0.25">
      <c r="A14" s="1" t="s">
        <v>33</v>
      </c>
      <c r="B14" s="17">
        <v>877</v>
      </c>
      <c r="C14" s="7"/>
      <c r="D14" s="4">
        <v>10</v>
      </c>
      <c r="E14" s="18">
        <f t="shared" si="1"/>
        <v>8770</v>
      </c>
      <c r="F14" s="16">
        <f t="shared" si="2"/>
        <v>0</v>
      </c>
      <c r="G14" s="9">
        <f t="shared" si="0"/>
        <v>0</v>
      </c>
    </row>
    <row r="15" spans="1:7" ht="72" x14ac:dyDescent="0.25">
      <c r="A15" s="1" t="s">
        <v>34</v>
      </c>
      <c r="B15" s="17">
        <v>2348</v>
      </c>
      <c r="C15" s="7"/>
      <c r="D15" s="4">
        <v>10</v>
      </c>
      <c r="E15" s="18">
        <f t="shared" si="1"/>
        <v>23480</v>
      </c>
      <c r="F15" s="16">
        <f t="shared" si="2"/>
        <v>0</v>
      </c>
      <c r="G15" s="9">
        <f t="shared" si="0"/>
        <v>0</v>
      </c>
    </row>
    <row r="16" spans="1:7" ht="48" x14ac:dyDescent="0.25">
      <c r="A16" s="1" t="s">
        <v>17</v>
      </c>
      <c r="B16" s="17">
        <v>225</v>
      </c>
      <c r="C16" s="7"/>
      <c r="D16" s="4">
        <v>10</v>
      </c>
      <c r="E16" s="18">
        <f t="shared" si="1"/>
        <v>2250</v>
      </c>
      <c r="F16" s="16">
        <f t="shared" si="2"/>
        <v>0</v>
      </c>
      <c r="G16" s="9">
        <f t="shared" si="0"/>
        <v>0</v>
      </c>
    </row>
    <row r="17" spans="1:7" ht="48" x14ac:dyDescent="0.25">
      <c r="A17" s="1" t="s">
        <v>18</v>
      </c>
      <c r="B17" s="17">
        <v>225</v>
      </c>
      <c r="C17" s="7"/>
      <c r="D17" s="4">
        <v>10</v>
      </c>
      <c r="E17" s="18">
        <f t="shared" si="1"/>
        <v>2250</v>
      </c>
      <c r="F17" s="16">
        <f t="shared" si="2"/>
        <v>0</v>
      </c>
      <c r="G17" s="9">
        <f t="shared" si="0"/>
        <v>0</v>
      </c>
    </row>
    <row r="18" spans="1:7" ht="48" x14ac:dyDescent="0.25">
      <c r="A18" s="1" t="s">
        <v>19</v>
      </c>
      <c r="B18" s="17">
        <v>162</v>
      </c>
      <c r="C18" s="7"/>
      <c r="D18" s="4">
        <v>10</v>
      </c>
      <c r="E18" s="18">
        <f t="shared" si="1"/>
        <v>1620</v>
      </c>
      <c r="F18" s="16">
        <f t="shared" si="2"/>
        <v>0</v>
      </c>
      <c r="G18" s="9">
        <f t="shared" si="0"/>
        <v>0</v>
      </c>
    </row>
    <row r="19" spans="1:7" ht="36" x14ac:dyDescent="0.25">
      <c r="A19" s="1" t="s">
        <v>21</v>
      </c>
      <c r="B19" s="17">
        <v>148</v>
      </c>
      <c r="C19" s="7"/>
      <c r="D19" s="4">
        <v>10</v>
      </c>
      <c r="E19" s="18">
        <f t="shared" si="1"/>
        <v>1480</v>
      </c>
      <c r="F19" s="16">
        <f t="shared" si="2"/>
        <v>0</v>
      </c>
      <c r="G19" s="9">
        <f t="shared" si="0"/>
        <v>0</v>
      </c>
    </row>
    <row r="20" spans="1:7" ht="48" x14ac:dyDescent="0.25">
      <c r="A20" s="1" t="s">
        <v>20</v>
      </c>
      <c r="B20" s="17">
        <v>1023</v>
      </c>
      <c r="C20" s="7"/>
      <c r="D20" s="4">
        <v>10</v>
      </c>
      <c r="E20" s="18">
        <f t="shared" si="1"/>
        <v>10230</v>
      </c>
      <c r="F20" s="16">
        <f t="shared" si="2"/>
        <v>0</v>
      </c>
      <c r="G20" s="9">
        <f t="shared" si="0"/>
        <v>0</v>
      </c>
    </row>
    <row r="21" spans="1:7" ht="60" x14ac:dyDescent="0.25">
      <c r="A21" s="1" t="s">
        <v>35</v>
      </c>
      <c r="B21" s="17">
        <v>1315</v>
      </c>
      <c r="C21" s="7"/>
      <c r="D21" s="4">
        <v>10</v>
      </c>
      <c r="E21" s="18">
        <f t="shared" si="1"/>
        <v>13150</v>
      </c>
      <c r="F21" s="16">
        <f t="shared" si="2"/>
        <v>0</v>
      </c>
      <c r="G21" s="9">
        <f t="shared" si="0"/>
        <v>0</v>
      </c>
    </row>
    <row r="22" spans="1:7" x14ac:dyDescent="0.25">
      <c r="A22" s="1" t="s">
        <v>26</v>
      </c>
      <c r="B22" s="17">
        <v>108</v>
      </c>
      <c r="C22" s="7"/>
      <c r="D22" s="4">
        <v>10</v>
      </c>
      <c r="E22" s="18">
        <f t="shared" si="1"/>
        <v>1080</v>
      </c>
      <c r="F22" s="16">
        <f t="shared" si="2"/>
        <v>0</v>
      </c>
      <c r="G22" s="9">
        <f t="shared" si="0"/>
        <v>0</v>
      </c>
    </row>
    <row r="23" spans="1:7" ht="24" x14ac:dyDescent="0.25">
      <c r="A23" s="1" t="s">
        <v>25</v>
      </c>
      <c r="B23" s="17">
        <v>108</v>
      </c>
      <c r="C23" s="7"/>
      <c r="D23" s="4">
        <v>10</v>
      </c>
      <c r="E23" s="18">
        <f t="shared" si="1"/>
        <v>1080</v>
      </c>
      <c r="F23" s="16">
        <f t="shared" si="2"/>
        <v>0</v>
      </c>
      <c r="G23" s="9">
        <f t="shared" si="0"/>
        <v>0</v>
      </c>
    </row>
    <row r="24" spans="1:7" ht="60" x14ac:dyDescent="0.25">
      <c r="A24" s="1" t="s">
        <v>11</v>
      </c>
      <c r="B24" s="17">
        <v>157</v>
      </c>
      <c r="C24" s="7"/>
      <c r="D24" s="4">
        <v>10</v>
      </c>
      <c r="E24" s="18">
        <f t="shared" si="1"/>
        <v>1570</v>
      </c>
      <c r="F24" s="16">
        <f t="shared" si="2"/>
        <v>0</v>
      </c>
      <c r="G24" s="9">
        <f t="shared" si="0"/>
        <v>0</v>
      </c>
    </row>
    <row r="25" spans="1:7" ht="24" x14ac:dyDescent="0.25">
      <c r="A25" s="1" t="s">
        <v>22</v>
      </c>
      <c r="B25" s="17">
        <v>31</v>
      </c>
      <c r="C25" s="7"/>
      <c r="D25" s="4">
        <v>10</v>
      </c>
      <c r="E25" s="18">
        <f t="shared" si="1"/>
        <v>310</v>
      </c>
      <c r="F25" s="16">
        <f t="shared" si="2"/>
        <v>0</v>
      </c>
      <c r="G25" s="9">
        <f t="shared" si="0"/>
        <v>0</v>
      </c>
    </row>
    <row r="26" spans="1:7" ht="36" x14ac:dyDescent="0.25">
      <c r="A26" s="1" t="s">
        <v>23</v>
      </c>
      <c r="B26" s="17">
        <v>162</v>
      </c>
      <c r="C26" s="7"/>
      <c r="D26" s="4">
        <v>10</v>
      </c>
      <c r="E26" s="18">
        <f t="shared" si="1"/>
        <v>1620</v>
      </c>
      <c r="F26" s="16">
        <f t="shared" si="2"/>
        <v>0</v>
      </c>
      <c r="G26" s="9">
        <f t="shared" si="0"/>
        <v>0</v>
      </c>
    </row>
    <row r="27" spans="1:7" ht="24" x14ac:dyDescent="0.25">
      <c r="A27" s="1" t="s">
        <v>15</v>
      </c>
      <c r="B27" s="17">
        <v>140</v>
      </c>
      <c r="C27" s="7"/>
      <c r="D27" s="4">
        <v>10</v>
      </c>
      <c r="E27" s="18">
        <f t="shared" si="1"/>
        <v>1400</v>
      </c>
      <c r="F27" s="16">
        <f t="shared" si="2"/>
        <v>0</v>
      </c>
      <c r="G27" s="9">
        <f t="shared" si="0"/>
        <v>0</v>
      </c>
    </row>
    <row r="28" spans="1:7" ht="24" x14ac:dyDescent="0.25">
      <c r="A28" s="1" t="s">
        <v>14</v>
      </c>
      <c r="B28" s="17">
        <v>48</v>
      </c>
      <c r="C28" s="7"/>
      <c r="D28" s="4">
        <v>10</v>
      </c>
      <c r="E28" s="18">
        <f t="shared" si="1"/>
        <v>480</v>
      </c>
      <c r="F28" s="16">
        <f t="shared" si="2"/>
        <v>0</v>
      </c>
      <c r="G28" s="9">
        <f t="shared" si="0"/>
        <v>0</v>
      </c>
    </row>
    <row r="29" spans="1:7" ht="36" x14ac:dyDescent="0.25">
      <c r="A29" s="1" t="s">
        <v>13</v>
      </c>
      <c r="B29" s="17">
        <v>54</v>
      </c>
      <c r="C29" s="7"/>
      <c r="D29" s="4">
        <v>10</v>
      </c>
      <c r="E29" s="18">
        <f t="shared" si="1"/>
        <v>540</v>
      </c>
      <c r="F29" s="16">
        <f t="shared" si="2"/>
        <v>0</v>
      </c>
      <c r="G29" s="9">
        <f t="shared" si="0"/>
        <v>0</v>
      </c>
    </row>
    <row r="30" spans="1:7" ht="36" x14ac:dyDescent="0.25">
      <c r="A30" s="1" t="s">
        <v>24</v>
      </c>
      <c r="B30" s="17">
        <v>75</v>
      </c>
      <c r="C30" s="7"/>
      <c r="D30" s="4">
        <v>10</v>
      </c>
      <c r="E30" s="18">
        <f t="shared" si="1"/>
        <v>750</v>
      </c>
      <c r="F30" s="16">
        <f t="shared" si="2"/>
        <v>0</v>
      </c>
      <c r="G30" s="9">
        <f t="shared" si="0"/>
        <v>0</v>
      </c>
    </row>
    <row r="31" spans="1:7" ht="24" x14ac:dyDescent="0.25">
      <c r="A31" s="1" t="s">
        <v>12</v>
      </c>
      <c r="B31" s="17">
        <v>94</v>
      </c>
      <c r="C31" s="7"/>
      <c r="D31" s="4">
        <v>10</v>
      </c>
      <c r="E31" s="18">
        <f t="shared" si="1"/>
        <v>940</v>
      </c>
      <c r="F31" s="16">
        <f t="shared" si="2"/>
        <v>0</v>
      </c>
      <c r="G31" s="9">
        <f t="shared" si="0"/>
        <v>0</v>
      </c>
    </row>
    <row r="32" spans="1:7" ht="48" x14ac:dyDescent="0.25">
      <c r="A32" s="1" t="s">
        <v>10</v>
      </c>
      <c r="B32" s="17">
        <v>406</v>
      </c>
      <c r="C32" s="7"/>
      <c r="D32" s="4">
        <v>10</v>
      </c>
      <c r="E32" s="18">
        <f t="shared" si="1"/>
        <v>4060</v>
      </c>
      <c r="F32" s="16">
        <f t="shared" si="2"/>
        <v>0</v>
      </c>
      <c r="G32" s="9">
        <f t="shared" si="0"/>
        <v>0</v>
      </c>
    </row>
    <row r="33" spans="1:7" x14ac:dyDescent="0.25">
      <c r="F33" s="8">
        <f>SUM(F7:F32)</f>
        <v>0</v>
      </c>
      <c r="G33" s="30">
        <f>SUM(G7:G32)</f>
        <v>0</v>
      </c>
    </row>
    <row r="35" spans="1:7" x14ac:dyDescent="0.25">
      <c r="A35" s="11" t="s">
        <v>58</v>
      </c>
    </row>
    <row r="36" spans="1:7" x14ac:dyDescent="0.25">
      <c r="G36" s="20"/>
    </row>
    <row r="37" spans="1:7" x14ac:dyDescent="0.25">
      <c r="A37" t="s">
        <v>59</v>
      </c>
    </row>
    <row r="39" spans="1:7" x14ac:dyDescent="0.25">
      <c r="A39" s="11" t="s">
        <v>61</v>
      </c>
    </row>
    <row r="41" spans="1:7" ht="60" x14ac:dyDescent="0.25">
      <c r="A41" s="24" t="s">
        <v>62</v>
      </c>
      <c r="B41" s="23" t="s">
        <v>64</v>
      </c>
    </row>
    <row r="42" spans="1:7" ht="88.5" x14ac:dyDescent="0.25">
      <c r="A42" s="22" t="s">
        <v>63</v>
      </c>
      <c r="B42" s="21"/>
    </row>
    <row r="43" spans="1:7" ht="88.5" x14ac:dyDescent="0.25">
      <c r="A43" s="22" t="s">
        <v>65</v>
      </c>
      <c r="B43" s="21"/>
    </row>
    <row r="45" spans="1:7" ht="60" x14ac:dyDescent="0.25">
      <c r="A45" s="24" t="s">
        <v>67</v>
      </c>
      <c r="B45" s="23" t="s">
        <v>64</v>
      </c>
    </row>
    <row r="46" spans="1:7" ht="45" x14ac:dyDescent="0.25">
      <c r="A46" s="22" t="s">
        <v>66</v>
      </c>
      <c r="B46" s="21"/>
    </row>
    <row r="47" spans="1:7" ht="60" x14ac:dyDescent="0.25">
      <c r="A47" s="22" t="s">
        <v>68</v>
      </c>
      <c r="B47" s="21"/>
    </row>
    <row r="48" spans="1:7" ht="60" x14ac:dyDescent="0.25">
      <c r="A48" s="22" t="s">
        <v>69</v>
      </c>
      <c r="B48" s="21"/>
    </row>
    <row r="50" spans="1:2" x14ac:dyDescent="0.25">
      <c r="A50" s="11" t="s">
        <v>70</v>
      </c>
    </row>
    <row r="52" spans="1:2" ht="115.5" x14ac:dyDescent="0.25">
      <c r="A52" s="25" t="s">
        <v>71</v>
      </c>
      <c r="B52" s="23" t="s">
        <v>64</v>
      </c>
    </row>
    <row r="53" spans="1:2" x14ac:dyDescent="0.25">
      <c r="A53" s="22" t="s">
        <v>72</v>
      </c>
      <c r="B53" s="21"/>
    </row>
    <row r="54" spans="1:2" x14ac:dyDescent="0.25">
      <c r="A54" s="22" t="s">
        <v>73</v>
      </c>
      <c r="B54" s="21"/>
    </row>
    <row r="57" spans="1:2" ht="60" x14ac:dyDescent="0.25">
      <c r="A57" s="25" t="s">
        <v>74</v>
      </c>
      <c r="B57" s="23" t="s">
        <v>64</v>
      </c>
    </row>
    <row r="58" spans="1:2" ht="128.25" x14ac:dyDescent="0.25">
      <c r="A58" s="26" t="s">
        <v>75</v>
      </c>
      <c r="B58" s="21"/>
    </row>
    <row r="59" spans="1:2" ht="128.25" x14ac:dyDescent="0.25">
      <c r="A59" s="26" t="s">
        <v>76</v>
      </c>
      <c r="B59" s="21"/>
    </row>
    <row r="61" spans="1:2" ht="76.5" x14ac:dyDescent="0.25">
      <c r="A61" s="27" t="s">
        <v>79</v>
      </c>
    </row>
    <row r="63" spans="1:2" x14ac:dyDescent="0.25">
      <c r="A63" s="28" t="s">
        <v>77</v>
      </c>
    </row>
    <row r="65" spans="1:2" x14ac:dyDescent="0.25">
      <c r="A65" s="28" t="s">
        <v>78</v>
      </c>
    </row>
    <row r="68" spans="1:2" x14ac:dyDescent="0.25">
      <c r="A68" s="29" t="s">
        <v>81</v>
      </c>
    </row>
    <row r="71" spans="1:2" ht="192" x14ac:dyDescent="0.25">
      <c r="A71" s="25" t="s">
        <v>80</v>
      </c>
      <c r="B71" s="23" t="s">
        <v>82</v>
      </c>
    </row>
    <row r="72" spans="1:2" ht="128.25" x14ac:dyDescent="0.25">
      <c r="A72" s="26" t="s">
        <v>83</v>
      </c>
      <c r="B72" s="21"/>
    </row>
    <row r="73" spans="1:2" ht="166.5" x14ac:dyDescent="0.25">
      <c r="A73" s="26" t="s">
        <v>84</v>
      </c>
      <c r="B7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</vt:vector>
  </TitlesOfParts>
  <Company>CSdM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2025-12-12T12:33:03Z</cp:lastPrinted>
  <dcterms:created xsi:type="dcterms:W3CDTF">2025-04-16T09:57:07Z</dcterms:created>
  <dcterms:modified xsi:type="dcterms:W3CDTF">2026-02-10T12:31:16Z</dcterms:modified>
</cp:coreProperties>
</file>