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5-45-C_Via_Laietana_8-10_Façana_dg_ao\01_DEO_xxx_XXX\01_Licitacio\"/>
    </mc:Choice>
  </mc:AlternateContent>
  <xr:revisionPtr revIDLastSave="0" documentId="13_ncr:1_{3881E21C-37E5-4E04-B88C-16D07439C03E}" xr6:coauthVersionLast="47" xr6:coauthVersionMax="47" xr10:uidLastSave="{00000000-0000-0000-0000-000000000000}"/>
  <bookViews>
    <workbookView xWindow="-60" yWindow="-16320" windowWidth="29040" windowHeight="15840" xr2:uid="{00000000-000D-0000-FFFF-FFFF00000000}"/>
  </bookViews>
  <sheets>
    <sheet name="AUDITORIA + DEO" sheetId="3" r:id="rId1"/>
    <sheet name="resum" sheetId="4" r:id="rId2"/>
  </sheets>
  <definedNames>
    <definedName name="_1Àrea_d_impressió" localSheetId="0">'AUDITORIA + DEO'!$C$1:$P$30</definedName>
    <definedName name="_xlnm.Print_Area" localSheetId="0">'AUDITORIA + DEO'!$A$1:$Q$54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20" i="3"/>
  <c r="H20" i="3" l="1"/>
  <c r="H28" i="3" l="1"/>
  <c r="H25" i="3" l="1"/>
  <c r="D25" i="3"/>
  <c r="H18" i="3"/>
  <c r="H8" i="3" l="1"/>
  <c r="H9" i="3" l="1"/>
  <c r="E7" i="4" l="1"/>
  <c r="H45" i="3"/>
  <c r="G7" i="4"/>
  <c r="F7" i="4"/>
  <c r="H40" i="3"/>
  <c r="H41" i="3" s="1"/>
  <c r="H39" i="3"/>
  <c r="H38" i="3"/>
  <c r="H37" i="3"/>
  <c r="H7" i="4" l="1"/>
  <c r="I7" i="4"/>
  <c r="F19" i="3"/>
  <c r="H19" i="3" s="1"/>
  <c r="H21" i="3" s="1"/>
  <c r="H31" i="3" l="1"/>
  <c r="H46" i="3" l="1"/>
  <c r="H47" i="3"/>
  <c r="E8" i="4"/>
  <c r="H48" i="3"/>
  <c r="H50" i="3"/>
  <c r="G8" i="4" l="1"/>
  <c r="F8" i="4"/>
  <c r="E9" i="4"/>
  <c r="F9" i="4" l="1"/>
  <c r="H8" i="4"/>
  <c r="H9" i="4" s="1"/>
  <c r="G9" i="4"/>
  <c r="I8" i="4"/>
  <c r="I9" i="4" s="1"/>
</calcChain>
</file>

<file path=xl/sharedStrings.xml><?xml version="1.0" encoding="utf-8"?>
<sst xmlns="http://schemas.openxmlformats.org/spreadsheetml/2006/main" count="72" uniqueCount="58">
  <si>
    <t>€/mes</t>
  </si>
  <si>
    <t>Mesos</t>
  </si>
  <si>
    <t>Total</t>
  </si>
  <si>
    <t>TOTAL</t>
  </si>
  <si>
    <t>Quant</t>
  </si>
  <si>
    <t>Funció</t>
  </si>
  <si>
    <t>Formació mínima exigida i experiència</t>
  </si>
  <si>
    <t>Planing de l'operació</t>
  </si>
  <si>
    <t>IVA 21%</t>
  </si>
  <si>
    <t>A</t>
  </si>
  <si>
    <t>ut</t>
  </si>
  <si>
    <t>€/UT</t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</si>
  <si>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1 a 5 licitadors.</t>
    </r>
  </si>
  <si>
    <t>TOTAL (IVA INCLÒS)</t>
  </si>
  <si>
    <t xml:space="preserve">  </t>
  </si>
  <si>
    <t>Partida</t>
  </si>
  <si>
    <t>Estimació costos Equip durant l'execució de les obres</t>
  </si>
  <si>
    <t>A: Fase d'execució d'obra equipament</t>
  </si>
  <si>
    <t>1.1</t>
  </si>
  <si>
    <t>Dedicació %</t>
  </si>
  <si>
    <t>1.2</t>
  </si>
  <si>
    <t>Adjunt a Director d'Execució i seguiment d'obra</t>
  </si>
  <si>
    <t>2.1</t>
  </si>
  <si>
    <t>2.2</t>
  </si>
  <si>
    <t>SUBTOTAL CORRECCIÓ</t>
  </si>
  <si>
    <t>Descripció dels treballs: OBRA</t>
  </si>
  <si>
    <t>Correcció d'ofertes VAO OBRA</t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</si>
  <si>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6 a 10 licitadors.</t>
    </r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</si>
  <si>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11 a 15 licitadors.</t>
    </r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</si>
  <si>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16 a més licitadors.</t>
    </r>
  </si>
  <si>
    <t>2.3</t>
  </si>
  <si>
    <t>2.4</t>
  </si>
  <si>
    <t>0.1</t>
  </si>
  <si>
    <t>Serveis d'auditoria dinàmica</t>
  </si>
  <si>
    <t>Descripció dels treballs: AUDITORIA AMB SEGUIMENT DINÀMIC</t>
  </si>
  <si>
    <t>SUBTOTAL AUDITORIA DINÀMICA</t>
  </si>
  <si>
    <t xml:space="preserve">Director d'Execució d'Obra  </t>
  </si>
  <si>
    <r>
      <rPr>
        <b/>
        <sz val="10"/>
        <rFont val="Verdana"/>
        <family val="2"/>
      </rPr>
      <t>Director de l'Equip Consultor / 
Director d'Execució d'Obra</t>
    </r>
    <r>
      <rPr>
        <sz val="10"/>
        <rFont val="Verdana"/>
        <family val="2"/>
      </rPr>
      <t xml:space="preserve">  </t>
    </r>
  </si>
  <si>
    <t xml:space="preserve">Tècnic competent amb 10 anys d'experiència </t>
  </si>
  <si>
    <r>
      <t>Serveis de seguiment dinàmica del projecte i de redacció d'informe final i preceptiu d'auditoria i lliurament de documentació segons criteris del plec Tècnic</t>
    </r>
    <r>
      <rPr>
        <b/>
        <sz val="10"/>
        <rFont val="Verdana"/>
        <family val="2"/>
      </rPr>
      <t>.</t>
    </r>
  </si>
  <si>
    <t>Tècnic titulat competent
10 anys d'experiència (amb funcions de PM)</t>
  </si>
  <si>
    <t>AUDITORIA</t>
  </si>
  <si>
    <t>BASE</t>
  </si>
  <si>
    <t>IVA</t>
  </si>
  <si>
    <t>MODIFICACIONS</t>
  </si>
  <si>
    <t>TOTAL IVA</t>
  </si>
  <si>
    <t>TOTAL MODIFICACIONS</t>
  </si>
  <si>
    <t>DEO+VAO+TANCAMENT</t>
  </si>
  <si>
    <t>TOTALS</t>
  </si>
  <si>
    <t xml:space="preserve">Tècnic competent 5 anys d'experiència 
</t>
  </si>
  <si>
    <t>SubTotal Partida 0</t>
  </si>
  <si>
    <t>SubTotal Partida 1</t>
  </si>
  <si>
    <t>Tècnic especialista en restauracions patrimonials</t>
  </si>
  <si>
    <t>SUBTOTAL FASE A</t>
  </si>
  <si>
    <t>B: Fase de tancament i documentació</t>
  </si>
  <si>
    <t>SUBTOTAL FASE B</t>
  </si>
  <si>
    <t xml:space="preserve">"* Omplir només les caselles blava i verda de preu ""€/ut"".
* Incorporar les dades de l'empresa, persona de contacte, data i signar."		
		</t>
  </si>
  <si>
    <t>PREU 0 DELS SERVEIS D’AUDITORIA AMB SEGUIMENT DINÀMIC DURANT EL DESENVOLUPAMENT DEL PROJECTE I SERVEIS DE DIRECCIÓ D'EXECUCIÓ D’OBRA  DEL LES OBRES DE REHABILITACIÓ DE LA FAÇANA DE L’EDIFICI SITUAT A VIA LAIETANA 8-10, AL DISTRICTE DE CIUTAT VELLA DE BARCELONA.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</si>
</sst>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name val="Arial"/>
    </font>
    <font>
      <sz val="10"/>
      <name val="Arial"/>
      <family val="2"/>
    </font>
    <font>
      <b/>
      <u/>
      <sz val="14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theme="4" tint="0.39997558519241921"/>
      <name val="Verdana"/>
      <family val="2"/>
    </font>
    <font>
      <b/>
      <i/>
      <u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i/>
      <sz val="10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10"/>
      <color rgb="FFFFFF00"/>
      <name val="Verdana"/>
      <family val="2"/>
    </font>
    <font>
      <b/>
      <i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3" fillId="0" borderId="0" xfId="0" applyFont="1" applyProtection="1">
      <protection locked="0"/>
    </xf>
    <xf numFmtId="9" fontId="3" fillId="0" borderId="0" xfId="1" applyFont="1" applyProtection="1">
      <protection locked="0"/>
    </xf>
    <xf numFmtId="0" fontId="3" fillId="0" borderId="0" xfId="0" applyFont="1"/>
    <xf numFmtId="9" fontId="3" fillId="0" borderId="0" xfId="1" applyFont="1" applyProtection="1"/>
    <xf numFmtId="0" fontId="2" fillId="0" borderId="0" xfId="0" applyFont="1"/>
    <xf numFmtId="0" fontId="4" fillId="0" borderId="0" xfId="0" applyFont="1"/>
    <xf numFmtId="4" fontId="3" fillId="0" borderId="0" xfId="0" applyNumberFormat="1" applyFont="1"/>
    <xf numFmtId="4" fontId="5" fillId="0" borderId="0" xfId="0" applyNumberFormat="1" applyFont="1"/>
    <xf numFmtId="0" fontId="6" fillId="3" borderId="5" xfId="0" applyFont="1" applyFill="1" applyBorder="1"/>
    <xf numFmtId="0" fontId="7" fillId="4" borderId="5" xfId="0" applyFont="1" applyFill="1" applyBorder="1"/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/>
    </xf>
    <xf numFmtId="4" fontId="5" fillId="0" borderId="0" xfId="0" applyNumberFormat="1" applyFont="1" applyAlignment="1">
      <alignment horizontal="right"/>
    </xf>
    <xf numFmtId="0" fontId="5" fillId="0" borderId="0" xfId="0" applyFont="1"/>
    <xf numFmtId="4" fontId="3" fillId="0" borderId="5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10" fillId="0" borderId="0" xfId="0" applyFont="1"/>
    <xf numFmtId="4" fontId="9" fillId="0" borderId="0" xfId="0" applyNumberFormat="1" applyFont="1"/>
    <xf numFmtId="9" fontId="10" fillId="0" borderId="0" xfId="1" applyFont="1" applyProtection="1"/>
    <xf numFmtId="4" fontId="10" fillId="0" borderId="0" xfId="0" applyNumberFormat="1" applyFont="1"/>
    <xf numFmtId="0" fontId="10" fillId="0" borderId="0" xfId="0" applyFont="1" applyProtection="1">
      <protection locked="0"/>
    </xf>
    <xf numFmtId="9" fontId="5" fillId="0" borderId="0" xfId="1" applyFont="1" applyAlignment="1" applyProtection="1">
      <alignment horizontal="center"/>
    </xf>
    <xf numFmtId="0" fontId="11" fillId="0" borderId="0" xfId="0" applyFont="1"/>
    <xf numFmtId="0" fontId="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164" fontId="10" fillId="0" borderId="3" xfId="0" applyNumberFormat="1" applyFont="1" applyBorder="1"/>
    <xf numFmtId="164" fontId="10" fillId="0" borderId="0" xfId="0" applyNumberFormat="1" applyFont="1"/>
    <xf numFmtId="164" fontId="5" fillId="0" borderId="0" xfId="0" applyNumberFormat="1" applyFont="1"/>
    <xf numFmtId="0" fontId="15" fillId="7" borderId="5" xfId="0" applyFont="1" applyFill="1" applyBorder="1"/>
    <xf numFmtId="0" fontId="3" fillId="0" borderId="0" xfId="0" applyFont="1" applyAlignment="1">
      <alignment vertical="center"/>
    </xf>
    <xf numFmtId="9" fontId="3" fillId="0" borderId="0" xfId="1" applyFont="1" applyAlignment="1" applyProtection="1">
      <alignment vertical="center"/>
    </xf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/>
    </xf>
    <xf numFmtId="4" fontId="1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6" xfId="0" applyFont="1" applyBorder="1" applyAlignment="1">
      <alignment horizontal="center"/>
    </xf>
    <xf numFmtId="0" fontId="3" fillId="0" borderId="6" xfId="0" applyFont="1" applyBorder="1"/>
    <xf numFmtId="9" fontId="3" fillId="0" borderId="0" xfId="1" applyFont="1" applyFill="1" applyAlignment="1" applyProtection="1">
      <alignment horizontal="center" vertical="center"/>
    </xf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Protection="1">
      <protection locked="0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/>
    <xf numFmtId="0" fontId="3" fillId="0" borderId="0" xfId="0" applyFont="1" applyAlignment="1" applyProtection="1">
      <alignment horizontal="center"/>
      <protection locked="0"/>
    </xf>
    <xf numFmtId="4" fontId="5" fillId="0" borderId="8" xfId="0" applyNumberFormat="1" applyFon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/>
    </xf>
    <xf numFmtId="9" fontId="5" fillId="0" borderId="4" xfId="1" applyFont="1" applyBorder="1" applyAlignment="1" applyProtection="1">
      <alignment horizontal="center"/>
    </xf>
    <xf numFmtId="0" fontId="5" fillId="0" borderId="2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4" fontId="13" fillId="5" borderId="5" xfId="0" applyNumberFormat="1" applyFont="1" applyFill="1" applyBorder="1" applyAlignment="1" applyProtection="1">
      <alignment horizontal="center" vertical="center"/>
      <protection locked="0"/>
    </xf>
    <xf numFmtId="9" fontId="3" fillId="0" borderId="5" xfId="1" applyFont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/>
    </xf>
    <xf numFmtId="9" fontId="3" fillId="0" borderId="6" xfId="1" applyFont="1" applyBorder="1" applyProtection="1"/>
    <xf numFmtId="4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/>
    <xf numFmtId="164" fontId="3" fillId="0" borderId="0" xfId="0" applyNumberFormat="1" applyFont="1" applyProtection="1">
      <protection locked="0"/>
    </xf>
    <xf numFmtId="0" fontId="5" fillId="0" borderId="4" xfId="0" applyFont="1" applyBorder="1"/>
    <xf numFmtId="0" fontId="5" fillId="0" borderId="6" xfId="0" applyFont="1" applyBorder="1"/>
    <xf numFmtId="4" fontId="3" fillId="0" borderId="4" xfId="1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5" fillId="0" borderId="0" xfId="1" applyNumberFormat="1" applyFont="1" applyFill="1" applyBorder="1" applyAlignment="1" applyProtection="1">
      <alignment vertical="center"/>
    </xf>
    <xf numFmtId="164" fontId="0" fillId="0" borderId="0" xfId="0" applyNumberFormat="1"/>
    <xf numFmtId="164" fontId="10" fillId="0" borderId="0" xfId="0" applyNumberFormat="1" applyFont="1" applyProtection="1">
      <protection locked="0"/>
    </xf>
    <xf numFmtId="0" fontId="1" fillId="0" borderId="0" xfId="0" applyFont="1"/>
    <xf numFmtId="0" fontId="14" fillId="0" borderId="0" xfId="0" applyFont="1"/>
    <xf numFmtId="164" fontId="14" fillId="0" borderId="0" xfId="0" applyNumberFormat="1" applyFont="1"/>
    <xf numFmtId="0" fontId="16" fillId="0" borderId="0" xfId="2" applyFont="1"/>
    <xf numFmtId="4" fontId="3" fillId="0" borderId="0" xfId="0" applyNumberFormat="1" applyFont="1" applyAlignment="1">
      <alignment horizontal="left"/>
    </xf>
    <xf numFmtId="0" fontId="5" fillId="0" borderId="11" xfId="0" applyFont="1" applyBorder="1" applyAlignment="1" applyProtection="1">
      <alignment horizontal="center" vertical="top"/>
      <protection locked="0"/>
    </xf>
    <xf numFmtId="0" fontId="5" fillId="9" borderId="14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9" fontId="5" fillId="10" borderId="1" xfId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4" xfId="1" applyNumberFormat="1" applyFont="1" applyFill="1" applyBorder="1" applyAlignment="1" applyProtection="1">
      <alignment horizontal="center" vertical="center"/>
    </xf>
    <xf numFmtId="4" fontId="3" fillId="0" borderId="7" xfId="1" applyNumberFormat="1" applyFont="1" applyFill="1" applyBorder="1" applyAlignment="1" applyProtection="1">
      <alignment horizontal="center" vertical="center"/>
    </xf>
    <xf numFmtId="4" fontId="3" fillId="0" borderId="10" xfId="1" applyNumberFormat="1" applyFont="1" applyFill="1" applyBorder="1" applyAlignment="1" applyProtection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2" borderId="12" xfId="0" applyNumberFormat="1" applyFont="1" applyFill="1" applyBorder="1" applyAlignment="1" applyProtection="1">
      <alignment horizontal="center" vertical="center"/>
      <protection locked="0"/>
    </xf>
    <xf numFmtId="4" fontId="3" fillId="2" borderId="13" xfId="0" applyNumberFormat="1" applyFont="1" applyFill="1" applyBorder="1" applyAlignment="1" applyProtection="1">
      <alignment horizontal="center" vertical="center"/>
      <protection locked="0"/>
    </xf>
    <xf numFmtId="4" fontId="3" fillId="2" borderId="16" xfId="0" applyNumberFormat="1" applyFont="1" applyFill="1" applyBorder="1" applyAlignment="1" applyProtection="1">
      <alignment horizontal="center" vertical="center"/>
      <protection locked="0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14" fillId="6" borderId="5" xfId="2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justify" vertical="center" wrapText="1"/>
    </xf>
    <xf numFmtId="0" fontId="5" fillId="0" borderId="0" xfId="2" applyFont="1" applyAlignment="1">
      <alignment horizontal="left" vertical="top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11</xdr:row>
      <xdr:rowOff>19049</xdr:rowOff>
    </xdr:from>
    <xdr:to>
      <xdr:col>9</xdr:col>
      <xdr:colOff>691282</xdr:colOff>
      <xdr:row>30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CF0DFC-58C4-420E-9B21-3F0C82886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560" t="22123" r="6309" b="60749"/>
        <a:stretch>
          <a:fillRect/>
        </a:stretch>
      </xdr:blipFill>
      <xdr:spPr>
        <a:xfrm>
          <a:off x="1847850" y="1800224"/>
          <a:ext cx="9292357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9"/>
  <sheetViews>
    <sheetView tabSelected="1" view="pageBreakPreview" zoomScale="70" zoomScaleNormal="40" zoomScaleSheetLayoutView="70" workbookViewId="0">
      <selection activeCell="C2" sqref="C2:P2"/>
    </sheetView>
  </sheetViews>
  <sheetFormatPr baseColWidth="10" defaultColWidth="11.44140625" defaultRowHeight="12.6" x14ac:dyDescent="0.2"/>
  <cols>
    <col min="1" max="1" width="4" style="1" customWidth="1"/>
    <col min="2" max="2" width="9.6640625" style="1" customWidth="1"/>
    <col min="3" max="3" width="71" style="1" bestFit="1" customWidth="1"/>
    <col min="4" max="4" width="45.5546875" style="1" bestFit="1" customWidth="1"/>
    <col min="5" max="5" width="14.6640625" style="2" customWidth="1"/>
    <col min="6" max="6" width="10.6640625" style="1" customWidth="1"/>
    <col min="7" max="7" width="17.6640625" style="1" customWidth="1"/>
    <col min="8" max="8" width="20.44140625" style="1" customWidth="1"/>
    <col min="9" max="16" width="4.33203125" style="1" customWidth="1"/>
    <col min="17" max="17" width="4.88671875" style="1" customWidth="1"/>
    <col min="18" max="16384" width="11.44140625" style="1"/>
  </cols>
  <sheetData>
    <row r="1" spans="2:16" ht="15" customHeight="1" x14ac:dyDescent="0.2">
      <c r="B1" s="1" t="s">
        <v>14</v>
      </c>
      <c r="C1" s="3"/>
      <c r="D1" s="3"/>
      <c r="E1" s="4"/>
      <c r="F1" s="3"/>
      <c r="G1" s="7"/>
      <c r="H1" s="3"/>
      <c r="I1" s="3"/>
      <c r="J1" s="3"/>
      <c r="K1" s="3"/>
      <c r="L1" s="3"/>
      <c r="M1" s="3"/>
      <c r="N1" s="3"/>
      <c r="O1" s="3"/>
      <c r="P1" s="3"/>
    </row>
    <row r="2" spans="2:16" ht="66.75" customHeight="1" x14ac:dyDescent="0.2">
      <c r="C2" s="107" t="s">
        <v>57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2:16" ht="15" customHeight="1" x14ac:dyDescent="0.3">
      <c r="B3" s="39" t="s">
        <v>15</v>
      </c>
      <c r="C3" s="6" t="s">
        <v>7</v>
      </c>
      <c r="D3" s="5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15" customHeight="1" x14ac:dyDescent="0.3">
      <c r="B4" s="39"/>
      <c r="C4" s="6"/>
      <c r="D4" s="5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ht="15" customHeight="1" x14ac:dyDescent="0.2">
      <c r="B5" s="40">
        <v>0</v>
      </c>
      <c r="C5" s="110" t="s">
        <v>33</v>
      </c>
      <c r="D5" s="110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15" customHeight="1" x14ac:dyDescent="0.3">
      <c r="B6" s="39"/>
      <c r="C6" s="6"/>
      <c r="D6" s="5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ht="13.5" customHeight="1" x14ac:dyDescent="0.2">
      <c r="C7" s="70" t="s">
        <v>34</v>
      </c>
      <c r="D7" s="71"/>
      <c r="E7" s="88" t="s">
        <v>4</v>
      </c>
      <c r="F7" s="113"/>
      <c r="G7" s="37" t="s">
        <v>11</v>
      </c>
      <c r="H7" s="37" t="s">
        <v>2</v>
      </c>
      <c r="I7" s="3"/>
      <c r="J7" s="3"/>
      <c r="K7" s="3"/>
      <c r="L7" s="3"/>
      <c r="M7" s="3"/>
      <c r="N7" s="3"/>
      <c r="O7" s="3"/>
      <c r="P7" s="3"/>
    </row>
    <row r="8" spans="2:16" ht="36" customHeight="1" x14ac:dyDescent="0.2">
      <c r="B8" s="42" t="s">
        <v>32</v>
      </c>
      <c r="C8" s="111" t="s">
        <v>39</v>
      </c>
      <c r="D8" s="112"/>
      <c r="E8" s="72">
        <v>1</v>
      </c>
      <c r="F8" s="73" t="s">
        <v>10</v>
      </c>
      <c r="G8" s="63"/>
      <c r="H8" s="16">
        <f>G8*E8</f>
        <v>0</v>
      </c>
      <c r="I8" s="3"/>
      <c r="J8" s="3"/>
      <c r="K8" s="3"/>
      <c r="L8" s="3"/>
      <c r="M8" s="3"/>
      <c r="N8" s="3"/>
      <c r="O8" s="3"/>
      <c r="P8" s="3"/>
    </row>
    <row r="9" spans="2:16" ht="18.75" customHeight="1" x14ac:dyDescent="0.2">
      <c r="C9" s="17"/>
      <c r="D9" s="3"/>
      <c r="E9" s="74" t="s">
        <v>35</v>
      </c>
      <c r="F9" s="35"/>
      <c r="G9" s="14"/>
      <c r="H9" s="31">
        <f>H8</f>
        <v>0</v>
      </c>
      <c r="I9" s="3"/>
      <c r="J9" s="3"/>
      <c r="K9" s="3"/>
      <c r="L9" s="3"/>
      <c r="M9" s="3"/>
      <c r="N9" s="3"/>
      <c r="O9" s="3"/>
      <c r="P9" s="3"/>
    </row>
    <row r="10" spans="2:16" ht="15" customHeight="1" x14ac:dyDescent="0.3">
      <c r="B10" s="39"/>
      <c r="C10" s="6"/>
      <c r="D10" s="5"/>
      <c r="E10" s="4"/>
      <c r="F10" s="3"/>
      <c r="G10" s="7"/>
      <c r="H10" s="3"/>
      <c r="I10" s="3"/>
      <c r="J10" s="3"/>
      <c r="K10" s="3"/>
      <c r="L10" s="3"/>
      <c r="M10" s="3"/>
      <c r="N10" s="3"/>
      <c r="O10" s="3"/>
      <c r="P10" s="3"/>
    </row>
    <row r="11" spans="2:16" ht="15" customHeight="1" x14ac:dyDescent="0.2">
      <c r="B11" s="40">
        <v>1</v>
      </c>
      <c r="C11" s="6" t="s">
        <v>16</v>
      </c>
      <c r="D11" s="3"/>
      <c r="E11" s="4"/>
      <c r="F11" s="3"/>
      <c r="G11" s="3"/>
      <c r="H11" s="3"/>
      <c r="I11" s="114"/>
      <c r="J11" s="114"/>
      <c r="K11" s="114"/>
      <c r="L11" s="114"/>
      <c r="M11" s="114"/>
      <c r="N11" s="114"/>
      <c r="O11" s="114"/>
      <c r="P11" s="114"/>
    </row>
    <row r="12" spans="2:16" ht="15" customHeight="1" x14ac:dyDescent="0.2">
      <c r="D12" s="3"/>
      <c r="E12" s="4"/>
      <c r="F12" s="3"/>
      <c r="G12" s="3"/>
      <c r="H12" s="3"/>
      <c r="I12" s="28">
        <v>1</v>
      </c>
      <c r="J12" s="28">
        <v>2</v>
      </c>
      <c r="K12" s="28">
        <v>3</v>
      </c>
      <c r="L12" s="28">
        <v>4</v>
      </c>
      <c r="M12" s="28">
        <v>5</v>
      </c>
      <c r="N12" s="28">
        <v>6</v>
      </c>
      <c r="O12" s="28">
        <v>7</v>
      </c>
      <c r="P12" s="28">
        <v>8</v>
      </c>
    </row>
    <row r="13" spans="2:16" ht="15" customHeight="1" x14ac:dyDescent="0.2">
      <c r="C13" s="3"/>
      <c r="D13" s="6"/>
      <c r="E13" s="23"/>
      <c r="F13" s="24"/>
      <c r="G13" s="24"/>
      <c r="H13" s="3"/>
      <c r="I13" s="115" t="s">
        <v>9</v>
      </c>
      <c r="J13" s="116"/>
      <c r="K13" s="116"/>
      <c r="L13" s="116"/>
      <c r="M13" s="116"/>
      <c r="N13" s="116"/>
      <c r="O13" s="116"/>
      <c r="P13" s="117"/>
    </row>
    <row r="14" spans="2:16" ht="15" customHeight="1" x14ac:dyDescent="0.2">
      <c r="C14" s="3"/>
      <c r="D14" s="3"/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2:16" ht="15" customHeight="1" x14ac:dyDescent="0.2">
      <c r="E15" s="4"/>
      <c r="F15" s="3"/>
      <c r="G15" s="3"/>
      <c r="H15" s="3"/>
      <c r="I15" s="83" t="s">
        <v>1</v>
      </c>
      <c r="J15" s="84"/>
      <c r="K15" s="84"/>
      <c r="L15" s="84"/>
      <c r="M15" s="84"/>
      <c r="N15" s="84"/>
      <c r="O15" s="84"/>
      <c r="P15" s="84"/>
    </row>
    <row r="16" spans="2:16" ht="15" customHeight="1" x14ac:dyDescent="0.2">
      <c r="C16" s="109" t="s">
        <v>17</v>
      </c>
      <c r="D16" s="109"/>
      <c r="E16" s="11"/>
      <c r="F16" s="11"/>
      <c r="G16" s="11"/>
      <c r="H16" s="11"/>
      <c r="I16" s="85"/>
      <c r="J16" s="86"/>
      <c r="K16" s="86"/>
      <c r="L16" s="86"/>
      <c r="M16" s="86"/>
      <c r="N16" s="86"/>
      <c r="O16" s="86"/>
      <c r="P16" s="86"/>
    </row>
    <row r="17" spans="2:16" ht="33" customHeight="1" x14ac:dyDescent="0.2">
      <c r="C17" s="37" t="s">
        <v>5</v>
      </c>
      <c r="D17" s="49" t="s">
        <v>6</v>
      </c>
      <c r="E17" s="58" t="s">
        <v>19</v>
      </c>
      <c r="F17" s="64" t="s">
        <v>1</v>
      </c>
      <c r="G17" s="49" t="s">
        <v>0</v>
      </c>
      <c r="H17" s="59" t="s">
        <v>2</v>
      </c>
      <c r="I17" s="60">
        <v>1</v>
      </c>
      <c r="J17" s="60">
        <v>2</v>
      </c>
      <c r="K17" s="60">
        <v>3</v>
      </c>
      <c r="L17" s="60">
        <v>4</v>
      </c>
      <c r="M17" s="60">
        <v>5</v>
      </c>
      <c r="N17" s="60">
        <v>6</v>
      </c>
      <c r="O17" s="60">
        <v>7</v>
      </c>
      <c r="P17" s="60">
        <v>8</v>
      </c>
    </row>
    <row r="18" spans="2:16" ht="30" customHeight="1" x14ac:dyDescent="0.2">
      <c r="B18" s="82" t="s">
        <v>18</v>
      </c>
      <c r="C18" s="27" t="s">
        <v>37</v>
      </c>
      <c r="D18" s="26" t="s">
        <v>40</v>
      </c>
      <c r="E18" s="62">
        <v>0.4</v>
      </c>
      <c r="F18" s="13">
        <f>SUM(I18:P18)</f>
        <v>8</v>
      </c>
      <c r="G18" s="63"/>
      <c r="H18" s="13">
        <f t="shared" ref="H18:H20" si="0">ROUND(G18*E18*F18,2)</f>
        <v>0</v>
      </c>
      <c r="I18" s="32">
        <v>1</v>
      </c>
      <c r="J18" s="32">
        <v>1</v>
      </c>
      <c r="K18" s="32">
        <v>1</v>
      </c>
      <c r="L18" s="32">
        <v>1</v>
      </c>
      <c r="M18" s="32">
        <v>1</v>
      </c>
      <c r="N18" s="32">
        <v>1</v>
      </c>
      <c r="O18" s="32">
        <v>1</v>
      </c>
      <c r="P18" s="32">
        <v>1</v>
      </c>
    </row>
    <row r="19" spans="2:16" ht="30" customHeight="1" x14ac:dyDescent="0.2">
      <c r="B19" s="82"/>
      <c r="C19" s="25" t="s">
        <v>21</v>
      </c>
      <c r="D19" s="26" t="s">
        <v>49</v>
      </c>
      <c r="E19" s="62">
        <v>0.6</v>
      </c>
      <c r="F19" s="13">
        <f>SUM(I19:P19)</f>
        <v>8</v>
      </c>
      <c r="G19" s="63"/>
      <c r="H19" s="13">
        <f t="shared" si="0"/>
        <v>0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</row>
    <row r="20" spans="2:16" ht="30" customHeight="1" x14ac:dyDescent="0.2">
      <c r="B20" s="82"/>
      <c r="C20" s="12" t="s">
        <v>52</v>
      </c>
      <c r="D20" s="26" t="s">
        <v>38</v>
      </c>
      <c r="E20" s="62">
        <v>0.2</v>
      </c>
      <c r="F20" s="13">
        <f>SUM(I20:P20)</f>
        <v>8</v>
      </c>
      <c r="G20" s="63"/>
      <c r="H20" s="13">
        <f t="shared" si="0"/>
        <v>0</v>
      </c>
      <c r="I20" s="10">
        <v>1</v>
      </c>
      <c r="J20" s="10">
        <v>1</v>
      </c>
      <c r="K20" s="10">
        <v>1</v>
      </c>
      <c r="L20" s="10">
        <v>1</v>
      </c>
      <c r="M20" s="10">
        <v>1</v>
      </c>
      <c r="N20" s="10">
        <v>1</v>
      </c>
      <c r="O20" s="10">
        <v>1</v>
      </c>
      <c r="P20" s="10">
        <v>1</v>
      </c>
    </row>
    <row r="21" spans="2:16" ht="14.25" customHeight="1" x14ac:dyDescent="0.2">
      <c r="B21" s="41"/>
      <c r="C21" s="3"/>
      <c r="D21" s="33"/>
      <c r="E21" s="52" t="s">
        <v>53</v>
      </c>
      <c r="F21" s="35"/>
      <c r="G21" s="35"/>
      <c r="H21" s="36">
        <f>SUM(H18:H20)</f>
        <v>0</v>
      </c>
      <c r="I21" s="3"/>
      <c r="J21" s="3"/>
      <c r="K21" s="3"/>
      <c r="L21" s="3"/>
      <c r="M21" s="3"/>
      <c r="N21" s="3"/>
      <c r="O21" s="3"/>
      <c r="P21" s="3"/>
    </row>
    <row r="22" spans="2:16" ht="15" customHeight="1" x14ac:dyDescent="0.2">
      <c r="B22" s="41"/>
      <c r="C22" s="3"/>
      <c r="D22" s="33"/>
      <c r="E22" s="34"/>
      <c r="F22" s="36"/>
      <c r="G22" s="35"/>
      <c r="H22" s="36"/>
      <c r="I22" s="3"/>
      <c r="J22" s="3"/>
      <c r="K22" s="3"/>
      <c r="L22" s="3"/>
      <c r="M22" s="3"/>
      <c r="N22" s="3"/>
      <c r="O22" s="3"/>
      <c r="P22" s="3"/>
    </row>
    <row r="23" spans="2:16" s="48" customFormat="1" ht="15" customHeight="1" x14ac:dyDescent="0.2">
      <c r="B23" s="45"/>
      <c r="C23" s="87" t="s">
        <v>54</v>
      </c>
      <c r="D23" s="87"/>
      <c r="E23" s="15"/>
      <c r="F23" s="15"/>
      <c r="G23" s="15"/>
      <c r="H23" s="15"/>
      <c r="I23" s="46"/>
      <c r="J23" s="46"/>
      <c r="K23" s="47"/>
      <c r="L23" s="47"/>
      <c r="M23" s="47"/>
      <c r="N23" s="47"/>
      <c r="O23" s="47"/>
      <c r="P23" s="47"/>
    </row>
    <row r="24" spans="2:16" ht="15" customHeight="1" x14ac:dyDescent="0.2">
      <c r="B24" s="40"/>
      <c r="C24" s="37" t="s">
        <v>5</v>
      </c>
      <c r="D24" s="49" t="s">
        <v>6</v>
      </c>
      <c r="E24" s="88" t="s">
        <v>4</v>
      </c>
      <c r="F24" s="89"/>
      <c r="G24" s="37" t="s">
        <v>11</v>
      </c>
      <c r="H24" s="43" t="s">
        <v>2</v>
      </c>
      <c r="I24" s="50"/>
      <c r="J24" s="15"/>
      <c r="K24" s="15"/>
      <c r="L24" s="15"/>
      <c r="M24" s="15"/>
      <c r="N24" s="15"/>
      <c r="O24" s="15"/>
      <c r="P24" s="15"/>
    </row>
    <row r="25" spans="2:16" ht="9.9" customHeight="1" x14ac:dyDescent="0.2">
      <c r="B25" s="82" t="s">
        <v>20</v>
      </c>
      <c r="C25" s="90" t="s">
        <v>36</v>
      </c>
      <c r="D25" s="93" t="str">
        <f>D18</f>
        <v>Tècnic titulat competent
10 anys d'experiència (amb funcions de PM)</v>
      </c>
      <c r="E25" s="96">
        <v>0.5</v>
      </c>
      <c r="F25" s="99" t="s">
        <v>10</v>
      </c>
      <c r="G25" s="101"/>
      <c r="H25" s="104">
        <f>ROUND(E25*G25,2)</f>
        <v>0</v>
      </c>
      <c r="I25" s="50"/>
      <c r="J25" s="15"/>
      <c r="K25" s="15"/>
      <c r="L25" s="15"/>
      <c r="M25" s="15"/>
      <c r="N25" s="15"/>
      <c r="O25" s="15"/>
      <c r="P25" s="15"/>
    </row>
    <row r="26" spans="2:16" ht="9.9" customHeight="1" x14ac:dyDescent="0.2">
      <c r="B26" s="82"/>
      <c r="C26" s="91"/>
      <c r="D26" s="94"/>
      <c r="E26" s="97"/>
      <c r="F26" s="100"/>
      <c r="G26" s="102"/>
      <c r="H26" s="105"/>
      <c r="I26" s="50"/>
      <c r="J26" s="15"/>
      <c r="K26" s="15"/>
      <c r="L26" s="15"/>
      <c r="M26" s="15"/>
      <c r="N26" s="15"/>
      <c r="O26" s="15"/>
      <c r="P26" s="15"/>
    </row>
    <row r="27" spans="2:16" ht="9.9" customHeight="1" x14ac:dyDescent="0.2">
      <c r="B27" s="82"/>
      <c r="C27" s="92"/>
      <c r="D27" s="95"/>
      <c r="E27" s="98"/>
      <c r="F27" s="100"/>
      <c r="G27" s="103"/>
      <c r="H27" s="106"/>
      <c r="I27" s="50"/>
      <c r="J27" s="15"/>
      <c r="K27" s="15"/>
      <c r="L27" s="15"/>
      <c r="M27" s="15"/>
      <c r="N27" s="15"/>
      <c r="O27" s="15"/>
      <c r="P27" s="15"/>
    </row>
    <row r="28" spans="2:16" ht="9.9" customHeight="1" x14ac:dyDescent="0.2">
      <c r="B28" s="82"/>
      <c r="C28" s="90" t="s">
        <v>21</v>
      </c>
      <c r="D28" s="93" t="s">
        <v>49</v>
      </c>
      <c r="E28" s="96">
        <v>1.5</v>
      </c>
      <c r="F28" s="120" t="s">
        <v>10</v>
      </c>
      <c r="G28" s="101"/>
      <c r="H28" s="104">
        <f>ROUND(E28*G28,2)</f>
        <v>0</v>
      </c>
      <c r="I28" s="50"/>
      <c r="J28" s="15"/>
      <c r="K28" s="15"/>
      <c r="L28" s="15"/>
      <c r="M28" s="15"/>
      <c r="N28" s="15"/>
      <c r="O28" s="15"/>
      <c r="P28" s="15"/>
    </row>
    <row r="29" spans="2:16" ht="9.9" customHeight="1" x14ac:dyDescent="0.2">
      <c r="B29" s="82"/>
      <c r="C29" s="91"/>
      <c r="D29" s="94"/>
      <c r="E29" s="97"/>
      <c r="F29" s="121"/>
      <c r="G29" s="102"/>
      <c r="H29" s="105"/>
      <c r="I29" s="50"/>
      <c r="J29" s="15"/>
      <c r="K29" s="15"/>
      <c r="L29" s="15"/>
      <c r="M29" s="15"/>
      <c r="N29" s="15"/>
      <c r="O29" s="15"/>
      <c r="P29" s="15"/>
    </row>
    <row r="30" spans="2:16" ht="9.9" customHeight="1" x14ac:dyDescent="0.2">
      <c r="B30" s="82"/>
      <c r="C30" s="92"/>
      <c r="D30" s="95"/>
      <c r="E30" s="98"/>
      <c r="F30" s="122"/>
      <c r="G30" s="103"/>
      <c r="H30" s="106"/>
      <c r="I30" s="50"/>
      <c r="J30" s="15"/>
      <c r="K30" s="15"/>
      <c r="L30" s="15"/>
      <c r="M30" s="15"/>
      <c r="N30" s="15"/>
      <c r="O30" s="15"/>
      <c r="P30" s="15"/>
    </row>
    <row r="31" spans="2:16" ht="15" customHeight="1" x14ac:dyDescent="0.2">
      <c r="B31" s="42"/>
      <c r="C31" s="53"/>
      <c r="D31" s="54"/>
      <c r="E31" s="52" t="s">
        <v>55</v>
      </c>
      <c r="F31" s="55"/>
      <c r="G31" s="56"/>
      <c r="H31" s="36">
        <f>SUM(H25:H30)</f>
        <v>0</v>
      </c>
      <c r="I31" s="15"/>
      <c r="J31" s="15"/>
      <c r="K31" s="15"/>
      <c r="L31" s="15"/>
      <c r="M31" s="15"/>
      <c r="N31" s="15"/>
      <c r="O31" s="15"/>
      <c r="P31" s="15"/>
    </row>
    <row r="32" spans="2:16" ht="15" customHeight="1" x14ac:dyDescent="0.2">
      <c r="B32" s="51"/>
      <c r="C32" s="3"/>
      <c r="D32" s="3"/>
      <c r="E32" s="8"/>
      <c r="F32" s="7"/>
      <c r="H32" s="8"/>
      <c r="J32" s="3"/>
      <c r="K32" s="3"/>
      <c r="L32" s="3"/>
      <c r="M32" s="3"/>
      <c r="N32" s="3"/>
      <c r="O32" s="3"/>
      <c r="P32" s="3"/>
    </row>
    <row r="33" spans="2:16" ht="15" hidden="1" customHeight="1" x14ac:dyDescent="0.2">
      <c r="B33" s="40">
        <v>2</v>
      </c>
      <c r="C33" s="110" t="s">
        <v>26</v>
      </c>
      <c r="D33" s="110"/>
      <c r="E33" s="4"/>
      <c r="F33" s="7"/>
      <c r="G33" s="7"/>
      <c r="H33" s="7"/>
      <c r="I33" s="3"/>
      <c r="J33" s="3"/>
      <c r="K33" s="3"/>
      <c r="L33" s="3"/>
      <c r="M33" s="3"/>
      <c r="N33" s="3"/>
      <c r="O33" s="3"/>
      <c r="P33" s="3"/>
    </row>
    <row r="34" spans="2:16" ht="11.25" hidden="1" customHeight="1" x14ac:dyDescent="0.2">
      <c r="C34" s="6"/>
      <c r="D34" s="3"/>
      <c r="E34" s="4"/>
      <c r="I34" s="3"/>
      <c r="J34" s="3"/>
      <c r="K34" s="3"/>
      <c r="L34" s="3"/>
      <c r="M34" s="3"/>
      <c r="N34" s="3"/>
      <c r="O34" s="3"/>
      <c r="P34" s="3"/>
    </row>
    <row r="35" spans="2:16" ht="11.25" hidden="1" customHeight="1" x14ac:dyDescent="0.2">
      <c r="C35" s="17"/>
      <c r="D35" s="3"/>
      <c r="E35" s="4"/>
      <c r="F35" s="8"/>
      <c r="H35" s="8"/>
      <c r="I35" s="3"/>
      <c r="J35" s="3"/>
      <c r="K35" s="3"/>
      <c r="L35" s="3"/>
      <c r="M35" s="3"/>
      <c r="N35" s="3"/>
      <c r="O35" s="3"/>
      <c r="P35" s="3"/>
    </row>
    <row r="36" spans="2:16" ht="10.95" hidden="1" customHeight="1" x14ac:dyDescent="0.2">
      <c r="C36" s="57" t="s">
        <v>25</v>
      </c>
      <c r="D36" s="44"/>
      <c r="E36" s="65"/>
      <c r="F36" s="37" t="s">
        <v>10</v>
      </c>
      <c r="G36" s="37" t="s">
        <v>11</v>
      </c>
      <c r="H36" s="37" t="s">
        <v>2</v>
      </c>
      <c r="I36" s="3"/>
      <c r="J36" s="3"/>
      <c r="K36" s="3"/>
      <c r="L36" s="3"/>
      <c r="M36" s="3"/>
      <c r="N36" s="3"/>
      <c r="O36" s="3"/>
      <c r="P36" s="3"/>
    </row>
    <row r="37" spans="2:16" ht="51" hidden="1" customHeight="1" x14ac:dyDescent="0.2">
      <c r="B37" s="42" t="s">
        <v>22</v>
      </c>
      <c r="C37" s="118" t="s">
        <v>12</v>
      </c>
      <c r="D37" s="118"/>
      <c r="E37" s="118"/>
      <c r="F37" s="13">
        <v>0</v>
      </c>
      <c r="G37" s="38">
        <v>1000</v>
      </c>
      <c r="H37" s="16">
        <f>G37*F37</f>
        <v>0</v>
      </c>
      <c r="I37" s="3"/>
      <c r="J37" s="3"/>
      <c r="K37" s="3"/>
      <c r="L37" s="3"/>
      <c r="M37" s="3"/>
      <c r="N37" s="3"/>
      <c r="O37" s="3"/>
      <c r="P37" s="3"/>
    </row>
    <row r="38" spans="2:16" ht="51" hidden="1" customHeight="1" x14ac:dyDescent="0.2">
      <c r="B38" s="42" t="s">
        <v>23</v>
      </c>
      <c r="C38" s="118" t="s">
        <v>27</v>
      </c>
      <c r="D38" s="118"/>
      <c r="E38" s="118"/>
      <c r="F38" s="13">
        <v>0</v>
      </c>
      <c r="G38" s="38">
        <v>1500</v>
      </c>
      <c r="H38" s="16">
        <f>G38*F38</f>
        <v>0</v>
      </c>
      <c r="I38" s="3"/>
      <c r="J38" s="3"/>
      <c r="K38" s="3"/>
      <c r="L38" s="3"/>
      <c r="M38" s="3"/>
      <c r="N38" s="3"/>
      <c r="O38" s="3"/>
      <c r="P38" s="3"/>
    </row>
    <row r="39" spans="2:16" ht="51" hidden="1" customHeight="1" x14ac:dyDescent="0.2">
      <c r="B39" s="42" t="s">
        <v>30</v>
      </c>
      <c r="C39" s="118" t="s">
        <v>28</v>
      </c>
      <c r="D39" s="118"/>
      <c r="E39" s="118"/>
      <c r="F39" s="13">
        <v>0</v>
      </c>
      <c r="G39" s="38">
        <v>2100</v>
      </c>
      <c r="H39" s="16">
        <f>G39*F39</f>
        <v>0</v>
      </c>
      <c r="I39" s="3"/>
      <c r="J39" s="3"/>
      <c r="K39" s="3"/>
      <c r="L39" s="3"/>
      <c r="M39" s="3"/>
      <c r="N39" s="3"/>
      <c r="O39" s="3"/>
      <c r="P39" s="3"/>
    </row>
    <row r="40" spans="2:16" ht="51" hidden="1" customHeight="1" x14ac:dyDescent="0.2">
      <c r="B40" s="42" t="s">
        <v>31</v>
      </c>
      <c r="C40" s="118" t="s">
        <v>29</v>
      </c>
      <c r="D40" s="118"/>
      <c r="E40" s="118"/>
      <c r="F40" s="13">
        <v>0</v>
      </c>
      <c r="G40" s="61">
        <v>3000</v>
      </c>
      <c r="H40" s="16">
        <f>G40*F40</f>
        <v>0</v>
      </c>
      <c r="I40" s="3"/>
      <c r="J40" s="3"/>
      <c r="K40" s="3"/>
      <c r="L40" s="3"/>
      <c r="M40" s="3"/>
      <c r="N40" s="3"/>
      <c r="O40" s="3"/>
      <c r="P40" s="3"/>
    </row>
    <row r="41" spans="2:16" ht="18.75" hidden="1" customHeight="1" x14ac:dyDescent="0.2">
      <c r="C41" s="17"/>
      <c r="D41" s="3"/>
      <c r="E41" s="52" t="s">
        <v>24</v>
      </c>
      <c r="F41" s="8"/>
      <c r="G41" s="14"/>
      <c r="H41" s="31">
        <f>H40</f>
        <v>0</v>
      </c>
      <c r="I41" s="3"/>
      <c r="J41" s="3"/>
      <c r="K41" s="3"/>
      <c r="L41" s="3"/>
      <c r="M41" s="3"/>
      <c r="N41" s="3"/>
      <c r="O41" s="3"/>
      <c r="P41" s="3"/>
    </row>
    <row r="42" spans="2:16" ht="15" hidden="1" customHeight="1" x14ac:dyDescent="0.2">
      <c r="C42" s="17"/>
      <c r="D42" s="3"/>
      <c r="E42" s="52"/>
      <c r="F42" s="8"/>
      <c r="G42" s="14"/>
      <c r="H42" s="31"/>
      <c r="I42" s="3"/>
      <c r="J42" s="3"/>
      <c r="K42" s="3"/>
      <c r="L42" s="3"/>
      <c r="M42" s="3"/>
      <c r="N42" s="3"/>
      <c r="O42" s="3"/>
      <c r="P42" s="3"/>
    </row>
    <row r="43" spans="2:16" ht="15" hidden="1" customHeight="1" x14ac:dyDescent="0.2">
      <c r="C43" s="17"/>
      <c r="D43" s="3"/>
      <c r="E43" s="8"/>
      <c r="F43" s="8"/>
      <c r="G43" s="14"/>
      <c r="H43" s="31"/>
      <c r="I43" s="3"/>
      <c r="J43" s="3"/>
      <c r="K43" s="3"/>
      <c r="L43" s="3"/>
      <c r="M43" s="3"/>
      <c r="N43" s="3"/>
      <c r="O43" s="3"/>
      <c r="P43" s="3"/>
    </row>
    <row r="44" spans="2:16" x14ac:dyDescent="0.2">
      <c r="C44" s="17"/>
      <c r="D44" s="3"/>
      <c r="E44" s="8"/>
      <c r="F44" s="8"/>
      <c r="G44" s="14"/>
      <c r="H44" s="31"/>
      <c r="I44" s="3"/>
      <c r="J44" s="3"/>
      <c r="K44" s="3"/>
      <c r="L44" s="3"/>
      <c r="M44" s="3"/>
      <c r="N44" s="3"/>
      <c r="O44" s="3"/>
      <c r="P44" s="3"/>
    </row>
    <row r="45" spans="2:16" x14ac:dyDescent="0.2">
      <c r="C45" s="3"/>
      <c r="D45" s="3"/>
      <c r="E45" s="4"/>
      <c r="F45" s="7" t="s">
        <v>50</v>
      </c>
      <c r="G45" s="81"/>
      <c r="H45" s="7">
        <f>H9</f>
        <v>0</v>
      </c>
      <c r="I45" s="3"/>
      <c r="J45" s="3"/>
      <c r="K45" s="3"/>
      <c r="L45" s="3"/>
      <c r="M45" s="3"/>
      <c r="N45" s="3"/>
      <c r="O45" s="3"/>
      <c r="P45" s="3"/>
    </row>
    <row r="46" spans="2:16" x14ac:dyDescent="0.2">
      <c r="E46" s="4"/>
      <c r="F46" s="7" t="s">
        <v>51</v>
      </c>
      <c r="G46" s="81"/>
      <c r="H46" s="7">
        <f>H31+H21</f>
        <v>0</v>
      </c>
      <c r="I46" s="3"/>
      <c r="J46" s="3"/>
      <c r="L46" s="3"/>
      <c r="M46" s="3"/>
      <c r="N46" s="3"/>
      <c r="O46" s="3"/>
      <c r="P46" s="3"/>
    </row>
    <row r="47" spans="2:16" s="22" customFormat="1" ht="21.75" customHeight="1" x14ac:dyDescent="0.3">
      <c r="D47" s="7"/>
      <c r="E47" s="20"/>
      <c r="F47" s="19" t="s">
        <v>3</v>
      </c>
      <c r="G47" s="21"/>
      <c r="H47" s="68">
        <f>H21+H31+H9</f>
        <v>0</v>
      </c>
      <c r="I47" s="68"/>
      <c r="J47" s="68"/>
      <c r="K47" s="18"/>
      <c r="L47" s="18"/>
      <c r="M47" s="18"/>
      <c r="N47" s="18"/>
      <c r="O47" s="18"/>
      <c r="P47" s="18"/>
    </row>
    <row r="48" spans="2:16" s="22" customFormat="1" ht="20.25" customHeight="1" thickBot="1" x14ac:dyDescent="0.35">
      <c r="D48" s="76"/>
      <c r="E48" s="20"/>
      <c r="F48" s="21" t="s">
        <v>8</v>
      </c>
      <c r="G48" s="21"/>
      <c r="H48" s="29">
        <f>ROUND(H47*0.21,2)</f>
        <v>0</v>
      </c>
      <c r="I48" s="18"/>
      <c r="J48" s="18"/>
      <c r="K48" s="18"/>
      <c r="L48" s="18"/>
      <c r="M48" s="18"/>
      <c r="N48" s="18"/>
      <c r="O48" s="18"/>
      <c r="P48" s="18"/>
    </row>
    <row r="49" spans="3:16" s="22" customFormat="1" ht="3.75" customHeight="1" thickTop="1" x14ac:dyDescent="0.3">
      <c r="E49" s="20"/>
      <c r="F49" s="21"/>
      <c r="G49" s="21"/>
      <c r="H49" s="30"/>
      <c r="I49" s="18"/>
      <c r="J49" s="18"/>
      <c r="K49" s="18"/>
      <c r="L49" s="18"/>
      <c r="M49" s="18"/>
      <c r="N49" s="18"/>
      <c r="O49" s="18"/>
      <c r="P49" s="18"/>
    </row>
    <row r="50" spans="3:16" s="22" customFormat="1" ht="25.5" customHeight="1" x14ac:dyDescent="0.3">
      <c r="C50" s="80"/>
      <c r="E50" s="20"/>
      <c r="G50" s="66" t="s">
        <v>13</v>
      </c>
      <c r="H50" s="67">
        <f>H48+H47</f>
        <v>0</v>
      </c>
      <c r="I50" s="67"/>
      <c r="J50" s="67"/>
      <c r="K50" s="18"/>
      <c r="L50" s="18"/>
      <c r="M50" s="18"/>
      <c r="N50" s="18"/>
      <c r="O50" s="18"/>
      <c r="P50" s="18"/>
    </row>
    <row r="51" spans="3:16" ht="15" customHeight="1" x14ac:dyDescent="0.2">
      <c r="C51" s="119" t="s">
        <v>56</v>
      </c>
      <c r="D51" s="119"/>
      <c r="E51" s="1"/>
      <c r="H51" s="69"/>
    </row>
    <row r="52" spans="3:16" ht="15" customHeight="1" x14ac:dyDescent="0.2">
      <c r="C52" s="119"/>
      <c r="D52" s="119"/>
      <c r="E52" s="1"/>
      <c r="H52" s="69"/>
    </row>
    <row r="53" spans="3:16" ht="15" customHeight="1" x14ac:dyDescent="0.2">
      <c r="C53" s="119"/>
      <c r="D53" s="119"/>
      <c r="E53" s="1"/>
      <c r="H53" s="69"/>
    </row>
    <row r="54" spans="3:16" ht="15" customHeight="1" x14ac:dyDescent="0.2">
      <c r="C54" s="119"/>
      <c r="D54" s="119"/>
      <c r="E54" s="1"/>
    </row>
    <row r="55" spans="3:16" ht="15" customHeight="1" x14ac:dyDescent="0.2">
      <c r="E55" s="1"/>
      <c r="H55" s="69"/>
    </row>
    <row r="56" spans="3:16" ht="15" customHeight="1" x14ac:dyDescent="0.2">
      <c r="E56" s="1"/>
    </row>
    <row r="57" spans="3:16" ht="15" customHeight="1" x14ac:dyDescent="0.2">
      <c r="E57" s="1"/>
      <c r="H57" s="69"/>
    </row>
    <row r="58" spans="3:16" ht="15" customHeight="1" x14ac:dyDescent="0.2">
      <c r="E58" s="1"/>
    </row>
    <row r="59" spans="3:16" ht="15" customHeight="1" x14ac:dyDescent="0.2">
      <c r="E59" s="1"/>
    </row>
    <row r="60" spans="3:16" ht="15" customHeight="1" x14ac:dyDescent="0.2">
      <c r="E60" s="1"/>
    </row>
    <row r="61" spans="3:16" ht="15" customHeight="1" x14ac:dyDescent="0.2">
      <c r="E61" s="1"/>
    </row>
    <row r="62" spans="3:16" ht="15" customHeight="1" x14ac:dyDescent="0.2">
      <c r="E62" s="1"/>
    </row>
    <row r="63" spans="3:16" ht="15" customHeight="1" x14ac:dyDescent="0.2">
      <c r="E63" s="1"/>
    </row>
    <row r="64" spans="3:16" ht="15" customHeight="1" x14ac:dyDescent="0.2">
      <c r="E64" s="1"/>
    </row>
    <row r="65" spans="5:5" ht="15" customHeight="1" x14ac:dyDescent="0.2">
      <c r="E65" s="1"/>
    </row>
    <row r="66" spans="5:5" ht="15" customHeight="1" x14ac:dyDescent="0.2">
      <c r="E66" s="1"/>
    </row>
    <row r="67" spans="5:5" ht="15" customHeight="1" x14ac:dyDescent="0.2">
      <c r="E67" s="1"/>
    </row>
    <row r="68" spans="5:5" ht="15" customHeight="1" x14ac:dyDescent="0.2">
      <c r="E68" s="1"/>
    </row>
    <row r="69" spans="5:5" ht="15" customHeight="1" x14ac:dyDescent="0.2">
      <c r="E69" s="1"/>
    </row>
    <row r="70" spans="5:5" ht="15" customHeight="1" x14ac:dyDescent="0.2">
      <c r="E70" s="1"/>
    </row>
    <row r="71" spans="5:5" ht="15" customHeight="1" x14ac:dyDescent="0.2">
      <c r="E71" s="1"/>
    </row>
    <row r="72" spans="5:5" ht="15" customHeight="1" x14ac:dyDescent="0.2">
      <c r="E72" s="1"/>
    </row>
    <row r="73" spans="5:5" ht="15" customHeight="1" x14ac:dyDescent="0.2">
      <c r="E73" s="1"/>
    </row>
    <row r="74" spans="5:5" ht="15" customHeight="1" x14ac:dyDescent="0.2">
      <c r="E74" s="1"/>
    </row>
    <row r="75" spans="5:5" ht="15" customHeight="1" x14ac:dyDescent="0.2">
      <c r="E75" s="1"/>
    </row>
    <row r="76" spans="5:5" ht="15" customHeight="1" x14ac:dyDescent="0.2">
      <c r="E76" s="1"/>
    </row>
    <row r="77" spans="5:5" ht="15" customHeight="1" x14ac:dyDescent="0.2">
      <c r="E77" s="1"/>
    </row>
    <row r="78" spans="5:5" ht="15" customHeight="1" x14ac:dyDescent="0.2">
      <c r="E78" s="1"/>
    </row>
    <row r="79" spans="5:5" ht="15" customHeight="1" x14ac:dyDescent="0.2">
      <c r="E79" s="1"/>
    </row>
  </sheetData>
  <mergeCells count="30">
    <mergeCell ref="C51:D54"/>
    <mergeCell ref="F28:F30"/>
    <mergeCell ref="C38:E38"/>
    <mergeCell ref="C40:E40"/>
    <mergeCell ref="C39:E39"/>
    <mergeCell ref="C33:D33"/>
    <mergeCell ref="C37:E37"/>
    <mergeCell ref="C2:P2"/>
    <mergeCell ref="C16:D16"/>
    <mergeCell ref="C5:D5"/>
    <mergeCell ref="C8:D8"/>
    <mergeCell ref="E7:F7"/>
    <mergeCell ref="I11:P11"/>
    <mergeCell ref="I13:P13"/>
    <mergeCell ref="B25:B30"/>
    <mergeCell ref="B18:B20"/>
    <mergeCell ref="I15:P16"/>
    <mergeCell ref="C23:D23"/>
    <mergeCell ref="E24:F24"/>
    <mergeCell ref="C25:C27"/>
    <mergeCell ref="D25:D27"/>
    <mergeCell ref="E25:E27"/>
    <mergeCell ref="F25:F27"/>
    <mergeCell ref="G25:G27"/>
    <mergeCell ref="H25:H27"/>
    <mergeCell ref="C28:C30"/>
    <mergeCell ref="D28:D30"/>
    <mergeCell ref="E28:E30"/>
    <mergeCell ref="G28:G30"/>
    <mergeCell ref="H28:H30"/>
  </mergeCells>
  <pageMargins left="0.25" right="0.25" top="0.75" bottom="0.75" header="0.3" footer="0.3"/>
  <pageSetup paperSize="9" scale="62" orientation="landscape" r:id="rId1"/>
  <headerFooter alignWithMargins="0">
    <oddFooter xml:space="preserve">&amp;L&amp;8&amp;F&amp;R&amp;8&amp;D      </oddFooter>
  </headerFooter>
  <rowBreaks count="1" manualBreakCount="1">
    <brk id="54" min="1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87F3-C804-4792-8314-CED5BE872D1C}">
  <dimension ref="D6:J21"/>
  <sheetViews>
    <sheetView workbookViewId="0">
      <selection activeCell="F37" sqref="F37"/>
    </sheetView>
  </sheetViews>
  <sheetFormatPr baseColWidth="10" defaultRowHeight="13.2" x14ac:dyDescent="0.25"/>
  <cols>
    <col min="4" max="4" width="28.88671875" customWidth="1"/>
    <col min="5" max="9" width="18.6640625" customWidth="1"/>
  </cols>
  <sheetData>
    <row r="6" spans="4:10" x14ac:dyDescent="0.25">
      <c r="E6" s="77" t="s">
        <v>42</v>
      </c>
      <c r="F6" s="77" t="s">
        <v>43</v>
      </c>
      <c r="G6" s="77" t="s">
        <v>44</v>
      </c>
      <c r="H6" s="77" t="s">
        <v>45</v>
      </c>
      <c r="I6" s="77" t="s">
        <v>46</v>
      </c>
    </row>
    <row r="7" spans="4:10" x14ac:dyDescent="0.25">
      <c r="D7" s="77" t="s">
        <v>41</v>
      </c>
      <c r="E7" s="75">
        <f>'AUDITORIA + DEO'!H9</f>
        <v>0</v>
      </c>
      <c r="F7" s="75">
        <f>E7*0.21</f>
        <v>0</v>
      </c>
      <c r="G7" s="75">
        <f>E7*0.2</f>
        <v>0</v>
      </c>
      <c r="H7" s="75">
        <f>E7+F7</f>
        <v>0</v>
      </c>
      <c r="I7" s="75">
        <f>E7+G7</f>
        <v>0</v>
      </c>
      <c r="J7" s="75"/>
    </row>
    <row r="8" spans="4:10" x14ac:dyDescent="0.25">
      <c r="D8" s="77" t="s">
        <v>47</v>
      </c>
      <c r="E8" s="75" t="e">
        <f>'AUDITORIA + DEO'!H21+'AUDITORIA + DEO'!H31+'AUDITORIA + DEO'!#REF!</f>
        <v>#REF!</v>
      </c>
      <c r="F8" s="75" t="e">
        <f>E8*0.21</f>
        <v>#REF!</v>
      </c>
      <c r="G8" s="75" t="e">
        <f>E8*0.2</f>
        <v>#REF!</v>
      </c>
      <c r="H8" s="75" t="e">
        <f>E8+F8</f>
        <v>#REF!</v>
      </c>
      <c r="I8" s="75" t="e">
        <f>E8+G8</f>
        <v>#REF!</v>
      </c>
      <c r="J8" s="75"/>
    </row>
    <row r="9" spans="4:10" x14ac:dyDescent="0.25">
      <c r="D9" s="78" t="s">
        <v>48</v>
      </c>
      <c r="E9" s="79" t="e">
        <f>SUM(E7:E8)</f>
        <v>#REF!</v>
      </c>
      <c r="F9" s="79" t="e">
        <f t="shared" ref="F9:I9" si="0">SUM(F7:F8)</f>
        <v>#REF!</v>
      </c>
      <c r="G9" s="79" t="e">
        <f t="shared" si="0"/>
        <v>#REF!</v>
      </c>
      <c r="H9" s="79" t="e">
        <f t="shared" si="0"/>
        <v>#REF!</v>
      </c>
      <c r="I9" s="79" t="e">
        <f t="shared" si="0"/>
        <v>#REF!</v>
      </c>
      <c r="J9" s="75"/>
    </row>
    <row r="20" spans="8:8" x14ac:dyDescent="0.25">
      <c r="H20" s="75"/>
    </row>
    <row r="21" spans="8:8" x14ac:dyDescent="0.25">
      <c r="H21" s="7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AUDITORIA + DEO</vt:lpstr>
      <vt:lpstr>resum</vt:lpstr>
      <vt:lpstr>'AUDITORIA + DEO'!_1Àrea_d_impressió</vt:lpstr>
      <vt:lpstr>'AUDITORIA + DEO'!Área_de_impresión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rsalvat</dc:creator>
  <cp:lastModifiedBy>ANA ORTEGA LOPEZ</cp:lastModifiedBy>
  <cp:lastPrinted>2025-11-25T14:22:57Z</cp:lastPrinted>
  <dcterms:created xsi:type="dcterms:W3CDTF">2008-01-28T17:40:00Z</dcterms:created>
  <dcterms:modified xsi:type="dcterms:W3CDTF">2025-11-25T14:32:38Z</dcterms:modified>
</cp:coreProperties>
</file>