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16. IE Mestre Morera\"/>
    </mc:Choice>
  </mc:AlternateContent>
  <xr:revisionPtr revIDLastSave="0" documentId="13_ncr:1_{B6C92807-E6A8-4587-A559-6854589B072C}" xr6:coauthVersionLast="47" xr6:coauthVersionMax="47" xr10:uidLastSave="{00000000-0000-0000-0000-000000000000}"/>
  <workbookProtection workbookAlgorithmName="SHA-512" workbookHashValue="C71QrwtH7eyT7rFayfMvggL8mKmC9W3+MyXYbbFpe18DhDWketMgIHDpQ+0khUXX+gvlybXkDl2VSdWvlBZzEg==" workbookSaltValue="0nkQGmK8WINJsaBGZMFDgA==" workbookSpinCount="100000" lockStructure="1"/>
  <bookViews>
    <workbookView xWindow="28680" yWindow="-120" windowWidth="29040" windowHeight="15840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I27" i="6"/>
  <c r="I26" i="6"/>
  <c r="I25" i="6"/>
  <c r="I24" i="6"/>
  <c r="I23" i="6"/>
  <c r="I22" i="6"/>
  <c r="I21" i="6"/>
  <c r="I20" i="6"/>
  <c r="I28" i="6" s="1"/>
  <c r="L8" i="7" s="1"/>
  <c r="I14" i="6"/>
  <c r="I8" i="6"/>
  <c r="I7" i="6"/>
  <c r="L15" i="5"/>
  <c r="L24" i="5"/>
  <c r="I16" i="6"/>
  <c r="I15" i="6"/>
  <c r="I13" i="6"/>
  <c r="L26" i="5"/>
  <c r="L25" i="5"/>
  <c r="L23" i="5"/>
  <c r="L22" i="5"/>
  <c r="L21" i="5"/>
  <c r="I17" i="6" l="1"/>
  <c r="K8" i="7" s="1"/>
  <c r="E8" i="7"/>
  <c r="I6" i="6"/>
  <c r="I5" i="6"/>
  <c r="P10" i="5"/>
  <c r="L30" i="5"/>
  <c r="L31" i="5"/>
  <c r="L32" i="5"/>
  <c r="L33" i="5"/>
  <c r="L34" i="5"/>
  <c r="L35" i="5"/>
  <c r="L20" i="5"/>
  <c r="L10" i="5"/>
  <c r="L11" i="5"/>
  <c r="L12" i="5"/>
  <c r="L13" i="5"/>
  <c r="L14" i="5"/>
  <c r="L16" i="5"/>
  <c r="I9" i="6" l="1"/>
  <c r="J8" i="7" s="1"/>
  <c r="I8" i="7"/>
  <c r="F14" i="7"/>
  <c r="F15" i="7" s="1"/>
  <c r="D10" i="8" s="1"/>
  <c r="L27" i="5"/>
  <c r="G8" i="7" s="1"/>
  <c r="L17" i="5"/>
  <c r="F8" i="7" s="1"/>
  <c r="L36" i="5"/>
  <c r="H8" i="7" s="1"/>
  <c r="M8" i="7" l="1"/>
</calcChain>
</file>

<file path=xl/sharedStrings.xml><?xml version="1.0" encoding="utf-8"?>
<sst xmlns="http://schemas.openxmlformats.org/spreadsheetml/2006/main" count="122" uniqueCount="82">
  <si>
    <t>Taronja</t>
  </si>
  <si>
    <t>Poma</t>
  </si>
  <si>
    <t>Cebes</t>
  </si>
  <si>
    <t>Espinacs</t>
  </si>
  <si>
    <t>SI/NO</t>
  </si>
  <si>
    <t>Prioritzar l’ús de paper d’estrassa, evitant el paper d’alumini (sempre que no afecti les característiques de conservació del producte elaborat)</t>
  </si>
  <si>
    <t>Utilitzar productes amb embalatges reutilitzables, compostables o amb un percentatge de material reciclat</t>
  </si>
  <si>
    <t>Ràtio aportar més monitoratge del que s’estableix en el plec de clàusules tècniques</t>
  </si>
  <si>
    <t>Formació al personal d’atenció a l’alumnat</t>
  </si>
  <si>
    <t>Formació al personal de cuina</t>
  </si>
  <si>
    <t>Formació Contínua</t>
  </si>
  <si>
    <t>Pollastre</t>
  </si>
  <si>
    <t>PUNTS</t>
  </si>
  <si>
    <t>PRODUCTES ECOLÒGICS</t>
  </si>
  <si>
    <t>SI</t>
  </si>
  <si>
    <t>TIPUS</t>
  </si>
  <si>
    <t>Proteïna animal</t>
  </si>
  <si>
    <t>Fruites</t>
  </si>
  <si>
    <t>RESULTAT</t>
  </si>
  <si>
    <t>Bròquil, coliflor, bròcoli, romanescu</t>
  </si>
  <si>
    <t>SI / NO</t>
  </si>
  <si>
    <t>Verdures i hortalisses</t>
  </si>
  <si>
    <t>Mandarina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</si>
  <si>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</si>
  <si>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</si>
  <si>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</si>
  <si>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</si>
  <si>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</si>
  <si>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</si>
  <si>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</si>
  <si>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 indica  el  compliment del criteri</t>
  </si>
  <si>
    <t>Si l’empresa indica el compliment del criteri.</t>
  </si>
  <si>
    <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</si>
  <si>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t xml:space="preserve">Per cada formació a càrrec d’una escola oficial d’educació en el lleure educatiu. </t>
    </r>
    <r>
      <rPr>
        <b/>
        <sz val="9"/>
        <color theme="1"/>
        <rFont val="Arial"/>
        <family val="2"/>
      </rPr>
      <t>(2)</t>
    </r>
  </si>
  <si>
    <r>
      <t xml:space="preserve">Per cada jornada formativa proposada durant el curs escolar </t>
    </r>
    <r>
      <rPr>
        <b/>
        <sz val="9"/>
        <color theme="1"/>
        <rFont val="Arial"/>
        <family val="2"/>
      </rPr>
      <t>(2)</t>
    </r>
  </si>
  <si>
    <r>
      <t xml:space="preserve">Si el pla presenta proposta de detecció de necessitats formatives </t>
    </r>
    <r>
      <rPr>
        <b/>
        <sz val="9"/>
        <color theme="1"/>
        <rFont val="Arial"/>
        <family val="2"/>
      </rPr>
      <t>(2)</t>
    </r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</si>
  <si>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</si>
  <si>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</si>
  <si>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</si>
  <si>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</si>
  <si>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</si>
  <si>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</si>
  <si>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</si>
  <si>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</si>
  <si>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</si>
  <si>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</si>
  <si>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</si>
  <si>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</si>
  <si>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</si>
  <si>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</si>
  <si>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</si>
  <si>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</si>
  <si>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</si>
  <si>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</si>
  <si>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Mongeta tendra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</si>
  <si>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</si>
  <si>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</si>
  <si>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</si>
  <si>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Vedella</t>
  </si>
  <si>
    <t>Peix</t>
  </si>
  <si>
    <t>Préssec</t>
  </si>
  <si>
    <t>Per informatització del control d’assistència diari</t>
  </si>
  <si>
    <t>Per accés de les famílies a la informació a través d’Internet</t>
  </si>
  <si>
    <t>Nombre de monitors,per aconseguir els que hi ha realment segons PPT (4 monitors addicionals a la ràtio)</t>
  </si>
  <si>
    <t>Innovacions tecnològiques en la gestió diària del servei</t>
  </si>
  <si>
    <t>Formació al personal destinat a l’execució del contracte sobre gestió ambiental</t>
  </si>
  <si>
    <r>
      <t xml:space="preserve">Si l’empresa presenta el pla de formació ambiental que impartirà. </t>
    </r>
    <r>
      <rPr>
        <b/>
        <sz val="9"/>
        <color theme="1"/>
        <rFont val="Arial"/>
        <family val="2"/>
      </rPr>
      <t>(1)</t>
    </r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</si>
  <si>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</si>
  <si>
    <t>Pera</t>
  </si>
  <si>
    <t>Tomàquet (2)</t>
  </si>
  <si>
    <t>Carbassa</t>
  </si>
  <si>
    <t>Nectarina</t>
  </si>
  <si>
    <t>Pruna (3)</t>
  </si>
  <si>
    <t>Albercoc</t>
  </si>
  <si>
    <t>Disposar d’un contracte o conveni de  donació d’aliments a bancs d’aliments i entitats d’iniciatives socials i altres organitzacions sense ànim de lucre que es dediquin a la distribució d’aliments</t>
  </si>
  <si>
    <r>
      <t xml:space="preserve">Si l’empresa presenta el contracte o conveni de  col·laboració  amb  l’entitat social </t>
    </r>
    <r>
      <rPr>
        <b/>
        <sz val="9"/>
        <color theme="1"/>
        <rFont val="Arial"/>
        <family val="2"/>
      </rPr>
      <t>(1)</t>
    </r>
  </si>
  <si>
    <t>En cas d’utilització de safates, no es podrà utilitzar paper d’un sol ús per protegir‐les</t>
  </si>
  <si>
    <t>Si l’empresa indica el compliment del criteri</t>
  </si>
  <si>
    <t>Per gestió informatitzada de la venda de tiquets</t>
  </si>
  <si>
    <r>
      <t xml:space="preserve">Per cada formació a càrrec d’un dietista nutricionista. </t>
    </r>
    <r>
      <rPr>
        <b/>
        <sz val="9"/>
        <color theme="1"/>
        <rFont val="Arial"/>
        <family val="2"/>
      </rPr>
      <t>(2)</t>
    </r>
  </si>
  <si>
    <r>
      <t xml:space="preserve">Si el pla presenta oferta de formació continuada on-line </t>
    </r>
    <r>
      <rPr>
        <b/>
        <sz val="9"/>
        <color theme="1"/>
        <rFont val="Arial"/>
        <family val="2"/>
      </rPr>
      <t>(2)</t>
    </r>
  </si>
  <si>
    <r>
      <t xml:space="preserve">Si l’empresa facilita l’accés al curs de director d’activitats d’educació en el lleure </t>
    </r>
    <r>
      <rPr>
        <b/>
        <sz val="9"/>
        <color theme="1"/>
        <rFont val="Arial"/>
        <family val="2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</si>
</sst>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0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7" tint="0.3999450666829432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97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0" fillId="0" borderId="0" xfId="0" applyFill="1"/>
    <xf numFmtId="0" fontId="4" fillId="4" borderId="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justify" vertical="center" wrapText="1"/>
    </xf>
    <xf numFmtId="0" fontId="2" fillId="3" borderId="10" xfId="0" applyFont="1" applyFill="1" applyBorder="1" applyAlignment="1">
      <alignment wrapText="1"/>
    </xf>
    <xf numFmtId="0" fontId="2" fillId="3" borderId="10" xfId="0" applyFont="1" applyFill="1" applyBorder="1"/>
    <xf numFmtId="0" fontId="3" fillId="5" borderId="1" xfId="0" applyFont="1" applyFill="1" applyBorder="1"/>
    <xf numFmtId="0" fontId="3" fillId="5" borderId="10" xfId="0" applyFont="1" applyFill="1" applyBorder="1"/>
    <xf numFmtId="0" fontId="3" fillId="0" borderId="1" xfId="0" applyFont="1" applyBorder="1"/>
    <xf numFmtId="0" fontId="3" fillId="0" borderId="10" xfId="0" applyFont="1" applyBorder="1"/>
    <xf numFmtId="0" fontId="3" fillId="6" borderId="15" xfId="0" applyFont="1" applyFill="1" applyBorder="1"/>
    <xf numFmtId="0" fontId="3" fillId="6" borderId="13" xfId="0" applyFont="1" applyFill="1" applyBorder="1"/>
    <xf numFmtId="0" fontId="3" fillId="0" borderId="15" xfId="0" applyFont="1" applyBorder="1"/>
    <xf numFmtId="0" fontId="3" fillId="0" borderId="13" xfId="0" applyFont="1" applyBorder="1"/>
    <xf numFmtId="0" fontId="2" fillId="3" borderId="12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3" borderId="21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23" xfId="1" applyFont="1" applyBorder="1" applyAlignment="1">
      <alignment vertical="center" wrapText="1"/>
    </xf>
    <xf numFmtId="0" fontId="7" fillId="0" borderId="23" xfId="1" applyFont="1" applyBorder="1" applyAlignment="1">
      <alignment horizontal="center" vertical="center" wrapText="1"/>
    </xf>
    <xf numFmtId="0" fontId="8" fillId="2" borderId="20" xfId="0" applyFont="1" applyFill="1" applyBorder="1" applyProtection="1">
      <protection locked="0"/>
    </xf>
    <xf numFmtId="0" fontId="9" fillId="0" borderId="14" xfId="0" applyFont="1" applyFill="1" applyBorder="1" applyProtection="1">
      <protection locked="0"/>
    </xf>
    <xf numFmtId="0" fontId="13" fillId="0" borderId="23" xfId="1" applyFont="1" applyFill="1" applyBorder="1" applyAlignment="1">
      <alignment vertical="center" wrapText="1"/>
    </xf>
    <xf numFmtId="0" fontId="3" fillId="2" borderId="10" xfId="0" applyFont="1" applyFill="1" applyBorder="1" applyProtection="1">
      <protection locked="0"/>
    </xf>
    <xf numFmtId="0" fontId="3" fillId="2" borderId="25" xfId="0" applyFont="1" applyFill="1" applyBorder="1" applyProtection="1">
      <protection locked="0"/>
    </xf>
    <xf numFmtId="0" fontId="3" fillId="5" borderId="24" xfId="0" applyFont="1" applyFill="1" applyBorder="1"/>
    <xf numFmtId="0" fontId="3" fillId="0" borderId="24" xfId="0" applyFont="1" applyBorder="1"/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7" xfId="0" applyFont="1" applyBorder="1"/>
    <xf numFmtId="0" fontId="0" fillId="2" borderId="28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30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>
      <alignment wrapText="1"/>
    </xf>
    <xf numFmtId="0" fontId="0" fillId="0" borderId="0" xfId="0" applyProtection="1">
      <protection hidden="1"/>
    </xf>
    <xf numFmtId="0" fontId="2" fillId="3" borderId="11" xfId="0" applyFont="1" applyFill="1" applyBorder="1" applyProtection="1">
      <protection hidden="1"/>
    </xf>
    <xf numFmtId="0" fontId="3" fillId="5" borderId="11" xfId="0" applyFont="1" applyFill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19" xfId="0" applyFont="1" applyFill="1" applyBorder="1" applyProtection="1">
      <protection hidden="1"/>
    </xf>
    <xf numFmtId="0" fontId="0" fillId="5" borderId="11" xfId="0" applyFont="1" applyFill="1" applyBorder="1" applyProtection="1">
      <protection hidden="1"/>
    </xf>
    <xf numFmtId="0" fontId="0" fillId="0" borderId="11" xfId="0" applyFont="1" applyBorder="1" applyProtection="1">
      <protection hidden="1"/>
    </xf>
    <xf numFmtId="0" fontId="0" fillId="0" borderId="19" xfId="0" applyFont="1" applyFill="1" applyBorder="1" applyProtection="1">
      <protection hidden="1"/>
    </xf>
    <xf numFmtId="0" fontId="3" fillId="6" borderId="17" xfId="0" applyFont="1" applyFill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22" xfId="0" applyFont="1" applyFill="1" applyBorder="1" applyProtection="1">
      <protection hidden="1"/>
    </xf>
    <xf numFmtId="0" fontId="2" fillId="3" borderId="26" xfId="0" applyFont="1" applyFill="1" applyBorder="1" applyProtection="1">
      <protection hidden="1"/>
    </xf>
    <xf numFmtId="0" fontId="0" fillId="0" borderId="29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16" fillId="0" borderId="37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0" fillId="2" borderId="3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="70" zoomScaleNormal="70" workbookViewId="0">
      <selection activeCell="D10" sqref="D10"/>
    </sheetView>
  </sheetViews>
  <sheetFormatPr defaultRowHeight="12.75" x14ac:dyDescent="0.2"/>
  <cols>
    <col min="1" max="1" width="20.42578125" customWidth="1"/>
    <col min="2" max="2" width="51.140625" customWidth="1"/>
    <col min="3" max="3" width="10.140625" customWidth="1"/>
    <col min="4" max="4" width="14.42578125" customWidth="1"/>
    <col min="5" max="5" width="60.140625" customWidth="1"/>
  </cols>
  <sheetData>
    <row r="3" spans="2:5" ht="51.75" customHeight="1" x14ac:dyDescent="0.2">
      <c r="B3" s="76" t="s">
        <v>50</v>
      </c>
      <c r="C3" s="77"/>
      <c r="D3" s="77"/>
      <c r="E3" s="78"/>
    </row>
    <row r="4" spans="2:5" ht="12" customHeight="1" x14ac:dyDescent="0.2">
      <c r="B4" s="79"/>
      <c r="C4" s="80"/>
      <c r="D4" s="80"/>
      <c r="E4" s="81"/>
    </row>
    <row r="5" spans="2:5" ht="190.5" customHeight="1" x14ac:dyDescent="0.2">
      <c r="B5" s="73" t="s">
        <v>57</v>
      </c>
      <c r="C5" s="74"/>
      <c r="D5" s="74"/>
      <c r="E5" s="75"/>
    </row>
    <row r="10" spans="2:5" ht="36.75" customHeight="1" x14ac:dyDescent="0.2">
      <c r="B10" s="82" t="s">
        <v>53</v>
      </c>
      <c r="C10" s="82"/>
      <c r="D10" s="43">
        <f>Res!F15</f>
        <v>0</v>
      </c>
      <c r="E10" s="42" t="s">
        <v>67</v>
      </c>
    </row>
    <row r="15" spans="2:5" ht="39" customHeight="1" x14ac:dyDescent="0.2"/>
  </sheetData>
  <sheetProtection algorithmName="SHA-512" hashValue="TAQhLIjhZdEAGyro9opVndEQDjs/xAvX9jzQFbhe8uSdQPR0MhQsjAbuqOw008Z5cWRnEpNbtg0BgzQUKTXcxg==" saltValue="JwUr8HI+/Wh3K48BNuwtLA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Q36"/>
  <sheetViews>
    <sheetView showGridLines="0" topLeftCell="C1" zoomScale="85" zoomScaleNormal="85" workbookViewId="0">
      <selection activeCell="E5" sqref="E5"/>
    </sheetView>
  </sheetViews>
  <sheetFormatPr defaultRowHeight="12.75" x14ac:dyDescent="0.2"/>
  <cols>
    <col min="2" max="2" width="4" customWidth="1"/>
    <col min="3" max="3" width="4.140625" customWidth="1"/>
    <col min="4" max="4" width="4.7109375" customWidth="1"/>
    <col min="5" max="5" width="31.5703125" customWidth="1"/>
    <col min="6" max="6" width="17.5703125" customWidth="1"/>
    <col min="7" max="7" width="8.7109375" hidden="1" customWidth="1"/>
    <col min="9" max="9" width="29.42578125" customWidth="1"/>
    <col min="10" max="10" width="29.85546875" customWidth="1"/>
    <col min="11" max="11" width="18.7109375" customWidth="1"/>
    <col min="12" max="12" width="13.5703125" style="45" hidden="1" customWidth="1"/>
    <col min="13" max="13" width="4" customWidth="1"/>
    <col min="14" max="14" width="19.5703125" bestFit="1" customWidth="1"/>
    <col min="15" max="15" width="13" customWidth="1"/>
    <col min="16" max="16" width="10.42578125" style="45" hidden="1" customWidth="1"/>
    <col min="17" max="17" width="8.7109375" customWidth="1"/>
  </cols>
  <sheetData>
    <row r="4" spans="5:17" x14ac:dyDescent="0.2">
      <c r="E4" s="25" t="s">
        <v>49</v>
      </c>
    </row>
    <row r="5" spans="5:17" x14ac:dyDescent="0.2">
      <c r="E5" s="30"/>
    </row>
    <row r="6" spans="5:17" x14ac:dyDescent="0.2">
      <c r="E6" s="27"/>
    </row>
    <row r="9" spans="5:17" ht="30" customHeight="1" x14ac:dyDescent="0.2">
      <c r="E9" s="2" t="s">
        <v>15</v>
      </c>
      <c r="F9" s="11" t="s">
        <v>13</v>
      </c>
      <c r="G9" s="12" t="s">
        <v>12</v>
      </c>
      <c r="H9" s="12" t="s">
        <v>20</v>
      </c>
      <c r="I9" s="12" t="s">
        <v>38</v>
      </c>
      <c r="J9" s="12" t="s">
        <v>39</v>
      </c>
      <c r="K9" s="12" t="s">
        <v>40</v>
      </c>
      <c r="L9" s="46" t="s">
        <v>18</v>
      </c>
      <c r="N9" s="25" t="s">
        <v>23</v>
      </c>
      <c r="O9" s="25" t="s">
        <v>41</v>
      </c>
      <c r="P9" s="56" t="s">
        <v>18</v>
      </c>
      <c r="Q9" s="1"/>
    </row>
    <row r="10" spans="5:17" x14ac:dyDescent="0.2">
      <c r="E10" s="13" t="s">
        <v>16</v>
      </c>
      <c r="F10" s="14" t="s">
        <v>11</v>
      </c>
      <c r="G10" s="14">
        <v>3</v>
      </c>
      <c r="H10" s="22"/>
      <c r="I10" s="31"/>
      <c r="J10" s="31"/>
      <c r="K10" s="31"/>
      <c r="L10" s="47" t="str">
        <f t="shared" ref="L10:L16" si="0">IF(H10="SI",G10," ")</f>
        <v xml:space="preserve"> </v>
      </c>
      <c r="N10" s="39" t="s">
        <v>29</v>
      </c>
      <c r="O10" s="40"/>
      <c r="P10" s="57">
        <f>IF(O10=8,5,IF(O10=7,3,IF(O10=6,2,0)))</f>
        <v>0</v>
      </c>
      <c r="Q10" s="7"/>
    </row>
    <row r="11" spans="5:17" x14ac:dyDescent="0.2">
      <c r="E11" s="15" t="s">
        <v>16</v>
      </c>
      <c r="F11" s="16" t="s">
        <v>58</v>
      </c>
      <c r="G11" s="16">
        <v>2</v>
      </c>
      <c r="H11" s="22"/>
      <c r="I11" s="31"/>
      <c r="J11" s="31"/>
      <c r="K11" s="31"/>
      <c r="L11" s="48" t="str">
        <f t="shared" si="0"/>
        <v xml:space="preserve"> </v>
      </c>
      <c r="N11" s="37"/>
      <c r="O11" s="38"/>
      <c r="P11" s="58"/>
      <c r="Q11" s="7"/>
    </row>
    <row r="12" spans="5:17" x14ac:dyDescent="0.2">
      <c r="E12" s="13" t="s">
        <v>16</v>
      </c>
      <c r="F12" s="14" t="s">
        <v>59</v>
      </c>
      <c r="G12" s="14">
        <v>2</v>
      </c>
      <c r="H12" s="22"/>
      <c r="I12" s="31"/>
      <c r="J12" s="31"/>
      <c r="K12" s="31"/>
      <c r="L12" s="47" t="str">
        <f t="shared" si="0"/>
        <v xml:space="preserve"> </v>
      </c>
      <c r="N12" s="37"/>
      <c r="O12" s="38"/>
      <c r="P12" s="58"/>
      <c r="Q12" s="7"/>
    </row>
    <row r="13" spans="5:17" x14ac:dyDescent="0.2">
      <c r="E13" s="15" t="s">
        <v>17</v>
      </c>
      <c r="F13" s="16" t="s">
        <v>1</v>
      </c>
      <c r="G13" s="16">
        <v>2.5</v>
      </c>
      <c r="H13" s="22"/>
      <c r="I13" s="31"/>
      <c r="J13" s="31"/>
      <c r="K13" s="31"/>
      <c r="L13" s="48" t="str">
        <f t="shared" si="0"/>
        <v xml:space="preserve"> </v>
      </c>
      <c r="Q13" s="1"/>
    </row>
    <row r="14" spans="5:17" x14ac:dyDescent="0.2">
      <c r="E14" s="13" t="s">
        <v>17</v>
      </c>
      <c r="F14" s="14" t="s">
        <v>68</v>
      </c>
      <c r="G14" s="14">
        <v>2.1</v>
      </c>
      <c r="H14" s="22"/>
      <c r="I14" s="31"/>
      <c r="J14" s="31"/>
      <c r="K14" s="31"/>
      <c r="L14" s="47" t="str">
        <f t="shared" si="0"/>
        <v xml:space="preserve"> </v>
      </c>
      <c r="Q14" s="7"/>
    </row>
    <row r="15" spans="5:17" x14ac:dyDescent="0.2">
      <c r="E15" s="15" t="s">
        <v>21</v>
      </c>
      <c r="F15" s="16" t="s">
        <v>69</v>
      </c>
      <c r="G15" s="16">
        <v>1.8</v>
      </c>
      <c r="H15" s="22"/>
      <c r="I15" s="31"/>
      <c r="J15" s="31"/>
      <c r="K15" s="31"/>
      <c r="L15" s="47" t="str">
        <f t="shared" si="0"/>
        <v xml:space="preserve"> </v>
      </c>
      <c r="Q15" s="7"/>
    </row>
    <row r="16" spans="5:17" x14ac:dyDescent="0.2">
      <c r="E16" s="13" t="s">
        <v>21</v>
      </c>
      <c r="F16" s="14" t="s">
        <v>54</v>
      </c>
      <c r="G16" s="14">
        <v>1.8</v>
      </c>
      <c r="H16" s="22"/>
      <c r="I16" s="31"/>
      <c r="J16" s="31"/>
      <c r="K16" s="31"/>
      <c r="L16" s="48" t="str">
        <f t="shared" si="0"/>
        <v xml:space="preserve"> </v>
      </c>
      <c r="Q16" s="5"/>
    </row>
    <row r="17" spans="5:17" x14ac:dyDescent="0.2">
      <c r="L17" s="49">
        <f>SUM(L10:L16)</f>
        <v>0</v>
      </c>
      <c r="Q17" s="1"/>
    </row>
    <row r="18" spans="5:17" x14ac:dyDescent="0.2">
      <c r="Q18" s="7"/>
    </row>
    <row r="19" spans="5:17" ht="26.25" customHeight="1" x14ac:dyDescent="0.2">
      <c r="E19" s="2" t="s">
        <v>15</v>
      </c>
      <c r="F19" s="11" t="s">
        <v>37</v>
      </c>
      <c r="G19" s="12" t="s">
        <v>12</v>
      </c>
      <c r="H19" s="12" t="s">
        <v>20</v>
      </c>
      <c r="I19" s="12" t="s">
        <v>38</v>
      </c>
      <c r="J19" s="12" t="s">
        <v>39</v>
      </c>
      <c r="K19" s="12" t="s">
        <v>40</v>
      </c>
      <c r="L19" s="46" t="s">
        <v>18</v>
      </c>
      <c r="Q19" s="5"/>
    </row>
    <row r="20" spans="5:17" ht="27.75" customHeight="1" x14ac:dyDescent="0.2">
      <c r="E20" s="13" t="s">
        <v>21</v>
      </c>
      <c r="F20" s="44" t="s">
        <v>19</v>
      </c>
      <c r="G20" s="35">
        <v>2</v>
      </c>
      <c r="H20" s="34"/>
      <c r="I20" s="31"/>
      <c r="J20" s="31"/>
      <c r="K20" s="31"/>
      <c r="L20" s="50" t="str">
        <f t="shared" ref="L20:L26" si="1">IF(H20="SI",G20," ")</f>
        <v xml:space="preserve"> </v>
      </c>
      <c r="Q20" s="5"/>
    </row>
    <row r="21" spans="5:17" x14ac:dyDescent="0.2">
      <c r="E21" s="15" t="s">
        <v>21</v>
      </c>
      <c r="F21" s="16" t="s">
        <v>2</v>
      </c>
      <c r="G21" s="36">
        <v>1.2</v>
      </c>
      <c r="H21" s="34"/>
      <c r="I21" s="31"/>
      <c r="J21" s="31"/>
      <c r="K21" s="31"/>
      <c r="L21" s="51" t="str">
        <f t="shared" si="1"/>
        <v xml:space="preserve"> </v>
      </c>
    </row>
    <row r="22" spans="5:17" x14ac:dyDescent="0.2">
      <c r="E22" s="13" t="s">
        <v>21</v>
      </c>
      <c r="F22" s="14" t="s">
        <v>70</v>
      </c>
      <c r="G22" s="35">
        <v>0.9</v>
      </c>
      <c r="H22" s="34"/>
      <c r="I22" s="31"/>
      <c r="J22" s="31"/>
      <c r="K22" s="31"/>
      <c r="L22" s="50" t="str">
        <f t="shared" si="1"/>
        <v xml:space="preserve"> </v>
      </c>
    </row>
    <row r="23" spans="5:17" x14ac:dyDescent="0.2">
      <c r="E23" s="15" t="s">
        <v>21</v>
      </c>
      <c r="F23" s="16" t="s">
        <v>69</v>
      </c>
      <c r="G23" s="36">
        <v>0.5</v>
      </c>
      <c r="H23" s="34"/>
      <c r="I23" s="31"/>
      <c r="J23" s="31"/>
      <c r="K23" s="31"/>
      <c r="L23" s="51" t="str">
        <f t="shared" si="1"/>
        <v xml:space="preserve"> </v>
      </c>
    </row>
    <row r="24" spans="5:17" x14ac:dyDescent="0.2">
      <c r="E24" s="13" t="s">
        <v>21</v>
      </c>
      <c r="F24" s="14" t="s">
        <v>54</v>
      </c>
      <c r="G24" s="35">
        <v>0.4</v>
      </c>
      <c r="H24" s="34"/>
      <c r="I24" s="31"/>
      <c r="J24" s="31"/>
      <c r="K24" s="31"/>
      <c r="L24" s="51" t="str">
        <f t="shared" si="1"/>
        <v xml:space="preserve"> </v>
      </c>
    </row>
    <row r="25" spans="5:17" x14ac:dyDescent="0.2">
      <c r="E25" s="15" t="s">
        <v>17</v>
      </c>
      <c r="F25" s="16" t="s">
        <v>0</v>
      </c>
      <c r="G25" s="36">
        <v>1.9</v>
      </c>
      <c r="H25" s="34"/>
      <c r="I25" s="31"/>
      <c r="J25" s="31"/>
      <c r="K25" s="31"/>
      <c r="L25" s="50" t="str">
        <f t="shared" si="1"/>
        <v xml:space="preserve"> </v>
      </c>
    </row>
    <row r="26" spans="5:17" x14ac:dyDescent="0.2">
      <c r="E26" s="13" t="s">
        <v>17</v>
      </c>
      <c r="F26" s="14" t="s">
        <v>68</v>
      </c>
      <c r="G26" s="35">
        <v>2.5</v>
      </c>
      <c r="H26" s="33"/>
      <c r="I26" s="31"/>
      <c r="J26" s="31"/>
      <c r="K26" s="31"/>
      <c r="L26" s="50" t="str">
        <f t="shared" si="1"/>
        <v xml:space="preserve"> </v>
      </c>
    </row>
    <row r="27" spans="5:17" x14ac:dyDescent="0.2">
      <c r="L27" s="52">
        <f>SUM(L20:L26)</f>
        <v>0</v>
      </c>
    </row>
    <row r="29" spans="5:17" ht="24.75" customHeight="1" x14ac:dyDescent="0.2">
      <c r="E29" s="2" t="s">
        <v>15</v>
      </c>
      <c r="F29" s="11" t="s">
        <v>36</v>
      </c>
      <c r="G29" s="12" t="s">
        <v>12</v>
      </c>
      <c r="H29" s="21" t="s">
        <v>20</v>
      </c>
      <c r="I29" s="12" t="s">
        <v>38</v>
      </c>
      <c r="J29" s="12" t="s">
        <v>39</v>
      </c>
      <c r="K29" s="12" t="s">
        <v>40</v>
      </c>
      <c r="L29" s="46" t="s">
        <v>18</v>
      </c>
    </row>
    <row r="30" spans="5:17" x14ac:dyDescent="0.2">
      <c r="E30" s="17" t="s">
        <v>17</v>
      </c>
      <c r="F30" s="18" t="s">
        <v>22</v>
      </c>
      <c r="G30" s="18">
        <v>0.7</v>
      </c>
      <c r="H30" s="23"/>
      <c r="I30" s="31"/>
      <c r="J30" s="31"/>
      <c r="K30" s="31"/>
      <c r="L30" s="53" t="str">
        <f t="shared" ref="L30:L35" si="2">IF(H30="SI",G30," ")</f>
        <v xml:space="preserve"> </v>
      </c>
    </row>
    <row r="31" spans="5:17" x14ac:dyDescent="0.2">
      <c r="E31" s="19" t="s">
        <v>17</v>
      </c>
      <c r="F31" s="20" t="s">
        <v>60</v>
      </c>
      <c r="G31" s="20">
        <v>1</v>
      </c>
      <c r="H31" s="23"/>
      <c r="I31" s="31"/>
      <c r="J31" s="31"/>
      <c r="K31" s="31"/>
      <c r="L31" s="54" t="str">
        <f t="shared" si="2"/>
        <v xml:space="preserve"> </v>
      </c>
    </row>
    <row r="32" spans="5:17" x14ac:dyDescent="0.2">
      <c r="E32" s="17" t="s">
        <v>17</v>
      </c>
      <c r="F32" s="18" t="s">
        <v>71</v>
      </c>
      <c r="G32" s="18">
        <v>1</v>
      </c>
      <c r="H32" s="24"/>
      <c r="I32" s="31"/>
      <c r="J32" s="31"/>
      <c r="K32" s="31"/>
      <c r="L32" s="53" t="str">
        <f t="shared" si="2"/>
        <v xml:space="preserve"> </v>
      </c>
    </row>
    <row r="33" spans="5:12" x14ac:dyDescent="0.2">
      <c r="E33" s="19" t="s">
        <v>17</v>
      </c>
      <c r="F33" s="20" t="s">
        <v>72</v>
      </c>
      <c r="G33" s="20">
        <v>1</v>
      </c>
      <c r="H33" s="23"/>
      <c r="I33" s="31"/>
      <c r="J33" s="31"/>
      <c r="K33" s="31"/>
      <c r="L33" s="54" t="str">
        <f t="shared" si="2"/>
        <v xml:space="preserve"> </v>
      </c>
    </row>
    <row r="34" spans="5:12" x14ac:dyDescent="0.2">
      <c r="E34" s="17" t="s">
        <v>17</v>
      </c>
      <c r="F34" s="18" t="s">
        <v>73</v>
      </c>
      <c r="G34" s="18">
        <v>1</v>
      </c>
      <c r="H34" s="23"/>
      <c r="I34" s="31"/>
      <c r="J34" s="31"/>
      <c r="K34" s="31"/>
      <c r="L34" s="53" t="str">
        <f t="shared" si="2"/>
        <v xml:space="preserve"> </v>
      </c>
    </row>
    <row r="35" spans="5:12" x14ac:dyDescent="0.2">
      <c r="E35" s="19" t="s">
        <v>21</v>
      </c>
      <c r="F35" s="20" t="s">
        <v>3</v>
      </c>
      <c r="G35" s="20">
        <v>0.9</v>
      </c>
      <c r="H35" s="23"/>
      <c r="I35" s="31"/>
      <c r="J35" s="31"/>
      <c r="K35" s="31"/>
      <c r="L35" s="54" t="str">
        <f t="shared" si="2"/>
        <v xml:space="preserve"> </v>
      </c>
    </row>
    <row r="36" spans="5:12" x14ac:dyDescent="0.2">
      <c r="L36" s="55">
        <f>SUM(L30:L35)</f>
        <v>0</v>
      </c>
    </row>
  </sheetData>
  <sheetProtection algorithmName="SHA-512" hashValue="jUgLQmc9pQlSR6HOkKIyJDUIQjDJSlgSh4J2k78R8Xss+oWb8BdA4T+AyF2kJr3Ehn0FuakzTdPkh6OKfcJmsQ==" saltValue="iNwNxAYzrKA1TP87fE3XYA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3" name="Aliments_8"/>
    <protectedRange algorithmName="SHA-512" hashValue="39mgxM9zg5pSX5uzprjtZchE0aJXLdu9y5OXTdHHVegpVvbw7frgNnmBy+4T0qPDCF1pGfChPP+pvAiOjW1iiA==" saltValue="5S47+e5djYO+wcwvCC9FKw==" spinCount="100000" sqref="H14:K15" name="Aliments_9"/>
    <protectedRange algorithmName="SHA-512" hashValue="39mgxM9zg5pSX5uzprjtZchE0aJXLdu9y5OXTdHHVegpVvbw7frgNnmBy+4T0qPDCF1pGfChPP+pvAiOjW1iiA==" saltValue="5S47+e5djYO+wcwvCC9FKw==" spinCount="100000" sqref="H16:K16" name="Aliments_10"/>
    <protectedRange algorithmName="SHA-512" hashValue="39mgxM9zg5pSX5uzprjtZchE0aJXLdu9y5OXTdHHVegpVvbw7frgNnmBy+4T0qPDCF1pGfChPP+pvAiOjW1iiA==" saltValue="5S47+e5djYO+wcwvCC9FKw==" spinCount="100000" sqref="H20:K22 I30:K35" name="Aliments_15"/>
    <protectedRange algorithmName="SHA-512" hashValue="39mgxM9zg5pSX5uzprjtZchE0aJXLdu9y5OXTdHHVegpVvbw7frgNnmBy+4T0qPDCF1pGfChPP+pvAiOjW1iiA==" saltValue="5S47+e5djYO+wcwvCC9FKw==" spinCount="100000" sqref="H23:K26" name="Aliments_16"/>
    <protectedRange algorithmName="SHA-512" hashValue="39mgxM9zg5pSX5uzprjtZchE0aJXLdu9y5OXTdHHVegpVvbw7frgNnmBy+4T0qPDCF1pGfChPP+pvAiOjW1iiA==" saltValue="5S47+e5djYO+wcwvCC9FKw==" spinCount="100000" sqref="H30:H31" name="Aliments_22"/>
    <protectedRange algorithmName="SHA-512" hashValue="39mgxM9zg5pSX5uzprjtZchE0aJXLdu9y5OXTdHHVegpVvbw7frgNnmBy+4T0qPDCF1pGfChPP+pvAiOjW1iiA==" saltValue="5S47+e5djYO+wcwvCC9FKw==" spinCount="100000" sqref="H32" name="Aliments_23"/>
    <protectedRange algorithmName="SHA-512" hashValue="39mgxM9zg5pSX5uzprjtZchE0aJXLdu9y5OXTdHHVegpVvbw7frgNnmBy+4T0qPDCF1pGfChPP+pvAiOjW1iiA==" saltValue="5S47+e5djYO+wcwvCC9FKw==" spinCount="100000" sqref="H33" name="Aliments_24"/>
    <protectedRange algorithmName="SHA-512" hashValue="39mgxM9zg5pSX5uzprjtZchE0aJXLdu9y5OXTdHHVegpVvbw7frgNnmBy+4T0qPDCF1pGfChPP+pvAiOjW1iiA==" saltValue="5S47+e5djYO+wcwvCC9FKw==" spinCount="100000" sqref="H34:H35" name="Aliments_25"/>
  </protectedRanges>
  <dataValidations count="3">
    <dataValidation type="list" allowBlank="1" showInputMessage="1" showErrorMessage="1" sqref="H20:H26 H10:H16 H30:H35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2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E3:I28"/>
  <sheetViews>
    <sheetView showGridLines="0" topLeftCell="A5" workbookViewId="0">
      <selection activeCell="H5" sqref="H5"/>
    </sheetView>
  </sheetViews>
  <sheetFormatPr defaultRowHeight="12.75" x14ac:dyDescent="0.2"/>
  <cols>
    <col min="5" max="5" width="56.85546875" customWidth="1"/>
    <col min="6" max="6" width="51.28515625" customWidth="1"/>
    <col min="7" max="7" width="10.85546875" style="45" hidden="1" customWidth="1"/>
    <col min="8" max="8" width="11.7109375" customWidth="1"/>
    <col min="9" max="9" width="15" style="45" hidden="1" customWidth="1"/>
  </cols>
  <sheetData>
    <row r="3" spans="5:9" ht="13.5" thickBot="1" x14ac:dyDescent="0.25"/>
    <row r="4" spans="5:9" ht="39" customHeight="1" thickBot="1" x14ac:dyDescent="0.25">
      <c r="E4" s="83" t="s">
        <v>51</v>
      </c>
      <c r="F4" s="84"/>
      <c r="G4" s="59" t="s">
        <v>12</v>
      </c>
      <c r="H4" s="6" t="s">
        <v>4</v>
      </c>
      <c r="I4" s="62" t="s">
        <v>24</v>
      </c>
    </row>
    <row r="5" spans="5:9" ht="35.25" customHeight="1" thickBot="1" x14ac:dyDescent="0.25">
      <c r="E5" s="72" t="s">
        <v>5</v>
      </c>
      <c r="F5" s="10" t="s">
        <v>30</v>
      </c>
      <c r="G5" s="60">
        <v>1</v>
      </c>
      <c r="H5" s="8"/>
      <c r="I5" s="63" t="str">
        <f t="shared" ref="I5:I8" si="0">IF(H5="SI",G5," ")</f>
        <v xml:space="preserve"> </v>
      </c>
    </row>
    <row r="6" spans="5:9" ht="30" customHeight="1" thickBot="1" x14ac:dyDescent="0.25">
      <c r="E6" s="4" t="s">
        <v>6</v>
      </c>
      <c r="F6" s="71" t="s">
        <v>31</v>
      </c>
      <c r="G6" s="61">
        <v>1</v>
      </c>
      <c r="H6" s="9"/>
      <c r="I6" s="64" t="str">
        <f t="shared" si="0"/>
        <v xml:space="preserve"> </v>
      </c>
    </row>
    <row r="7" spans="5:9" ht="37.5" customHeight="1" thickBot="1" x14ac:dyDescent="0.25">
      <c r="E7" s="4" t="s">
        <v>74</v>
      </c>
      <c r="F7" s="4" t="s">
        <v>75</v>
      </c>
      <c r="G7" s="61">
        <v>1</v>
      </c>
      <c r="H7" s="9"/>
      <c r="I7" s="64" t="str">
        <f t="shared" si="0"/>
        <v xml:space="preserve"> </v>
      </c>
    </row>
    <row r="8" spans="5:9" ht="24.95" customHeight="1" thickBot="1" x14ac:dyDescent="0.25">
      <c r="E8" s="4" t="s">
        <v>76</v>
      </c>
      <c r="F8" s="4" t="s">
        <v>77</v>
      </c>
      <c r="G8" s="61">
        <v>1</v>
      </c>
      <c r="H8" s="9"/>
      <c r="I8" s="64" t="str">
        <f t="shared" si="0"/>
        <v xml:space="preserve"> </v>
      </c>
    </row>
    <row r="9" spans="5:9" ht="28.5" customHeight="1" x14ac:dyDescent="0.2">
      <c r="E9" s="26"/>
      <c r="I9" s="65">
        <f>SUM(I5:I8)</f>
        <v>0</v>
      </c>
    </row>
    <row r="11" spans="5:9" ht="13.5" thickBot="1" x14ac:dyDescent="0.25"/>
    <row r="12" spans="5:9" ht="27.75" customHeight="1" thickBot="1" x14ac:dyDescent="0.25">
      <c r="E12" s="85" t="s">
        <v>26</v>
      </c>
      <c r="F12" s="86"/>
      <c r="G12" s="59" t="s">
        <v>12</v>
      </c>
      <c r="H12" s="6" t="s">
        <v>4</v>
      </c>
      <c r="I12" s="62" t="s">
        <v>25</v>
      </c>
    </row>
    <row r="13" spans="5:9" ht="27.75" customHeight="1" thickBot="1" x14ac:dyDescent="0.25">
      <c r="E13" s="91" t="s">
        <v>64</v>
      </c>
      <c r="F13" s="3" t="s">
        <v>61</v>
      </c>
      <c r="G13" s="67">
        <v>0.4</v>
      </c>
      <c r="H13" s="9"/>
      <c r="I13" s="69" t="str">
        <f t="shared" ref="I13:I16" si="1">IF(H13="SI",G13," ")</f>
        <v xml:space="preserve"> </v>
      </c>
    </row>
    <row r="14" spans="5:9" ht="27.75" customHeight="1" thickBot="1" x14ac:dyDescent="0.25">
      <c r="E14" s="93"/>
      <c r="F14" s="3" t="s">
        <v>78</v>
      </c>
      <c r="G14" s="67">
        <v>0.3</v>
      </c>
      <c r="H14" s="9"/>
      <c r="I14" s="69" t="str">
        <f t="shared" si="1"/>
        <v xml:space="preserve"> </v>
      </c>
    </row>
    <row r="15" spans="5:9" ht="27.75" customHeight="1" thickBot="1" x14ac:dyDescent="0.25">
      <c r="E15" s="92"/>
      <c r="F15" s="3" t="s">
        <v>62</v>
      </c>
      <c r="G15" s="67">
        <v>0.3</v>
      </c>
      <c r="H15" s="9"/>
      <c r="I15" s="69" t="str">
        <f t="shared" si="1"/>
        <v xml:space="preserve"> </v>
      </c>
    </row>
    <row r="16" spans="5:9" ht="24.75" thickBot="1" x14ac:dyDescent="0.25">
      <c r="E16" s="4" t="s">
        <v>7</v>
      </c>
      <c r="F16" s="4" t="s">
        <v>63</v>
      </c>
      <c r="G16" s="68">
        <v>9</v>
      </c>
      <c r="H16" s="9"/>
      <c r="I16" s="68" t="str">
        <f t="shared" si="1"/>
        <v xml:space="preserve"> </v>
      </c>
    </row>
    <row r="17" spans="5:9" ht="22.5" customHeight="1" x14ac:dyDescent="0.2">
      <c r="I17" s="66">
        <f>SUM(I13:I16)</f>
        <v>0</v>
      </c>
    </row>
    <row r="18" spans="5:9" ht="13.5" thickBot="1" x14ac:dyDescent="0.25"/>
    <row r="19" spans="5:9" ht="60" customHeight="1" thickBot="1" x14ac:dyDescent="0.25">
      <c r="E19" s="87" t="s">
        <v>27</v>
      </c>
      <c r="F19" s="88"/>
      <c r="G19" s="59" t="s">
        <v>12</v>
      </c>
      <c r="H19" s="6" t="s">
        <v>4</v>
      </c>
      <c r="I19" s="62" t="s">
        <v>28</v>
      </c>
    </row>
    <row r="20" spans="5:9" ht="24.75" thickBot="1" x14ac:dyDescent="0.25">
      <c r="E20" s="89" t="s">
        <v>8</v>
      </c>
      <c r="F20" s="3" t="s">
        <v>32</v>
      </c>
      <c r="G20" s="67">
        <v>1</v>
      </c>
      <c r="H20" s="9"/>
      <c r="I20" s="94" t="str">
        <f t="shared" ref="I20:I27" si="2">IF(H20="SI",G20," ")</f>
        <v xml:space="preserve"> </v>
      </c>
    </row>
    <row r="21" spans="5:9" ht="24.75" thickBot="1" x14ac:dyDescent="0.25">
      <c r="E21" s="90"/>
      <c r="F21" s="3" t="s">
        <v>33</v>
      </c>
      <c r="G21" s="67">
        <v>0.5</v>
      </c>
      <c r="H21" s="9"/>
      <c r="I21" s="94" t="str">
        <f t="shared" si="2"/>
        <v xml:space="preserve"> </v>
      </c>
    </row>
    <row r="22" spans="5:9" ht="24.75" thickBot="1" x14ac:dyDescent="0.25">
      <c r="E22" s="89" t="s">
        <v>9</v>
      </c>
      <c r="F22" s="3" t="s">
        <v>34</v>
      </c>
      <c r="G22" s="67">
        <v>0.5</v>
      </c>
      <c r="H22" s="9"/>
      <c r="I22" s="94" t="str">
        <f t="shared" si="2"/>
        <v xml:space="preserve"> </v>
      </c>
    </row>
    <row r="23" spans="5:9" ht="13.5" thickBot="1" x14ac:dyDescent="0.25">
      <c r="E23" s="90"/>
      <c r="F23" s="3" t="s">
        <v>79</v>
      </c>
      <c r="G23" s="67">
        <v>0.5</v>
      </c>
      <c r="H23" s="9"/>
      <c r="I23" s="94" t="str">
        <f t="shared" si="2"/>
        <v xml:space="preserve"> </v>
      </c>
    </row>
    <row r="24" spans="5:9" ht="24.75" thickBot="1" x14ac:dyDescent="0.25">
      <c r="E24" s="89" t="s">
        <v>10</v>
      </c>
      <c r="F24" s="3" t="s">
        <v>35</v>
      </c>
      <c r="G24" s="67">
        <v>0.3</v>
      </c>
      <c r="H24" s="9"/>
      <c r="I24" s="94" t="str">
        <f t="shared" si="2"/>
        <v xml:space="preserve"> </v>
      </c>
    </row>
    <row r="25" spans="5:9" ht="13.5" thickBot="1" x14ac:dyDescent="0.25">
      <c r="E25" s="95"/>
      <c r="F25" s="3" t="s">
        <v>80</v>
      </c>
      <c r="G25" s="67">
        <v>0.3</v>
      </c>
      <c r="H25" s="9"/>
      <c r="I25" s="94" t="str">
        <f t="shared" si="2"/>
        <v xml:space="preserve"> </v>
      </c>
    </row>
    <row r="26" spans="5:9" ht="24.75" thickBot="1" x14ac:dyDescent="0.25">
      <c r="E26" s="90"/>
      <c r="F26" s="3" t="s">
        <v>81</v>
      </c>
      <c r="G26" s="67">
        <v>0.4</v>
      </c>
      <c r="H26" s="9"/>
      <c r="I26" s="94" t="str">
        <f t="shared" si="2"/>
        <v xml:space="preserve"> </v>
      </c>
    </row>
    <row r="27" spans="5:9" ht="24.75" thickBot="1" x14ac:dyDescent="0.25">
      <c r="E27" s="70" t="s">
        <v>65</v>
      </c>
      <c r="F27" s="4" t="s">
        <v>66</v>
      </c>
      <c r="G27" s="96">
        <v>1</v>
      </c>
      <c r="H27" s="9"/>
      <c r="I27" s="94" t="str">
        <f t="shared" si="2"/>
        <v xml:space="preserve"> </v>
      </c>
    </row>
    <row r="28" spans="5:9" ht="21.75" customHeight="1" x14ac:dyDescent="0.2">
      <c r="I28" s="66">
        <f>SUM(I20:I27)</f>
        <v>0</v>
      </c>
    </row>
  </sheetData>
  <sheetProtection algorithmName="SHA-512" hashValue="amjTrUuHKnQdA5ulluKOSR9QmYshXLJC1E9ZSuLuZhsJMzLKoBhTHUVuT3m0QSP59p5T4eLb8ebC15Gdzu556A==" saltValue="g0mSvlFdVBr4w0Cx+6Whxw==" spinCount="100000" sheet="1" selectLockedCells="1"/>
  <mergeCells count="7">
    <mergeCell ref="E20:E21"/>
    <mergeCell ref="E22:E23"/>
    <mergeCell ref="E24:E26"/>
    <mergeCell ref="E4:F4"/>
    <mergeCell ref="E12:F12"/>
    <mergeCell ref="E19:F19"/>
    <mergeCell ref="E13:E15"/>
  </mergeCells>
  <dataValidations count="1">
    <dataValidation type="list" allowBlank="1" showInputMessage="1" showErrorMessage="1" sqref="H5:H8 H13:H16 H20:H27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M15"/>
  <sheetViews>
    <sheetView workbookViewId="0">
      <selection activeCell="G32" sqref="G32"/>
    </sheetView>
  </sheetViews>
  <sheetFormatPr defaultRowHeight="12.75" x14ac:dyDescent="0.2"/>
  <cols>
    <col min="5" max="5" width="23.42578125" customWidth="1"/>
    <col min="6" max="6" width="24.140625" customWidth="1"/>
    <col min="7" max="7" width="12.28515625" customWidth="1"/>
    <col min="8" max="8" width="23.140625" customWidth="1"/>
    <col min="9" max="9" width="12.42578125" customWidth="1"/>
    <col min="10" max="10" width="21.140625" customWidth="1"/>
    <col min="11" max="11" width="19.7109375" customWidth="1"/>
    <col min="12" max="12" width="15.5703125" customWidth="1"/>
  </cols>
  <sheetData>
    <row r="6" spans="5:13" ht="13.5" thickBot="1" x14ac:dyDescent="0.25"/>
    <row r="7" spans="5:13" ht="25.5" thickTop="1" thickBot="1" x14ac:dyDescent="0.25">
      <c r="F7" s="29" t="s">
        <v>42</v>
      </c>
      <c r="G7" s="29" t="s">
        <v>43</v>
      </c>
      <c r="H7" s="28" t="s">
        <v>44</v>
      </c>
      <c r="I7" s="28" t="s">
        <v>45</v>
      </c>
      <c r="J7" s="28" t="s">
        <v>46</v>
      </c>
      <c r="K7" s="28" t="s">
        <v>47</v>
      </c>
      <c r="L7" s="28" t="s">
        <v>48</v>
      </c>
      <c r="M7" s="32" t="s">
        <v>52</v>
      </c>
    </row>
    <row r="8" spans="5:13" ht="13.5" thickTop="1" x14ac:dyDescent="0.2">
      <c r="E8">
        <f>ALIMENTS!E5</f>
        <v>0</v>
      </c>
      <c r="F8">
        <f>ALIMENTS!L17</f>
        <v>0</v>
      </c>
      <c r="G8">
        <f>ALIMENTS!L27</f>
        <v>0</v>
      </c>
      <c r="H8">
        <f>ALIMENTS!L36</f>
        <v>0</v>
      </c>
      <c r="I8">
        <f>ALIMENTS!P10</f>
        <v>0</v>
      </c>
      <c r="J8">
        <f>PLANS!I9</f>
        <v>0</v>
      </c>
      <c r="K8">
        <f>PLANS!I17</f>
        <v>0</v>
      </c>
      <c r="L8">
        <f>PLANS!I28</f>
        <v>0</v>
      </c>
      <c r="M8">
        <f>SUM(F8:L8)</f>
        <v>0</v>
      </c>
    </row>
    <row r="13" spans="5:13" x14ac:dyDescent="0.2">
      <c r="E13" t="s">
        <v>14</v>
      </c>
      <c r="F13">
        <f>COUNTIF(ALIMENTS!H10:H35,"SI")+COUNTIF(PLANS!H5:H27,"SI")</f>
        <v>0</v>
      </c>
    </row>
    <row r="14" spans="5:13" x14ac:dyDescent="0.2">
      <c r="E14" t="s">
        <v>55</v>
      </c>
      <c r="F14">
        <f>ALIMENTS!P10</f>
        <v>0</v>
      </c>
    </row>
    <row r="15" spans="5:13" x14ac:dyDescent="0.2">
      <c r="E15" s="41" t="s">
        <v>56</v>
      </c>
      <c r="F15" s="41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Beltran Fernandez, Pilar</cp:lastModifiedBy>
  <cp:lastPrinted>2025-10-12T15:09:27Z</cp:lastPrinted>
  <dcterms:created xsi:type="dcterms:W3CDTF">2025-10-09T16:57:42Z</dcterms:created>
  <dcterms:modified xsi:type="dcterms:W3CDTF">2026-01-21T14:45:07Z</dcterms:modified>
</cp:coreProperties>
</file>