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16" i="1" l="1"/>
  <c r="F5" i="1"/>
  <c r="G12" i="1" l="1"/>
  <c r="G13" i="1"/>
  <c r="G14" i="1"/>
  <c r="G15" i="1"/>
  <c r="G16" i="1"/>
  <c r="G11" i="1"/>
  <c r="G7" i="1"/>
  <c r="G8" i="1"/>
  <c r="G9" i="1"/>
  <c r="G5" i="1"/>
  <c r="F12" i="1"/>
  <c r="F13" i="1"/>
  <c r="F14" i="1"/>
  <c r="F15" i="1"/>
  <c r="F11" i="1"/>
  <c r="F7" i="1"/>
  <c r="F8" i="1"/>
  <c r="F9" i="1"/>
  <c r="C6" i="1"/>
  <c r="G6" i="1" s="1"/>
  <c r="F6" i="1" l="1"/>
  <c r="E24" i="1" s="1"/>
  <c r="G24" i="1"/>
</calcChain>
</file>

<file path=xl/sharedStrings.xml><?xml version="1.0" encoding="utf-8"?>
<sst xmlns="http://schemas.openxmlformats.org/spreadsheetml/2006/main" count="32" uniqueCount="28">
  <si>
    <t>ANNEX OFERTA ECONÒMICA</t>
  </si>
  <si>
    <t>Criteri de valoració</t>
  </si>
  <si>
    <t>Oferta econòmica</t>
  </si>
  <si>
    <t>Total oferta econòmica</t>
  </si>
  <si>
    <t>LICITACIÓ preu unitari màxim (sense IVA)</t>
  </si>
  <si>
    <t>OFERTA preu unitari (sense IVA)</t>
  </si>
  <si>
    <t>CSSV 5-26</t>
  </si>
  <si>
    <t>GRUP III</t>
  </si>
  <si>
    <t>Contenidor de Bioseguretat 4 Lts. Color groc/vermell - CS</t>
  </si>
  <si>
    <t>Contenidor seguretat 1,5 Lts. Color groc/vermell – Mod. Dispo.</t>
  </si>
  <si>
    <t>Contenidor de Bioseguretat 60 Lts. Color negre - SC</t>
  </si>
  <si>
    <t>Recollida i Tractament Contenidors de 60 Lts. Grup III</t>
  </si>
  <si>
    <t>Recollida i Tractament Contenidors seguretat 1,5 Lts. Color groc/vermell – Mod. Dispo.</t>
  </si>
  <si>
    <t>GRUP IV</t>
  </si>
  <si>
    <t>Contenidor de Bioseguretat 60 Lts. Color blau - Sèrie CS</t>
  </si>
  <si>
    <t>Recollida i Tractament Contenidor de 60 Lts. - Citostàtics</t>
  </si>
  <si>
    <t>Contenidor de Bioseguretat 60 Lts. Color groc (medicaments)</t>
  </si>
  <si>
    <t>Recollida i Tractament Contenidor de 60 Lts. - Medicaments</t>
  </si>
  <si>
    <t>Contenidor de 30 Lts. - Color blau SC (Citostàtics)</t>
  </si>
  <si>
    <t>Recollida i Tractament Contenidor de 30 Lts. - Color blau SC (Citostàtics)</t>
  </si>
  <si>
    <t>Consum anual previst</t>
  </si>
  <si>
    <t>LICITACIÓ import màxim 2 anys (sense IVA)</t>
  </si>
  <si>
    <r>
      <rPr>
        <b/>
        <sz val="11"/>
        <color rgb="FF005BA8"/>
        <rFont val="Arial"/>
        <family val="2"/>
      </rPr>
      <t>OFERTA import 2 anys</t>
    </r>
    <r>
      <rPr>
        <b/>
        <sz val="11"/>
        <color theme="1"/>
        <rFont val="Arial"/>
        <family val="2"/>
      </rPr>
      <t xml:space="preserve"> (sense IVA)</t>
    </r>
  </si>
  <si>
    <t>TOTAL LICITACIÓ import total màxim 2 anys (sense IVA)</t>
  </si>
  <si>
    <t>TOTAL OFERTA import 2 anys (sense IVA)</t>
  </si>
  <si>
    <t>Xerrades informatives sobre la correcta segregació dels residus</t>
  </si>
  <si>
    <t>SI/NO</t>
  </si>
  <si>
    <t>Cartells informatius d'utilització de contenidors i classificació de residus o altres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</si>
</sst>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00\ &quot;€&quot;"/>
    <numFmt numFmtId="165" formatCode="#,##0.000\ &quot;€&quot;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rgb="FF005BA8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1" xfId="0" applyBorder="1"/>
    <xf numFmtId="0" fontId="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4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164" fontId="4" fillId="0" borderId="0" xfId="0" applyNumberFormat="1" applyFont="1" applyBorder="1"/>
    <xf numFmtId="166" fontId="5" fillId="4" borderId="1" xfId="0" applyNumberFormat="1" applyFont="1" applyFill="1" applyBorder="1" applyProtection="1">
      <protection locked="0"/>
    </xf>
    <xf numFmtId="166" fontId="3" fillId="0" borderId="1" xfId="0" applyNumberFormat="1" applyFont="1" applyBorder="1"/>
    <xf numFmtId="166" fontId="4" fillId="0" borderId="1" xfId="0" applyNumberFormat="1" applyFon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0" fillId="0" borderId="1" xfId="1" applyNumberFormat="1" applyFont="1" applyBorder="1"/>
    <xf numFmtId="44" fontId="3" fillId="0" borderId="1" xfId="0" applyNumberFormat="1" applyFont="1" applyBorder="1"/>
    <xf numFmtId="166" fontId="5" fillId="0" borderId="1" xfId="0" applyNumberFormat="1" applyFont="1" applyBorder="1"/>
    <xf numFmtId="0" fontId="10" fillId="0" borderId="0" xfId="0" applyFont="1"/>
    <xf numFmtId="3" fontId="9" fillId="0" borderId="0" xfId="0" applyNumberFormat="1" applyFont="1" applyBorder="1"/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0" fontId="7" fillId="3" borderId="1" xfId="0" applyFont="1" applyFill="1" applyBorder="1" applyAlignment="1">
      <alignment vertical="center"/>
    </xf>
    <xf numFmtId="0" fontId="11" fillId="0" borderId="0" xfId="0" applyFont="1"/>
    <xf numFmtId="164" fontId="7" fillId="0" borderId="0" xfId="0" applyNumberFormat="1" applyFont="1"/>
    <xf numFmtId="164" fontId="7" fillId="0" borderId="0" xfId="0" applyNumberFormat="1" applyFont="1" applyBorder="1"/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0" fontId="11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7" fillId="4" borderId="3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E11" sqref="E11"/>
    </sheetView>
  </sheetViews>
  <sheetFormatPr baseColWidth="10" defaultColWidth="9.140625" defaultRowHeight="15" x14ac:dyDescent="0.25"/>
  <cols>
    <col min="1" max="1" width="11.140625" customWidth="1"/>
    <col min="2" max="2" width="78.42578125" bestFit="1" customWidth="1"/>
    <col min="3" max="3" width="10.5703125" bestFit="1" customWidth="1"/>
    <col min="4" max="4" width="16.7109375" customWidth="1"/>
    <col min="5" max="5" width="20.42578125" customWidth="1"/>
    <col min="6" max="6" width="17.42578125" customWidth="1"/>
    <col min="7" max="7" width="18.28515625" customWidth="1"/>
  </cols>
  <sheetData>
    <row r="1" spans="1:16" ht="20.25" x14ac:dyDescent="0.3">
      <c r="A1" s="39" t="s">
        <v>0</v>
      </c>
      <c r="B1" s="39"/>
      <c r="C1" s="27"/>
      <c r="D1" s="27"/>
      <c r="E1" s="27"/>
      <c r="F1" s="27"/>
      <c r="G1" s="28" t="s">
        <v>6</v>
      </c>
      <c r="H1" s="6"/>
      <c r="I1" s="6"/>
      <c r="J1" s="6"/>
      <c r="K1" s="6"/>
      <c r="L1" s="6"/>
      <c r="M1" s="6"/>
      <c r="N1" s="6"/>
      <c r="O1" s="6"/>
      <c r="P1" s="6"/>
    </row>
    <row r="2" spans="1:16" s="6" customFormat="1" x14ac:dyDescent="0.25">
      <c r="A2" s="1"/>
      <c r="B2" s="2"/>
      <c r="C2" s="1"/>
      <c r="D2" s="1"/>
      <c r="E2" s="1"/>
      <c r="F2" s="1"/>
      <c r="G2" s="1"/>
      <c r="H2" s="1"/>
      <c r="I2" s="1"/>
      <c r="J2" s="1"/>
    </row>
    <row r="3" spans="1:16" s="6" customFormat="1" ht="49.5" customHeight="1" x14ac:dyDescent="0.25">
      <c r="A3" s="7" t="s">
        <v>1</v>
      </c>
      <c r="B3" s="8" t="s">
        <v>2</v>
      </c>
      <c r="C3" s="7" t="s">
        <v>20</v>
      </c>
      <c r="D3" s="7" t="s">
        <v>4</v>
      </c>
      <c r="E3" s="15" t="s">
        <v>5</v>
      </c>
      <c r="F3" s="7" t="s">
        <v>21</v>
      </c>
      <c r="G3" s="7" t="s">
        <v>22</v>
      </c>
      <c r="H3" s="1"/>
    </row>
    <row r="4" spans="1:16" s="6" customFormat="1" x14ac:dyDescent="0.25">
      <c r="A4" s="37">
        <v>1</v>
      </c>
      <c r="B4" s="38" t="s">
        <v>7</v>
      </c>
      <c r="C4" s="38"/>
      <c r="D4" s="38"/>
      <c r="E4" s="38"/>
      <c r="F4" s="38"/>
      <c r="G4" s="38"/>
      <c r="H4" s="1"/>
    </row>
    <row r="5" spans="1:16" s="6" customFormat="1" x14ac:dyDescent="0.25">
      <c r="A5" s="37"/>
      <c r="B5" s="5" t="s">
        <v>8</v>
      </c>
      <c r="C5" s="20">
        <v>1560</v>
      </c>
      <c r="D5" s="22">
        <v>1.8900000000000001</v>
      </c>
      <c r="E5" s="17">
        <v>0</v>
      </c>
      <c r="F5" s="23">
        <f>(C5*D5)*2</f>
        <v>5896.8</v>
      </c>
      <c r="G5" s="18">
        <f>(E5*C5)*2</f>
        <v>0</v>
      </c>
      <c r="H5" s="1"/>
    </row>
    <row r="6" spans="1:16" s="6" customFormat="1" x14ac:dyDescent="0.25">
      <c r="A6" s="37"/>
      <c r="B6" s="5" t="s">
        <v>9</v>
      </c>
      <c r="C6" s="20">
        <f>400+6</f>
        <v>406</v>
      </c>
      <c r="D6" s="22">
        <v>0.81900000000000006</v>
      </c>
      <c r="E6" s="17">
        <v>0</v>
      </c>
      <c r="F6" s="23">
        <f t="shared" ref="F6:F9" si="0">(C6*D6)*2</f>
        <v>665.02800000000002</v>
      </c>
      <c r="G6" s="18">
        <f t="shared" ref="G6:G9" si="1">(E6*C6)*2</f>
        <v>0</v>
      </c>
      <c r="H6" s="1"/>
    </row>
    <row r="7" spans="1:16" s="6" customFormat="1" x14ac:dyDescent="0.25">
      <c r="A7" s="37"/>
      <c r="B7" s="5" t="s">
        <v>10</v>
      </c>
      <c r="C7" s="21">
        <v>637</v>
      </c>
      <c r="D7" s="22">
        <v>1.05</v>
      </c>
      <c r="E7" s="17">
        <v>0</v>
      </c>
      <c r="F7" s="23">
        <f t="shared" si="0"/>
        <v>1337.7</v>
      </c>
      <c r="G7" s="18">
        <f t="shared" si="1"/>
        <v>0</v>
      </c>
      <c r="H7" s="1"/>
    </row>
    <row r="8" spans="1:16" s="6" customFormat="1" x14ac:dyDescent="0.25">
      <c r="A8" s="37"/>
      <c r="B8" s="5" t="s">
        <v>11</v>
      </c>
      <c r="C8" s="21">
        <v>630</v>
      </c>
      <c r="D8" s="22">
        <v>15.120000000000001</v>
      </c>
      <c r="E8" s="17">
        <v>0</v>
      </c>
      <c r="F8" s="23">
        <f t="shared" si="0"/>
        <v>19051.2</v>
      </c>
      <c r="G8" s="18">
        <f t="shared" si="1"/>
        <v>0</v>
      </c>
      <c r="H8" s="1"/>
    </row>
    <row r="9" spans="1:16" s="6" customFormat="1" x14ac:dyDescent="0.25">
      <c r="A9" s="37"/>
      <c r="B9" s="5" t="s">
        <v>12</v>
      </c>
      <c r="C9" s="21">
        <v>6</v>
      </c>
      <c r="D9" s="22">
        <v>2.52</v>
      </c>
      <c r="E9" s="17">
        <v>0</v>
      </c>
      <c r="F9" s="23">
        <f t="shared" si="0"/>
        <v>30.240000000000002</v>
      </c>
      <c r="G9" s="18">
        <f t="shared" si="1"/>
        <v>0</v>
      </c>
      <c r="H9" s="1"/>
    </row>
    <row r="10" spans="1:16" s="6" customFormat="1" x14ac:dyDescent="0.25">
      <c r="A10" s="37"/>
      <c r="B10" s="38" t="s">
        <v>13</v>
      </c>
      <c r="C10" s="38"/>
      <c r="D10" s="38"/>
      <c r="E10" s="38"/>
      <c r="F10" s="38"/>
      <c r="G10" s="38"/>
      <c r="H10" s="1"/>
    </row>
    <row r="11" spans="1:16" s="6" customFormat="1" x14ac:dyDescent="0.25">
      <c r="A11" s="37"/>
      <c r="B11" s="5" t="s">
        <v>14</v>
      </c>
      <c r="C11" s="21">
        <v>5</v>
      </c>
      <c r="D11" s="22">
        <v>1.05</v>
      </c>
      <c r="E11" s="17">
        <v>0</v>
      </c>
      <c r="F11" s="23">
        <f>(C11*D11)*2</f>
        <v>10.5</v>
      </c>
      <c r="G11" s="18">
        <f>(E11*C11)*2</f>
        <v>0</v>
      </c>
      <c r="H11" s="1"/>
    </row>
    <row r="12" spans="1:16" s="6" customFormat="1" x14ac:dyDescent="0.25">
      <c r="A12" s="37"/>
      <c r="B12" s="5" t="s">
        <v>15</v>
      </c>
      <c r="C12" s="21">
        <v>3</v>
      </c>
      <c r="D12" s="22">
        <v>28.980000000000004</v>
      </c>
      <c r="E12" s="17">
        <v>0</v>
      </c>
      <c r="F12" s="23">
        <f t="shared" ref="F12:F15" si="2">(C12*D12)*2</f>
        <v>173.88000000000002</v>
      </c>
      <c r="G12" s="18">
        <f t="shared" ref="G12:G16" si="3">(E12*C12)*2</f>
        <v>0</v>
      </c>
      <c r="H12" s="1"/>
    </row>
    <row r="13" spans="1:16" s="6" customFormat="1" x14ac:dyDescent="0.25">
      <c r="A13" s="37"/>
      <c r="B13" s="5" t="s">
        <v>16</v>
      </c>
      <c r="C13" s="21">
        <v>10</v>
      </c>
      <c r="D13" s="22">
        <v>1.05</v>
      </c>
      <c r="E13" s="17">
        <v>0</v>
      </c>
      <c r="F13" s="23">
        <f t="shared" si="2"/>
        <v>21</v>
      </c>
      <c r="G13" s="18">
        <f t="shared" si="3"/>
        <v>0</v>
      </c>
      <c r="H13" s="1"/>
    </row>
    <row r="14" spans="1:16" s="6" customFormat="1" x14ac:dyDescent="0.25">
      <c r="A14" s="37"/>
      <c r="B14" s="5" t="s">
        <v>17</v>
      </c>
      <c r="C14" s="21">
        <v>11</v>
      </c>
      <c r="D14" s="22">
        <v>20.21</v>
      </c>
      <c r="E14" s="17">
        <v>0</v>
      </c>
      <c r="F14" s="23">
        <f t="shared" si="2"/>
        <v>444.62</v>
      </c>
      <c r="G14" s="18">
        <f t="shared" si="3"/>
        <v>0</v>
      </c>
      <c r="H14" s="1"/>
    </row>
    <row r="15" spans="1:16" s="6" customFormat="1" x14ac:dyDescent="0.25">
      <c r="A15" s="37"/>
      <c r="B15" s="5" t="s">
        <v>18</v>
      </c>
      <c r="C15" s="9">
        <v>8</v>
      </c>
      <c r="D15" s="22">
        <v>1.05</v>
      </c>
      <c r="E15" s="17">
        <v>0</v>
      </c>
      <c r="F15" s="23">
        <f t="shared" si="2"/>
        <v>16.8</v>
      </c>
      <c r="G15" s="18">
        <f t="shared" si="3"/>
        <v>0</v>
      </c>
      <c r="H15" s="1"/>
    </row>
    <row r="16" spans="1:16" s="6" customFormat="1" x14ac:dyDescent="0.25">
      <c r="A16" s="37"/>
      <c r="B16" s="5" t="s">
        <v>19</v>
      </c>
      <c r="C16" s="9">
        <v>2</v>
      </c>
      <c r="D16" s="22">
        <v>26.46</v>
      </c>
      <c r="E16" s="17">
        <v>0</v>
      </c>
      <c r="F16" s="23">
        <f>(C16*D16)*2</f>
        <v>105.84</v>
      </c>
      <c r="G16" s="18">
        <f t="shared" si="3"/>
        <v>0</v>
      </c>
      <c r="H16" s="1"/>
    </row>
    <row r="17" spans="1:10" s="6" customForma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s="6" customFormat="1" x14ac:dyDescent="0.25">
      <c r="A18" s="25"/>
      <c r="B18" s="25"/>
      <c r="C18" s="26"/>
      <c r="D18" s="25"/>
      <c r="E18" s="16"/>
      <c r="F18" s="10"/>
      <c r="G18" s="16"/>
      <c r="H18" s="1"/>
      <c r="I18" s="1"/>
      <c r="J18" s="1"/>
    </row>
    <row r="19" spans="1:10" s="33" customFormat="1" ht="33" customHeight="1" x14ac:dyDescent="0.25">
      <c r="A19" s="15" t="s">
        <v>1</v>
      </c>
      <c r="B19" s="29" t="s">
        <v>2</v>
      </c>
      <c r="C19" s="46" t="s">
        <v>26</v>
      </c>
      <c r="D19" s="47"/>
      <c r="E19" s="30"/>
      <c r="F19" s="31"/>
      <c r="G19" s="32"/>
      <c r="H19" s="30"/>
      <c r="I19" s="30"/>
      <c r="J19" s="30"/>
    </row>
    <row r="20" spans="1:10" s="33" customFormat="1" x14ac:dyDescent="0.25">
      <c r="A20" s="34">
        <v>2</v>
      </c>
      <c r="B20" s="35" t="s">
        <v>27</v>
      </c>
      <c r="C20" s="40"/>
      <c r="D20" s="41"/>
      <c r="E20" s="30"/>
      <c r="F20" s="30"/>
      <c r="G20" s="30"/>
      <c r="H20" s="30"/>
      <c r="I20" s="30"/>
      <c r="J20" s="30"/>
    </row>
    <row r="21" spans="1:10" s="33" customFormat="1" x14ac:dyDescent="0.25">
      <c r="A21" s="34">
        <v>3</v>
      </c>
      <c r="B21" s="36" t="s">
        <v>25</v>
      </c>
      <c r="C21" s="40"/>
      <c r="D21" s="41"/>
      <c r="E21" s="30"/>
      <c r="F21" s="30"/>
      <c r="G21" s="30"/>
      <c r="H21" s="30"/>
      <c r="I21" s="30"/>
      <c r="J21" s="30"/>
    </row>
    <row r="22" spans="1:10" s="6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s="6" customFormat="1" ht="45" x14ac:dyDescent="0.25">
      <c r="A23" s="11" t="s">
        <v>1</v>
      </c>
      <c r="B23" s="42" t="s">
        <v>2</v>
      </c>
      <c r="C23" s="42"/>
      <c r="D23" s="42"/>
      <c r="E23" s="12" t="s">
        <v>23</v>
      </c>
      <c r="F23" s="1"/>
      <c r="G23" s="12" t="s">
        <v>24</v>
      </c>
      <c r="H23" s="1"/>
      <c r="I23" s="1"/>
      <c r="J23" s="1"/>
    </row>
    <row r="24" spans="1:10" s="6" customFormat="1" x14ac:dyDescent="0.25">
      <c r="A24" s="13">
        <v>1</v>
      </c>
      <c r="B24" s="43" t="s">
        <v>3</v>
      </c>
      <c r="C24" s="44"/>
      <c r="D24" s="45"/>
      <c r="E24" s="19">
        <f>F5+F6+F7+F8+F9+F11+F13+F12+F14+F15+F16</f>
        <v>27753.608000000004</v>
      </c>
      <c r="F24" s="1"/>
      <c r="G24" s="24">
        <f>G5+G6+G8+G7+G9+G11+G12+G13+G14+G15+G16</f>
        <v>0</v>
      </c>
      <c r="H24" s="1"/>
      <c r="I24" s="1"/>
      <c r="J24" s="1"/>
    </row>
    <row r="25" spans="1:10" s="6" customForma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s="6" customFormat="1" x14ac:dyDescent="0.25">
      <c r="A26" s="3"/>
      <c r="B26" s="4"/>
      <c r="C26" s="14"/>
      <c r="D26" s="14"/>
      <c r="E26" s="1"/>
      <c r="F26" s="1"/>
      <c r="G26" s="1"/>
      <c r="H26" s="1"/>
      <c r="I26" s="1"/>
      <c r="J26" s="1"/>
    </row>
  </sheetData>
  <sheetProtection algorithmName="SHA-512" hashValue="bXCZNR3litaFybEa55y/i8Skpt0QIgz74KHSOFsTl9XZoPbhO+cZ3PYvj65CC9wSgCo51f3jCXkRoRqLbfgJhw==" saltValue="DMDtzoR4BEBBu5paCuceUQ==" spinCount="100000" sheet="1" objects="1" scenarios="1" selectLockedCells="1"/>
  <mergeCells count="9">
    <mergeCell ref="C21:D21"/>
    <mergeCell ref="B23:D23"/>
    <mergeCell ref="B24:D24"/>
    <mergeCell ref="C19:D19"/>
    <mergeCell ref="A4:A16"/>
    <mergeCell ref="B4:G4"/>
    <mergeCell ref="B10:G10"/>
    <mergeCell ref="A1:B1"/>
    <mergeCell ref="C20:D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2026-02-04T13:37:17Z</dcterms:modified>
</cp:coreProperties>
</file>