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C:\Users\mramoncortes\Downloads\"/>
    </mc:Choice>
  </mc:AlternateContent>
  <xr:revisionPtr revIDLastSave="0" documentId="13_ncr:1_{EB04DEEA-4B6F-46D2-90E1-1BED43CD0D61}" xr6:coauthVersionLast="47" xr6:coauthVersionMax="47" xr10:uidLastSave="{00000000-0000-0000-0000-000000000000}"/>
  <bookViews>
    <workbookView xWindow="-120" yWindow="-120" windowWidth="51840" windowHeight="21120" xr2:uid="{23B3B575-57A1-4890-B988-8689E2D3621B}"/>
  </bookViews>
  <sheets>
    <sheet name="Annex 2 PCAP-Oferta econ" sheetId="1" r:id="rId1"/>
  </sheet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0" i="1" l="1"/>
  <c r="F89" i="1"/>
  <c r="F88" i="1"/>
  <c r="F87" i="1"/>
  <c r="F86" i="1"/>
  <c r="F85" i="1"/>
  <c r="F84" i="1"/>
  <c r="F82" i="1"/>
  <c r="F81" i="1"/>
  <c r="F80" i="1"/>
  <c r="F78" i="1"/>
  <c r="F77" i="1"/>
  <c r="F76" i="1"/>
  <c r="F75" i="1"/>
  <c r="F74" i="1"/>
  <c r="F73" i="1"/>
  <c r="F72" i="1"/>
  <c r="F71" i="1"/>
  <c r="F70" i="1"/>
  <c r="F69" i="1"/>
  <c r="F68" i="1"/>
  <c r="F67" i="1"/>
  <c r="F66" i="1"/>
  <c r="F64" i="1"/>
  <c r="F63" i="1"/>
  <c r="F62" i="1"/>
  <c r="F60" i="1"/>
  <c r="F59" i="1"/>
  <c r="F58" i="1"/>
  <c r="F57" i="1"/>
  <c r="F56" i="1"/>
  <c r="F55" i="1"/>
  <c r="F54" i="1"/>
  <c r="F53" i="1"/>
  <c r="F51" i="1"/>
  <c r="F50" i="1"/>
  <c r="F49" i="1"/>
  <c r="F47" i="1"/>
  <c r="F46" i="1"/>
  <c r="F45" i="1"/>
  <c r="F44" i="1"/>
  <c r="F43" i="1"/>
  <c r="F42" i="1"/>
  <c r="F40" i="1"/>
  <c r="F39" i="1"/>
  <c r="F38" i="1"/>
  <c r="F37" i="1"/>
  <c r="F36" i="1"/>
  <c r="F35" i="1"/>
  <c r="F34" i="1"/>
  <c r="F33" i="1"/>
  <c r="F31" i="1"/>
  <c r="F30" i="1"/>
  <c r="F29" i="1"/>
  <c r="F28" i="1"/>
  <c r="F19" i="1"/>
  <c r="F20" i="1"/>
  <c r="F21" i="1"/>
  <c r="F22" i="1"/>
  <c r="F23" i="1"/>
  <c r="F24" i="1"/>
  <c r="F25" i="1"/>
  <c r="F18" i="1"/>
</calcChain>
</file>

<file path=xl/sharedStrings.xml><?xml version="1.0" encoding="utf-8"?>
<sst xmlns="http://schemas.openxmlformats.org/spreadsheetml/2006/main" count="146" uniqueCount="85">
  <si>
    <t>EMPRESA LICITADORA:</t>
  </si>
  <si>
    <t xml:space="preserve"> DESCOMPTE OFERT (%)</t>
  </si>
  <si>
    <t>CONCEPTE</t>
  </si>
  <si>
    <t>Descompte %</t>
  </si>
  <si>
    <r>
      <t>% de descompte únic</t>
    </r>
    <r>
      <rPr>
        <sz val="11"/>
        <color rgb="FF000000"/>
        <rFont val="Arial"/>
        <family val="2"/>
      </rPr>
      <t xml:space="preserve"> a aplicar al llistat de preus de l'Annex 1 del PPT</t>
    </r>
    <r>
      <rPr>
        <b/>
        <sz val="11"/>
        <color rgb="FF000000"/>
        <rFont val="Arial"/>
        <family val="2"/>
      </rPr>
      <t xml:space="preserve"> (oferta en 2 decimals)</t>
    </r>
  </si>
  <si>
    <t>UNITAT</t>
  </si>
  <si>
    <t>DESCRIPCIÓ</t>
  </si>
  <si>
    <t>IMPORT € abans IVA</t>
  </si>
  <si>
    <t>€ Aplicant el % descompte únic</t>
  </si>
  <si>
    <t>TOPOGRAFIA</t>
  </si>
  <si>
    <t>u</t>
  </si>
  <si>
    <t>Jornada d'equip topografia de 2 operaris per aixecament topogràfic en horari diürn fora l'àmbit de servitud de via de fins a 2000m2 i el seu grafiat 2D i 3D a CAD. Inclou el responsable de brigada o encarregat de treballs, el protector de via, pilot de catenària, senyalització i dispositiu TETRA i petit material.</t>
  </si>
  <si>
    <t>Jornada equip topografia de 2 operaris per aixecament topogràfic en horari diürn dins l'àmbit de servitud de via de fins a 2000m2 i el seu grafiat 2D i 3D a CAD. Inclou el responsable de brigada o encarregat de treballs, el protector de via, pilot de catenària, senyalització i dispositiu TETRA i petit material.</t>
  </si>
  <si>
    <t>Jornada equip topografia de 2 operaris per aixecament topogràfic en horari nocturn dins l'àmbit de servitud de via de fins a 2000m2 i el seu grafiat 2D i 3D a CAD. Inclou el responsable de brigada o encarregat de treballs, el protector de via, pilot de catenària, senyalització i dispositiu TETRA i petit material.</t>
  </si>
  <si>
    <t>Redacció d'informe (segons especificacions de l'arxiu digital de FGC) pels treballs topografics.</t>
  </si>
  <si>
    <t>Jornada vigilant d´obra horari nocturn per tasques de suport a altres treballs (vigilància, comprovacions, etc..).</t>
  </si>
  <si>
    <t>Jornada d’equip de topografia amb 2 operaris en horari nocturn i àmbit de via per a escaneig 3D mitjançant làser escàner terrestre recolzant-nos a la xarxa de bases existent.  Inclou el responsable de brigada o encarregat de treballs, el protector de via, pilot de catenària, senyalització i dispositiu TETRA i petit material.</t>
  </si>
  <si>
    <t>Jornada de fotometria dinàmica amb 2 operaris en horari nocturn i àmbit de via. Inclou el responsable de brigada o encarregat de treballs, el protector de via, pilot de catenària, senyalització i dispositiu TETRA i petit material.</t>
  </si>
  <si>
    <t>Jornada d'oficina tècnica per a generació de plànols amb entrega amb suport informàtic original i pdf.</t>
  </si>
  <si>
    <t>AUSCULTACIONS VIA</t>
  </si>
  <si>
    <t>Prismes</t>
  </si>
  <si>
    <t>Subministrament, instal·lació, desinstal·lació i configuració de sistema d'auscultació automàtica de fins 216 metres plataforma de doble via amb prismes Leica GMP104 o similar col·locats en seccions de 1 prisma per carril (total 4 prismes per secció) amb una separació de 6m entre seccions.
Inclosos tots els elements i sistemes necessaris per  al seu correcte funcionament de l'auscultació automàtica i visualització online.
Teodolit automàtic programable i motoritzat, subministrat i instal·lat en túnel, o exterior (amb placa d'alimentació inclosa)  de 0,5'' de precisió en mesura d'angles i 0.8 mm + 1 ppm en mesura de distàncies, inclòs gàbia de protecció, pal de suport, cablejat, caixa, bateria en continu per evitar pèrdues en cas de fallida elèctrica, sistema de comunicació, sistema de transmissió i  d'adquisició de dades, disponibilitat de seguiment de lectures a través de web amb clau d'usuari i accés, emmagatzematge i tractament de les dades, amb lliurament de l'informe de les mesures realitzades en un termini inferior a 4 hores, incloent manteniment, substitució i calibratges corresponents, el subministrament i la instal·lació de la estació de mesura de temperatura i desmuntatge i retirada a la fi de les lectures, inclòs manteniment, segons condicions del Plec de Prescripcions Tècniques.
 Inclou el responsable de brigada o encarregat de treballs, el protector de via, pilot de catenària, senyalització i dispositiu TETRA i petit material.</t>
  </si>
  <si>
    <t>Disseny, implantació , arrencada  i desinstal.lació a final de campanya del sistema de teodolit automàtic automàtic programable i motoritzat, subministrat i instal·lat en túnel o exterior, de 0,5'' de precisió en mesura d'angles i 0.8 mm + 1 ppm en mesura de distàncies, inclòs gàbia de protecció, pal de suport, cablejat, caixa, bateria en continu per evitar pèrdues en cas de fallida elèctrica, sistema de comunicació, sistema de transmissió i  d'adquisició de dades. En horari nocturn i àmbit de via. Inclou el responsable de brigada o encarregat de treballs, el protector de via, pilot de catenària, senyalització i dispositiu TETRA i petit material.</t>
  </si>
  <si>
    <t>Subministrament i muntatge de prisme de control de travessa per ser llegit en estació total robotitzada.</t>
  </si>
  <si>
    <t>Prestació mensual del teodolit automàtic programable i motoritzat. Inclou lloguer de sistema d'alimentació d'estació total mitjançant bateries i panell solar. Inclou prestació de màstil de fins a 2,5 m d'alçada + peana + gàbia antivandàlica per a col.locar el teodolit.</t>
  </si>
  <si>
    <t>Clinòmetres</t>
  </si>
  <si>
    <t>Disseny, implantació , arrencada  i desinstal.lació a final de campanya  d'instal.lació de clinòmetres (per tipologies d'instal.lació d'unes 20 unitats) + muntatge de central d'adquisciió de dades (gateway). Inclou posada en funcionament del sistema, connexión a la xarxa eléctrica, comprobació d'instal·lació, configuració i lectura zero. En horari nocturn i àmbit de via.  Inclou el responsable de brigada o encarregat de treballs, el protector de via, pilot de catenària, senyalització i dispositiu TETRA i petit material.</t>
  </si>
  <si>
    <t>Mes o fracció de lloguer d'unitat de clinòmetre triaxial Versió Alta-G. Rang dels clinòmetres ±10º, ±15º o ±30º, resolució 0,001º, precisió ±0,005º per a temperatures entre -15ºC ↔ +15ºC. Inclou lleugera protecció de plàstic del clinòmetre, així com elements de fixació tipus pletina simple de suport horitzontal i adhesiu i/o cargols.</t>
  </si>
  <si>
    <t>Mes o fracció de lloguer d'una GATEWAY -porta de sortida de dades - amb capacitat màxima d'allotjar fins a (50) clinòmetres o altres instrumentacions,  integrats, biaxials, o altres sensors integrables a la plataforma web (distanciòmetres, fisuròmetres, càmera web...). Inclou targeta de telefonia SIM, programa de configuració, representació gràfica simple i
enviament de missatges d'avís en assolir els llindars establerts prèviament. Sense incloure punt de connexió i subministrament elèctric.</t>
  </si>
  <si>
    <t>Subministrament i instal·lació de piezòmetre de corda vibrant, d'acer inoxidable 316S de 1MPa, fins a un màxim de 40m de profunditat, instal·lat i injectat, sense incloure la perforació</t>
  </si>
  <si>
    <t>ml</t>
  </si>
  <si>
    <t>Subministrament i instal·lació de metre lineal de canonada inclinomètrica, fins a un màxim de 40m de profunditat, sense incloure la perforació</t>
  </si>
  <si>
    <t>Subministrament i instal·lació d'un extensòmetre de barnilles de 6 punts, a unes profunditat aproximades de 3, 6, 9, 12, 15 i 18 metres, sense incloure la perforació</t>
  </si>
  <si>
    <t>Subministrament i instal·lació d'una cèl·lula de càrrega per ancoratges actius</t>
  </si>
  <si>
    <t>Prova simple o d'acceptació sobre ancoratges de pantalla o mur, segons NLT-257/00 o NLT-258/00. Es facturarà un mínim de 6 ancoratges per desplaçament. No inclou els elements per fer la prova (gat hidràulic i grup de pressió)</t>
  </si>
  <si>
    <t>Plataforma web</t>
  </si>
  <si>
    <t xml:space="preserve">Configuració inicial de plataforma web de visualització de dades d'instrumentació per a un projecte que inclogui:
- de 1 a 20 instruments (automatitzats o manuals) </t>
  </si>
  <si>
    <t xml:space="preserve">Configuració inicial de plataforma web de visualització de dades d'instrumentació per a un projecte que inclogui:
- de 20 a 40 instruments (automatitzats o manuals) </t>
  </si>
  <si>
    <t xml:space="preserve">Configuració inicial de plataforma web de visualització de dades d'instrumentació per a un projecte que inclogui:
- més de 40 instruments (automatitzats o manuals) </t>
  </si>
  <si>
    <t xml:space="preserve">Prestació mensual de plataforma web de visualització de dades d'instrumentació per a un projecte que inclogui:
- de 1 a 20 instruments (automatitzats o manuals) 
* preu per projecte </t>
  </si>
  <si>
    <t xml:space="preserve">Prestació mensual de plataforma web de visualització de dades d'instrumentació per a un projecte que inclogui:
- de 20 a 40 instruments (automatitzats o manuals) 
* preu per projecte </t>
  </si>
  <si>
    <t xml:space="preserve">Prestació mensual de plataforma web de visualització de dades d'instrumentació) per a un projecte que inclogui:
- més de 40 instruments (automatitzats o manuals) 
* preu per projecte </t>
  </si>
  <si>
    <t>Presa de dades d'auscultació</t>
  </si>
  <si>
    <t>Jornada d'auscultació manual de 216 ml de via en túnel o exterior en horari nocturn per la presa de dades dels carrils amb instruemtnació manual com la relgla de via. Inclou el responsable de brigada o encarregat de treballs, el protector de via, pilot de catenària, senyalització i dispositiu TETRA i petit material.</t>
  </si>
  <si>
    <t>Jornada de pressa de dades de 700 ml de túnel o exterior de via doble mitjançant carro de via tipus GRP-1000 o similar, en coordenades absolutes, per a la presa de dades de via. Inclou part proporcional de estació total de 0,5" de precisió en mesura d'angles i 1 mm + 1 ppm en mesura de distàncies, inclòs personal (topògraf i ajudant) i equips de topografia necessaris, amortitzacions o lloguers, calibratge i manteniment. Inclou el responsable de brigada o encarregat de treballs, el protector de via, pilot de catenària, senyalització i dispositiu TETRA i petit material.</t>
  </si>
  <si>
    <t>Jornada d'escaneig de 450ml de túnel de via doble mitjançant carro de via tipus GRP-5000 o similar, en coordenades absolutes, per a la presa de dades de via i de totes les instal·lacions al túnel per a futurs projectes. Inclou part proporcional de estació total de 0,5" de precisió en mesura d'angles i 1 mm + 1 ppm en mesura de distàncies, inclòs personal (topògraf i ajudant) i equips de topografia necessaris, amortitzacions o lloguers, calibratge i manteniment.  Inclou el responsable de brigada o encarregat de treballs, el protector de via, pilot de catenària, senyalització i dispositiu TETRA i petit material.</t>
  </si>
  <si>
    <t>AUSCULTACIONS ESTRUCTURES</t>
  </si>
  <si>
    <t>Subministrament de fisuròmetre 2 D format per 3 claus per mesura d'obertura de fissures amb precisió de ±0,1 mm</t>
  </si>
  <si>
    <t>Subministrament de fisuròmetre de corda vibrant tipus CRACKMETER VWCM-4000</t>
  </si>
  <si>
    <t>Subministrament de prisma per a seguiment topogràfic</t>
  </si>
  <si>
    <t>Subministrament de fita d'anivellació en superfície, incloent pern de mesura i arqueta amb tapa</t>
  </si>
  <si>
    <t>Subministrament i instal·lació de clau d'anivellació per seguiment topogràfic</t>
  </si>
  <si>
    <t xml:space="preserve">Subministrament de Galga extensomètrica de la sèrie Y, amb geometria lineal, material de reixeta: Constantan, llàmina portadora: polimida, 1 reixeta de mesurament, reixeta de mesurament recobert, 50 mm de filferro de connexió aïllat amb fluoropolímer amb cable pla TPE. </t>
  </si>
  <si>
    <t>Subministrament de datalogger de 16 canals per a adquisició dinàmica de dades (Amplificador per a ponts de galgues extensomètriques). Compatible amb: Galgues extensomètriques en circuit de ¼, ½ i pont complet, tensió variable d'alimentació del pont (CC o freqüència portadora de 1200 Hz), resistència interna de terminació de 1/4 de pont (120 o 350 ohm); Tensió (± 10 V); Pt100, resistència; Potenciòmetre; Velocitat de mostreig: màx. 20 kS/s; Identificació automàtica de transductors: TEDS. Ordinador inclòs.</t>
  </si>
  <si>
    <t>Subministrament i subministre de conjunt de 3 distanciòmetres làser (precisió 1mm) per mesurar covnergències de túnel. No inclou gateway.</t>
  </si>
  <si>
    <t>AUSCULTACIONS BARRERES DINÀMIQUES</t>
  </si>
  <si>
    <t>Concentrador i repetidor de dades HUBIR GSMGSM/GPRS. Alimentat per bateria i panell solar de 5 W. Radi de cobertura d'uns 5 km per a 20 unitats tipus HELLOMAC GEO o equivalents,</t>
  </si>
  <si>
    <t>Hello mac Monitoring i Hello Mac body o equivalent. Inclòs fixacions i calibrat RMC 200A.</t>
  </si>
  <si>
    <t>Cost únic d'activació del programari per a cada xarxa HELLOMAC (cada Hubir o cada 20 HELLOMAC) inclos APP per monotorització a temps real inclòs quota anual de gestió de dades.</t>
  </si>
  <si>
    <t>PIEZÒMETRES</t>
  </si>
  <si>
    <t>Inspecció visual de les 3 Gateway i caixa de connexió per determinar si poden haver patit algun cop, acte de vandalisme o deteriorament. En aquest cas, es notificarà immediatament al personal de FGC assignat i es faran fotografies dels desperfectes detectats.
Revisió de que les fixacions de les gateways i les caixes de connexió a la paret/façana es troben en bon estat. En cas contrari caldrà substituir els cargols danyats per assegurar una fixació correcta de les caixes.
Revisar que els tubs corrugats o tubs metàl·lics de protecció del cablatge d'entrada a la Gateway i la caixa de connexió es troben en bon estat. Es comprovarà l'estat de la bateria tipus 19AH D-cell, inclòs la seva substitució. Inclou horari nocturn.  Inclou mitjans auxiliars necessaris per accedir al punt d'instal·lació.</t>
  </si>
  <si>
    <t>Subministre i Instal.lació de bateries a exterior de la següent tipologia: PILA LITHIO 3V6 R20 SAFT LS33600 a cada repetidor o Datalogger. Fins a 4 repetidors i 10 dataloggers. Inclou mitjans auxiliars necessaris per accedir al punt d'instal·lació. Al bàcul serà necessari fer-ne una inspecció visual, per determinar si pugui haver patit algun cop, acte de vandalisme o deteriorament que posi en perill la seva integritat. En aquest cas es notificarà immediatament al personal de FGC assignat i es faran fotografies dels desperfectes detectats. Posteriorment es revisarà l'estat de la silicona que segella els 3 orificis existents a cada bàcul: 2 orificis a la punta del bàcul i 1, més grans, que permet la sortida dels cables que entren al datalogger. En cas que la silicona estigui deteriorada, es procedirà a netejar amb cura la zona de silicona deteriorada i s'aplicarà una nova capa de silicona, deixant els 3 orificis segellats novament. Es revisaran les brides metàl·liques que permeten que els dataloggers i repetidors quedin subjectes contra el bàcul, i el seu estat. En cas que s'hi detecti algun tipus de deteriorament, s'ha de substituir immediatament, per brides metàl·liques noves. En el cas dels dataloggers S3e i S8e es realitzarà inspecció visual de l'armari i els seus components per determinar si poden haver-hi patit algun cop, acte de vandalisme o deteriorament. En aquest cas, es notificarà immediatament al personal de FGC assignat i es prendran fotografies dels desperfectes detectats. Es comprovarà l'estat de la bateria tipus 19AH D-cell, inclòs la seva substitució (i que sempre es realitzarà com a màxim als 5 anys).</t>
  </si>
  <si>
    <t>Cost ANUAL de1 linea de dada mòbil aper a sistema dataloggers/gateway o altre instrumentació instal·lada.</t>
  </si>
  <si>
    <t>Suministre i instal.lació de Gateway amb característiques mínimes: 3G/4G Modem i Antena (LTE, HSDPA, EDGE, GPRS) quad-band, Ethernet sobre USB 2.0, Wi-Fi interface 2.4GHz. CPU quad-core A54 64-bit @ 1.4GHz Memòria mínima 512MB LPDDR2 SDRAM. Protecció IP67. Instal·lada totalment operativa incloent qualsevol element auxiliar en horari nocturn. Inclou el responsable de brigada o encarregat de treballs, el protector de via, pilot de catenària, senyalització i dispositiu TETRA i petit material.</t>
  </si>
  <si>
    <t>Subministre i Instal.lació de Datalogger 5 Canals a interior de túnel. Característiques mínimes: 5 canals de cable vibrant i 8 canals de termistor. Adquisició de dades de mostres per segon amb filtre de mitjana mòbil de mida variable després del bloqueig de freqüència de ressonància. Resolució: 0,01 Hz. Precisió: ± 0,04% FS. Banda ISM 863 - 870 MHz, 902 - 928 MHz. Potència de transmissió fins a 1 W (30 dBm). USB 2.0 a tota velocitat (connector Micro B) 5 V. Protecció IP67. Amb bateries, duració mínima 1any sense reemplaçament. Instal·lat totalment operativa incloent qualsevol element auxiliar.</t>
  </si>
  <si>
    <t>Subministre i Instal.lació de Datalogger 5 C anals a exterior de túnel. Característiques mínimes: 5 canals de cable vibrant i 8 canals de termistor. Adquisició de dades de mostres per segon amb filtre de mitjana mòbil de mida variable després del bloqueig de freqüència de ressonància. Resolució: 0,01 Hz. Precisió: ± 0,04% FS.  Banda ISM 863 - 870 MHz, 902 - 928 MHz. Potència de transmissió fins a 1 W (30 dBm). USB 2.0 a tota velocitat (connector Micro B) 5 V. Protecció IP67. Amb bateries, duració mínima 1any sense reemplaçament. Instal·lat totalment operativa incloent qualsevol element auxiliar. Inclou el responsable de brigada o encarregat de treballs, el protector de via, pilot de catenària, senyalització i dispositiu TETRA i petit material.</t>
  </si>
  <si>
    <t>Subministre i Instal.lació de Datalogger 1 Canal a interior de túnel. Característiques mínimes: 1 canal de cable vibrant, 1 comptador de polsos i 1 canal de termistor. Adquisició de dades de mostres per segon amb filtre de mitjana mòbil de mida variable després del bloqueig de freqüència de ressonància. Resolució: 0,01 Hz. Precisió: ± 0,04% FS. Banda ISM 863 - 870 MHz, 902 - 928 MHz. Potència de transmissió fins a 1 W (30 dBm). USB 2.0 a tota velocitat (connector Micro B) 5 V. Protecció IP67.
Amb bateries, duració mínima 1any sense reemplaçament. Instal·lat totalment operativa incloent qualsevol element auxiliar. Inclou el responsable de brigada o encarregat de treballs, el protector de via, pilot de catenària, senyalització i dispositiu TETRA i petit material.</t>
  </si>
  <si>
    <t>Subministre i Instal.lació de Datalogger 1 Canal a exterior de túnel. Característiques mínimes: 1 canal de cable vibrant, 1 comptador de polsos i 1 canal de termistor. Adquisició de dades de mostres per segon amb filtre de mitjana mòbil de mida variable després del bloqueig de freqüència de ressonància. Resolució: 0,01 Hz. Precisió: ± 0,04% FS. Banda ISM 863 - 870 MHz, 902 - 928 MHz. Potència de transmissió fins a 1 W (30 dBm). USB 2.0 a tota velocitat (connector Micro B) 5 V. Protecció IP67.
Amb bateries, duració mínima 1any sense reemplaçament. Instal·lat totalment operativa incloent qualsevol element auxiliar. Inclou el responsable de brigada o encarregat de treballs, el protector de via, pilot de catenària, senyalització i dispositiu TETRA i petit material.</t>
  </si>
  <si>
    <t>Substitució de Repetidor a interior de túnel. Característiques mínimes: CPU Arm® Cortex®-M3 de 48 MHz de 32 bits de potència ultra baixa. Memòria Flash de 128kb. USB 2.0 a tota velocitat (connector Micro B) 5 V. Banda ISM 863 - 870 MHz, 902 - 928 MHz. Potència de transmissió fins a 1 W (30 dBm). Protecció IP67. Amb bateries, duració mínima 1any sense reemplaçament. Instal·lat totalment operativa incloent qualsevol element auxiliar. Inclou el responsable de brigada o encarregat de treballs, el protector de via, pilot de catenària, senyalització i dispositiu TETRA i petit material.</t>
  </si>
  <si>
    <t>Substitució de Repetidor a exterior de túnel. Característiques mínimes: CPU Arm® Cortex®-M3 de 48 MHz de 32 bits de potència ultra baixa. Memòria Flash de 128kb. USB 2.0 a tota velocitat (connector Micro B) 5 V. Banda ISM 863 - 870 MHz, 902 - 928 MHz. Potència de transmissió fins a 1 W (30 dBm). Protecció IP67. Amb bateries, duració mínima 1any sense reemplaçament. Instal·lat totalment operativa incloent qualsevol element auxiliar. Inclou el responsable de brigada o encarregat de treballs, el protector de via, pilot de catenària, senyalització i dispositiu TETRA i petit material.</t>
  </si>
  <si>
    <t>Substitució de Piezòmetre de Corda Vibrant, rang de 170kpa, sensibilitat 0,025% FS, exactitud 0,25% FS, amb 25 ml de cable i amb càpsula de protecció i graveta drenant, a Canonada piezomètrica a l'exterior. Instal·lat totalment operativa incloent qualsevol element auxiliar. Inclou el responsable de brigada o encarregat de treballs, el protector de via, pilot de catenària, senyalització i dispositiu TETRA i petit material.</t>
  </si>
  <si>
    <t>Substitució Datalogger, conversor i armari de protecció de S3 o S8 a l'exterior. Característiques mínimes: 4 entrades digitals per a caudalímetros. 2 entrades analògiques configurables en modo 0-10v o 4/20mA. 2 sortides de tensió en rang 5 a 24v per a alimentació de sondes analògiques. Autonomia de 5 anys mitjançant bateries reemplaçables. Protecció IP68. Antena desmuntable d'alt rendiment. Inclou interfície conversora de sensor de cables vibratoris de 8 canals.</t>
  </si>
  <si>
    <t xml:space="preserve">ML. Entubació amb canonada extensomètrica lliscant del tipus SOLEXPERTS a l'interior del sondeig amb tap de fons i capçal. Instal∙lació complerta. Inclou les proves necessaries per tal de que la injecció amb beurada una vegada curada disposi del mateix mòdul elàstic que el terreny. </t>
  </si>
  <si>
    <t>POUS DE BOMBA</t>
  </si>
  <si>
    <t xml:space="preserve">Jornada de Reprogramació per part d'un tècnic informàtic dels sistemes actuals de captació de dades dels pous de bomba de FGC (sistema Zeus) per un nou sistema. </t>
  </si>
  <si>
    <t xml:space="preserve">Configuració inicial de plataforma de visualització de dades d'instrumentació per a un projecte que inclogui:
- de 1 a 20 instruments (automatitzats o manuals) </t>
  </si>
  <si>
    <t xml:space="preserve">Prestació mensual de plataforma web BTM xxxx per a un projecte que inclogui:
- de 1 a 20 instruments (automatitzats o manuals) 
* preu per projecte </t>
  </si>
  <si>
    <t>ALTRES</t>
  </si>
  <si>
    <t>Jornada d'equip de 2 operaris per desmuntatge d'instal.lacions existents, de muntatge en una nova ubicació o de lectures d'instrumentació existent fora àmbit de VIA en horari DIÜRN amb equip format per dos operaris. Inclou el petit material i tràmits.</t>
  </si>
  <si>
    <t>Jornada  d'equip de 2 operaris per desmuntatge d'instal.lacions existents, de muntatge en una nova ubicació o de lectures d'instrumentació existent en àmbit de VIA en horari DIURN amb equip format per dos operaris..Inclou el responsable de brigada (o encarregat de treballs), el protector de via,/catenària, senyalització, dispositiu TETRA i petit material.</t>
  </si>
  <si>
    <t>Jornada de lectures d'equip de 2 operaris per desmuntatge d'instal.lacions existents, de muntatge en una nova ubicació o de lectures d'instrumentació existent en una nova ubicació en àmbit de VIA en horari NOCTURN amb equip format per dos operaris.. Inclou el responsable de brigada (o encarregat de treballs), el protector de via,/ catenària, senyalització, dispositiu TETRA i petit material.</t>
  </si>
  <si>
    <t>Jornada d'1 operari per desmuntat per desmuntatge d'instal.lacions existents, de muntatge en una nova ubicació o de lectures d'instrumentació existent en fora àmbit de VIA de totes les línies</t>
  </si>
  <si>
    <t>Jornada de homologació i formació de tall de catenària de FGC</t>
  </si>
  <si>
    <t>Jornada d'inspecció amb càmera TV Robotitzada ARGUS/ORPHEUS (Inclou desplaçament i fins a 7 hores d'intervenció d'equip format per tècnic i operari especialistes, vídeo de l'enregistrament i informe WinCan8).</t>
  </si>
  <si>
    <t>Jornada d'inspecció amb el Drone per inspecció de terraplens, ponts i entrega del material de gravació. EL operador ha d'estar donant d'alta com a operador AESA i tenir els permisos pertinents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</si>
</sst>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_-* #,##0.00\ [$€-C0A]_-;\-* #,##0.00\ [$€-C0A]_-;_-* &quot;-&quot;??\ [$€-C0A]_-;_-@_-"/>
  </numFmts>
  <fonts count="9">
    <font>
      <sz val="11"/>
      <color theme="1"/>
      <name val="Aptos Narrow"/>
      <family val="2"/>
      <scheme val="minor"/>
    </font>
    <font>
      <b/>
      <sz val="11"/>
      <color theme="1"/>
      <name val="Aptos Narrow"/>
      <family val="2"/>
      <scheme val="minor"/>
    </font>
    <font>
      <sz val="10"/>
      <color rgb="FF000000"/>
      <name val="Arial"/>
      <family val="2"/>
    </font>
    <font>
      <sz val="10"/>
      <color theme="1"/>
      <name val="Arial"/>
      <family val="2"/>
    </font>
    <font>
      <b/>
      <i/>
      <sz val="11"/>
      <color rgb="FFFFFFFF"/>
      <name val="Arial"/>
      <family val="2"/>
    </font>
    <font>
      <b/>
      <sz val="11"/>
      <color rgb="FFFFFFFF"/>
      <name val="Arial"/>
      <family val="2"/>
    </font>
    <font>
      <b/>
      <sz val="11"/>
      <color rgb="FF000000"/>
      <name val="Arial"/>
      <family val="2"/>
    </font>
    <font>
      <sz val="11"/>
      <color rgb="FF000000"/>
      <name val="Arial"/>
      <family val="2"/>
    </font>
    <font>
      <b/>
      <sz val="10"/>
      <color rgb="FF000000"/>
      <name val="Arial"/>
      <family val="2"/>
    </font>
  </fonts>
  <fills count="5">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theme="0" tint="-4.9989318521683403E-2"/>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right/>
      <top style="medium">
        <color indexed="64"/>
      </top>
      <bottom style="medium">
        <color indexed="64"/>
      </bottom>
      <diagonal/>
    </border>
  </borders>
  <cellStyleXfs count="1">
    <xf numFmtId="0" fontId="0" fillId="0" borderId="0"/>
  </cellStyleXfs>
  <cellXfs count="24">
    <xf numFmtId="0" fontId="0" fillId="0" borderId="0" xfId="0"/>
    <xf numFmtId="10" fontId="7" fillId="0" borderId="7" xfId="0" applyNumberFormat="1" applyFont="1" applyBorder="1" applyAlignment="1" applyProtection="1">
      <alignment horizontal="right" vertical="center" wrapText="1"/>
      <protection locked="0"/>
    </xf>
    <xf numFmtId="164" fontId="0" fillId="0" borderId="0" xfId="0" applyNumberFormat="1"/>
    <xf numFmtId="0" fontId="8"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vertical="center" wrapText="1"/>
    </xf>
    <xf numFmtId="165" fontId="3" fillId="0" borderId="4" xfId="0" applyNumberFormat="1" applyFont="1" applyBorder="1" applyAlignment="1">
      <alignment horizontal="center" vertical="center" wrapText="1"/>
    </xf>
    <xf numFmtId="165" fontId="0" fillId="0" borderId="0" xfId="0" applyNumberFormat="1"/>
    <xf numFmtId="0" fontId="6" fillId="0" borderId="6" xfId="0" applyFont="1" applyBorder="1" applyAlignment="1">
      <alignment horizontal="justify" vertical="center" wrapText="1"/>
    </xf>
    <xf numFmtId="0" fontId="5"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8" fillId="4" borderId="8"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5" xfId="0" applyFont="1" applyFill="1" applyBorder="1" applyAlignment="1">
      <alignment horizontal="left" vertical="center" wrapText="1"/>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2" borderId="0" xfId="0" applyFont="1" applyFill="1" applyAlignment="1">
      <alignment horizontal="center" vertical="center"/>
    </xf>
    <xf numFmtId="0" fontId="1" fillId="2" borderId="9"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286043</xdr:colOff>
      <xdr:row>1</xdr:row>
      <xdr:rowOff>47478</xdr:rowOff>
    </xdr:from>
    <xdr:to>
      <xdr:col>2</xdr:col>
      <xdr:colOff>438017</xdr:colOff>
      <xdr:row>6</xdr:row>
      <xdr:rowOff>70457</xdr:rowOff>
    </xdr:to>
    <xdr:pic>
      <xdr:nvPicPr>
        <xdr:cNvPr id="3" name="Imatge 2" descr="Patrón de fondo&#10;&#10;Descripción generada automáticamente con confianza baja">
          <a:extLst>
            <a:ext uri="{FF2B5EF4-FFF2-40B4-BE49-F238E27FC236}">
              <a16:creationId xmlns:a16="http://schemas.microsoft.com/office/drawing/2014/main" id="{1B02C220-418C-F2E7-9112-6DC1ADBDB72E}"/>
            </a:ext>
          </a:extLst>
        </xdr:cNvPr>
        <xdr:cNvPicPr>
          <a:picLocks noChangeAspect="1"/>
        </xdr:cNvPicPr>
      </xdr:nvPicPr>
      <xdr:blipFill rotWithShape="1">
        <a:blip xmlns:r="http://schemas.openxmlformats.org/officeDocument/2006/relationships" r:embed="rId1"/>
        <a:srcRect t="26052" r="6435"/>
        <a:stretch/>
      </xdr:blipFill>
      <xdr:spPr>
        <a:xfrm>
          <a:off x="286043" y="229186"/>
          <a:ext cx="1468023" cy="931517"/>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2</xdr:col>
      <xdr:colOff>539553</xdr:colOff>
      <xdr:row>1</xdr:row>
      <xdr:rowOff>64477</xdr:rowOff>
    </xdr:from>
    <xdr:to>
      <xdr:col>6</xdr:col>
      <xdr:colOff>0</xdr:colOff>
      <xdr:row>6</xdr:row>
      <xdr:rowOff>17585</xdr:rowOff>
    </xdr:to>
    <xdr:sp macro="" textlink="">
      <xdr:nvSpPr>
        <xdr:cNvPr id="4" name="QuadreDeText 3">
          <a:extLst>
            <a:ext uri="{FF2B5EF4-FFF2-40B4-BE49-F238E27FC236}">
              <a16:creationId xmlns:a16="http://schemas.microsoft.com/office/drawing/2014/main" id="{6AC7C07C-0807-9BF1-EF26-40B5ACD48F37}"/>
            </a:ext>
          </a:extLst>
        </xdr:cNvPr>
        <xdr:cNvSpPr txBox="1"/>
      </xdr:nvSpPr>
      <xdr:spPr>
        <a:xfrm>
          <a:off x="1864261" y="246185"/>
          <a:ext cx="6640831" cy="86164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b="1">
              <a:solidFill>
                <a:schemeClr val="dk1"/>
              </a:solidFill>
              <a:effectLst/>
              <a:latin typeface="+mn-lt"/>
              <a:ea typeface="+mn-ea"/>
              <a:cs typeface="+mn-cs"/>
            </a:rPr>
            <a:t>CONTR/2025/464</a:t>
          </a:r>
        </a:p>
        <a:p>
          <a:endParaRPr lang="ca-ES" sz="1100" b="1">
            <a:solidFill>
              <a:schemeClr val="dk1"/>
            </a:solidFill>
            <a:effectLst/>
            <a:latin typeface="+mn-lt"/>
            <a:ea typeface="+mn-ea"/>
            <a:cs typeface="+mn-cs"/>
          </a:endParaRPr>
        </a:p>
        <a:p>
          <a:r>
            <a:rPr lang="ca-ES" sz="1100" i="1" u="none">
              <a:solidFill>
                <a:schemeClr val="dk1"/>
              </a:solidFill>
              <a:effectLst/>
              <a:latin typeface="+mn-lt"/>
              <a:ea typeface="+mn-ea"/>
              <a:cs typeface="+mn-cs"/>
            </a:rPr>
            <a:t>Servei d'auscultació d‘estructures, manteniment de piezòmetres i treballs de topografia en diferents punts de les línies de Ferrocarrils de la Generalitat de Catalunya</a:t>
          </a:r>
          <a:endParaRPr lang="ca-ES" sz="1100" i="1">
            <a:solidFill>
              <a:schemeClr val="dk1"/>
            </a:solidFill>
            <a:effectLst/>
            <a:latin typeface="+mn-lt"/>
            <a:ea typeface="+mn-ea"/>
            <a:cs typeface="+mn-cs"/>
          </a:endParaRPr>
        </a:p>
      </xdr:txBody>
    </xdr:sp>
    <xdr:clientData/>
  </xdr:twoCellAnchor>
  <xdr:twoCellAnchor>
    <xdr:from>
      <xdr:col>1</xdr:col>
      <xdr:colOff>603739</xdr:colOff>
      <xdr:row>92</xdr:row>
      <xdr:rowOff>76200</xdr:rowOff>
    </xdr:from>
    <xdr:to>
      <xdr:col>6</xdr:col>
      <xdr:colOff>0</xdr:colOff>
      <xdr:row>97</xdr:row>
      <xdr:rowOff>64478</xdr:rowOff>
    </xdr:to>
    <xdr:sp macro="" textlink="">
      <xdr:nvSpPr>
        <xdr:cNvPr id="2" name="CuadroTexto 1">
          <a:extLst>
            <a:ext uri="{FF2B5EF4-FFF2-40B4-BE49-F238E27FC236}">
              <a16:creationId xmlns:a16="http://schemas.microsoft.com/office/drawing/2014/main" id="{8F078366-FD4E-042D-2762-276A662A1CA5}"/>
            </a:ext>
          </a:extLst>
        </xdr:cNvPr>
        <xdr:cNvSpPr txBox="1"/>
      </xdr:nvSpPr>
      <xdr:spPr>
        <a:xfrm>
          <a:off x="1213339" y="15931662"/>
          <a:ext cx="7491046" cy="8968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ca-ES" sz="1100">
              <a:solidFill>
                <a:schemeClr val="dk1"/>
              </a:solidFill>
              <a:effectLst/>
              <a:latin typeface="+mn-lt"/>
              <a:ea typeface="+mn-ea"/>
              <a:cs typeface="+mn-cs"/>
            </a:rPr>
            <a:t>El preu del contracte s’estableix com un preu global invariable (partida alçada). Malgrat que els preus unitaris puguin ser objecte de rebaixa per l’adjudicatari d’acord amb el que s’estableix els criteris d’adjudicació contemplats a l’annex 4 del PCAP, el pressupost de licitació no podrà ser objecte de rebaixa. En conseqüència, l’import d’adjudicació serà coincident amb el pressupost de licitació.</a:t>
          </a:r>
        </a:p>
        <a:p>
          <a:endParaRPr lang="ca-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4B8F7-FA67-468A-9566-47ECB8C301B9}">
  <dimension ref="B9:I91"/>
  <sheetViews>
    <sheetView tabSelected="1" zoomScale="110" zoomScaleNormal="110" workbookViewId="0">
      <selection activeCell="E13" sqref="E13"/>
    </sheetView>
  </sheetViews>
  <sheetFormatPr defaultColWidth="8.85546875" defaultRowHeight="15"/>
  <cols>
    <col min="2" max="2" width="10.28515625" customWidth="1"/>
    <col min="3" max="3" width="9.42578125" customWidth="1"/>
    <col min="4" max="4" width="52.28515625" customWidth="1"/>
    <col min="5" max="5" width="13.140625" customWidth="1"/>
    <col min="6" max="6" width="14.5703125" customWidth="1"/>
    <col min="7" max="7" width="13.7109375" customWidth="1"/>
    <col min="8" max="8" width="11.5703125" customWidth="1"/>
    <col min="9" max="9" width="13.140625" customWidth="1"/>
  </cols>
  <sheetData>
    <row r="9" spans="2:6" ht="24" customHeight="1">
      <c r="B9" s="22" t="s">
        <v>0</v>
      </c>
      <c r="C9" s="23"/>
      <c r="D9" s="17"/>
      <c r="E9" s="18"/>
      <c r="F9" s="19"/>
    </row>
    <row r="10" spans="2:6" ht="15.75" thickBot="1"/>
    <row r="11" spans="2:6" ht="15" customHeight="1" thickBot="1">
      <c r="D11" s="20" t="s">
        <v>1</v>
      </c>
      <c r="E11" s="21"/>
    </row>
    <row r="12" spans="2:6" ht="29.25" thickBot="1">
      <c r="D12" s="9" t="s">
        <v>2</v>
      </c>
      <c r="E12" s="10" t="s">
        <v>3</v>
      </c>
    </row>
    <row r="13" spans="2:6" ht="30.75" thickBot="1">
      <c r="D13" s="8" t="s">
        <v>4</v>
      </c>
      <c r="E13" s="1"/>
    </row>
    <row r="14" spans="2:6">
      <c r="C14" s="2"/>
    </row>
    <row r="15" spans="2:6" ht="15.75" thickBot="1"/>
    <row r="16" spans="2:6" ht="49.15" customHeight="1" thickBot="1">
      <c r="B16" s="3"/>
      <c r="C16" s="3" t="s">
        <v>5</v>
      </c>
      <c r="D16" s="3" t="s">
        <v>6</v>
      </c>
      <c r="E16" s="3" t="s">
        <v>7</v>
      </c>
      <c r="F16" s="3" t="s">
        <v>8</v>
      </c>
    </row>
    <row r="17" spans="2:9" ht="15.75" thickBot="1">
      <c r="B17" s="14" t="s">
        <v>9</v>
      </c>
      <c r="C17" s="15"/>
      <c r="D17" s="15"/>
      <c r="E17" s="15"/>
      <c r="F17" s="16"/>
    </row>
    <row r="18" spans="2:9" ht="77.25" thickBot="1">
      <c r="B18" s="4">
        <v>1</v>
      </c>
      <c r="C18" s="4" t="s">
        <v>10</v>
      </c>
      <c r="D18" s="5" t="s">
        <v>11</v>
      </c>
      <c r="E18" s="6">
        <v>1405</v>
      </c>
      <c r="F18" s="6">
        <f>E18-(E18*ROUND($E$13,4))</f>
        <v>1405</v>
      </c>
      <c r="I18" s="7"/>
    </row>
    <row r="19" spans="2:9" ht="77.25" thickBot="1">
      <c r="B19" s="4">
        <v>2</v>
      </c>
      <c r="C19" s="4" t="s">
        <v>10</v>
      </c>
      <c r="D19" s="5" t="s">
        <v>12</v>
      </c>
      <c r="E19" s="6">
        <v>1540</v>
      </c>
      <c r="F19" s="6">
        <f t="shared" ref="F19:F31" si="0">E19-(E19*ROUND($E$13,4))</f>
        <v>1540</v>
      </c>
    </row>
    <row r="20" spans="2:9" ht="77.25" thickBot="1">
      <c r="B20" s="4">
        <v>3</v>
      </c>
      <c r="C20" s="4" t="s">
        <v>10</v>
      </c>
      <c r="D20" s="5" t="s">
        <v>13</v>
      </c>
      <c r="E20" s="6">
        <v>1680</v>
      </c>
      <c r="F20" s="6">
        <f t="shared" si="0"/>
        <v>1680</v>
      </c>
    </row>
    <row r="21" spans="2:9" ht="26.25" thickBot="1">
      <c r="B21" s="4">
        <v>4</v>
      </c>
      <c r="C21" s="4" t="s">
        <v>10</v>
      </c>
      <c r="D21" s="5" t="s">
        <v>14</v>
      </c>
      <c r="E21" s="6">
        <v>350</v>
      </c>
      <c r="F21" s="6">
        <f t="shared" si="0"/>
        <v>350</v>
      </c>
    </row>
    <row r="22" spans="2:9" ht="26.25" thickBot="1">
      <c r="B22" s="4">
        <v>5</v>
      </c>
      <c r="C22" s="4" t="s">
        <v>10</v>
      </c>
      <c r="D22" s="5" t="s">
        <v>15</v>
      </c>
      <c r="E22" s="6">
        <v>346.5</v>
      </c>
      <c r="F22" s="6">
        <f t="shared" si="0"/>
        <v>346.5</v>
      </c>
    </row>
    <row r="23" spans="2:9" ht="77.25" thickBot="1">
      <c r="B23" s="4">
        <v>6</v>
      </c>
      <c r="C23" s="4" t="s">
        <v>10</v>
      </c>
      <c r="D23" s="5" t="s">
        <v>16</v>
      </c>
      <c r="E23" s="6">
        <v>1640</v>
      </c>
      <c r="F23" s="6">
        <f t="shared" si="0"/>
        <v>1640</v>
      </c>
    </row>
    <row r="24" spans="2:9" ht="51.75" thickBot="1">
      <c r="B24" s="4">
        <v>7</v>
      </c>
      <c r="C24" s="4" t="s">
        <v>10</v>
      </c>
      <c r="D24" s="5" t="s">
        <v>17</v>
      </c>
      <c r="E24" s="6">
        <v>1610</v>
      </c>
      <c r="F24" s="6">
        <f t="shared" si="0"/>
        <v>1610</v>
      </c>
    </row>
    <row r="25" spans="2:9" ht="26.25" thickBot="1">
      <c r="B25" s="4">
        <v>8</v>
      </c>
      <c r="C25" s="4" t="s">
        <v>10</v>
      </c>
      <c r="D25" s="5" t="s">
        <v>18</v>
      </c>
      <c r="E25" s="6">
        <v>350</v>
      </c>
      <c r="F25" s="6">
        <f t="shared" si="0"/>
        <v>350</v>
      </c>
    </row>
    <row r="26" spans="2:9" ht="15.75" thickBot="1">
      <c r="B26" s="14" t="s">
        <v>19</v>
      </c>
      <c r="C26" s="15"/>
      <c r="D26" s="15"/>
      <c r="E26" s="15"/>
      <c r="F26" s="16"/>
    </row>
    <row r="27" spans="2:9" ht="15.75" thickBot="1">
      <c r="B27" s="11" t="s">
        <v>20</v>
      </c>
      <c r="C27" s="12"/>
      <c r="D27" s="12"/>
      <c r="E27" s="12"/>
      <c r="F27" s="13"/>
    </row>
    <row r="28" spans="2:9" ht="348.75" customHeight="1" thickBot="1">
      <c r="B28" s="4">
        <v>9</v>
      </c>
      <c r="C28" s="4" t="s">
        <v>10</v>
      </c>
      <c r="D28" s="5" t="s">
        <v>21</v>
      </c>
      <c r="E28" s="6">
        <v>20976.560000000001</v>
      </c>
      <c r="F28" s="6">
        <f t="shared" si="0"/>
        <v>20976.560000000001</v>
      </c>
    </row>
    <row r="29" spans="2:9" ht="141" thickBot="1">
      <c r="B29" s="4">
        <v>10</v>
      </c>
      <c r="C29" s="4" t="s">
        <v>10</v>
      </c>
      <c r="D29" s="5" t="s">
        <v>22</v>
      </c>
      <c r="E29" s="6">
        <v>3450</v>
      </c>
      <c r="F29" s="6">
        <f t="shared" si="0"/>
        <v>3450</v>
      </c>
    </row>
    <row r="30" spans="2:9" ht="26.25" thickBot="1">
      <c r="B30" s="4">
        <v>11</v>
      </c>
      <c r="C30" s="4" t="s">
        <v>10</v>
      </c>
      <c r="D30" s="5" t="s">
        <v>23</v>
      </c>
      <c r="E30" s="6">
        <v>156</v>
      </c>
      <c r="F30" s="6">
        <f t="shared" si="0"/>
        <v>156</v>
      </c>
    </row>
    <row r="31" spans="2:9" ht="64.5" thickBot="1">
      <c r="B31" s="4">
        <v>12</v>
      </c>
      <c r="C31" s="4" t="s">
        <v>10</v>
      </c>
      <c r="D31" s="5" t="s">
        <v>24</v>
      </c>
      <c r="E31" s="6">
        <v>1950</v>
      </c>
      <c r="F31" s="6">
        <f t="shared" si="0"/>
        <v>1950</v>
      </c>
    </row>
    <row r="32" spans="2:9" ht="15.75" thickBot="1">
      <c r="B32" s="11" t="s">
        <v>25</v>
      </c>
      <c r="C32" s="12"/>
      <c r="D32" s="12"/>
      <c r="E32" s="12"/>
      <c r="F32" s="13"/>
    </row>
    <row r="33" spans="2:9" ht="115.5" thickBot="1">
      <c r="B33" s="4">
        <v>13</v>
      </c>
      <c r="C33" s="4" t="s">
        <v>10</v>
      </c>
      <c r="D33" s="5" t="s">
        <v>26</v>
      </c>
      <c r="E33" s="6">
        <v>6550</v>
      </c>
      <c r="F33" s="6">
        <f>E33-(E33*ROUND($E$13,4))</f>
        <v>6550</v>
      </c>
      <c r="I33" s="7"/>
    </row>
    <row r="34" spans="2:9" ht="77.25" thickBot="1">
      <c r="B34" s="4">
        <v>14</v>
      </c>
      <c r="C34" s="4" t="s">
        <v>10</v>
      </c>
      <c r="D34" s="5" t="s">
        <v>27</v>
      </c>
      <c r="E34" s="6">
        <v>158</v>
      </c>
      <c r="F34" s="6">
        <f t="shared" ref="F34:F40" si="1">E34-(E34*ROUND($E$13,4))</f>
        <v>158</v>
      </c>
    </row>
    <row r="35" spans="2:9" ht="128.25" thickBot="1">
      <c r="B35" s="4">
        <v>15</v>
      </c>
      <c r="C35" s="4" t="s">
        <v>10</v>
      </c>
      <c r="D35" s="5" t="s">
        <v>28</v>
      </c>
      <c r="E35" s="6">
        <v>390</v>
      </c>
      <c r="F35" s="6">
        <f t="shared" si="1"/>
        <v>390</v>
      </c>
    </row>
    <row r="36" spans="2:9" ht="51.75" thickBot="1">
      <c r="B36" s="4">
        <v>16</v>
      </c>
      <c r="C36" s="4" t="s">
        <v>10</v>
      </c>
      <c r="D36" s="5" t="s">
        <v>29</v>
      </c>
      <c r="E36" s="6">
        <v>1240</v>
      </c>
      <c r="F36" s="6">
        <f t="shared" si="1"/>
        <v>1240</v>
      </c>
    </row>
    <row r="37" spans="2:9" ht="39" thickBot="1">
      <c r="B37" s="4">
        <v>17</v>
      </c>
      <c r="C37" s="4" t="s">
        <v>30</v>
      </c>
      <c r="D37" s="5" t="s">
        <v>31</v>
      </c>
      <c r="E37" s="6">
        <v>72</v>
      </c>
      <c r="F37" s="6">
        <f t="shared" si="1"/>
        <v>72</v>
      </c>
    </row>
    <row r="38" spans="2:9" ht="39" thickBot="1">
      <c r="B38" s="4">
        <v>18</v>
      </c>
      <c r="C38" s="4" t="s">
        <v>30</v>
      </c>
      <c r="D38" s="5" t="s">
        <v>32</v>
      </c>
      <c r="E38" s="6">
        <v>6510</v>
      </c>
      <c r="F38" s="6">
        <f t="shared" si="1"/>
        <v>6510</v>
      </c>
    </row>
    <row r="39" spans="2:9" ht="26.25" thickBot="1">
      <c r="B39" s="4">
        <v>19</v>
      </c>
      <c r="C39" s="4" t="s">
        <v>10</v>
      </c>
      <c r="D39" s="5" t="s">
        <v>33</v>
      </c>
      <c r="E39" s="6">
        <v>1457</v>
      </c>
      <c r="F39" s="6">
        <f t="shared" si="1"/>
        <v>1457</v>
      </c>
    </row>
    <row r="40" spans="2:9" ht="51.75" thickBot="1">
      <c r="B40" s="4">
        <v>20</v>
      </c>
      <c r="C40" s="4" t="s">
        <v>10</v>
      </c>
      <c r="D40" s="5" t="s">
        <v>34</v>
      </c>
      <c r="E40" s="6">
        <v>105</v>
      </c>
      <c r="F40" s="6">
        <f t="shared" si="1"/>
        <v>105</v>
      </c>
    </row>
    <row r="41" spans="2:9" ht="15.75" thickBot="1">
      <c r="B41" s="11" t="s">
        <v>35</v>
      </c>
      <c r="C41" s="12"/>
      <c r="D41" s="12"/>
      <c r="E41" s="12"/>
      <c r="F41" s="13"/>
    </row>
    <row r="42" spans="2:9" ht="39" thickBot="1">
      <c r="B42" s="4">
        <v>21</v>
      </c>
      <c r="C42" s="4" t="s">
        <v>10</v>
      </c>
      <c r="D42" s="5" t="s">
        <v>36</v>
      </c>
      <c r="E42" s="6">
        <v>1050</v>
      </c>
      <c r="F42" s="6">
        <f>E42-(E42*ROUND($E$13,4))</f>
        <v>1050</v>
      </c>
      <c r="I42" s="7"/>
    </row>
    <row r="43" spans="2:9" ht="39" thickBot="1">
      <c r="B43" s="4">
        <v>22</v>
      </c>
      <c r="C43" s="4" t="s">
        <v>10</v>
      </c>
      <c r="D43" s="5" t="s">
        <v>37</v>
      </c>
      <c r="E43" s="6">
        <v>1400</v>
      </c>
      <c r="F43" s="6">
        <f t="shared" ref="F43:F47" si="2">E43-(E43*ROUND($E$13,4))</f>
        <v>1400</v>
      </c>
    </row>
    <row r="44" spans="2:9" ht="39" thickBot="1">
      <c r="B44" s="4">
        <v>23</v>
      </c>
      <c r="C44" s="4" t="s">
        <v>10</v>
      </c>
      <c r="D44" s="5" t="s">
        <v>38</v>
      </c>
      <c r="E44" s="6">
        <v>1750</v>
      </c>
      <c r="F44" s="6">
        <f t="shared" si="2"/>
        <v>1750</v>
      </c>
    </row>
    <row r="45" spans="2:9" ht="51.75" thickBot="1">
      <c r="B45" s="4">
        <v>24</v>
      </c>
      <c r="C45" s="4" t="s">
        <v>10</v>
      </c>
      <c r="D45" s="5" t="s">
        <v>39</v>
      </c>
      <c r="E45" s="6">
        <v>300</v>
      </c>
      <c r="F45" s="6">
        <f t="shared" si="2"/>
        <v>300</v>
      </c>
    </row>
    <row r="46" spans="2:9" ht="51.75" thickBot="1">
      <c r="B46" s="4">
        <v>25</v>
      </c>
      <c r="C46" s="4" t="s">
        <v>10</v>
      </c>
      <c r="D46" s="5" t="s">
        <v>40</v>
      </c>
      <c r="E46" s="6">
        <v>450</v>
      </c>
      <c r="F46" s="6">
        <f t="shared" si="2"/>
        <v>450</v>
      </c>
    </row>
    <row r="47" spans="2:9" ht="51.75" thickBot="1">
      <c r="B47" s="4">
        <v>26</v>
      </c>
      <c r="C47" s="4" t="s">
        <v>10</v>
      </c>
      <c r="D47" s="5" t="s">
        <v>41</v>
      </c>
      <c r="E47" s="6">
        <v>600</v>
      </c>
      <c r="F47" s="6">
        <f t="shared" si="2"/>
        <v>600</v>
      </c>
    </row>
    <row r="48" spans="2:9" ht="15.75" thickBot="1">
      <c r="B48" s="11" t="s">
        <v>42</v>
      </c>
      <c r="C48" s="12"/>
      <c r="D48" s="12"/>
      <c r="E48" s="12"/>
      <c r="F48" s="13"/>
    </row>
    <row r="49" spans="2:9" ht="77.25" thickBot="1">
      <c r="B49" s="4">
        <v>27</v>
      </c>
      <c r="C49" s="4" t="s">
        <v>10</v>
      </c>
      <c r="D49" s="5" t="s">
        <v>43</v>
      </c>
      <c r="E49" s="6">
        <v>1150</v>
      </c>
      <c r="F49" s="6">
        <f t="shared" ref="F49:F51" si="3">E49-(E49*ROUND($E$13,4))</f>
        <v>1150</v>
      </c>
    </row>
    <row r="50" spans="2:9" ht="128.25" thickBot="1">
      <c r="B50" s="4">
        <v>28</v>
      </c>
      <c r="C50" s="4" t="s">
        <v>10</v>
      </c>
      <c r="D50" s="5" t="s">
        <v>44</v>
      </c>
      <c r="E50" s="6">
        <v>1585</v>
      </c>
      <c r="F50" s="6">
        <f t="shared" si="3"/>
        <v>1585</v>
      </c>
    </row>
    <row r="51" spans="2:9" ht="141" thickBot="1">
      <c r="B51" s="4">
        <v>29</v>
      </c>
      <c r="C51" s="4" t="s">
        <v>10</v>
      </c>
      <c r="D51" s="5" t="s">
        <v>45</v>
      </c>
      <c r="E51" s="6">
        <v>1768.096</v>
      </c>
      <c r="F51" s="6">
        <f t="shared" si="3"/>
        <v>1768.096</v>
      </c>
    </row>
    <row r="52" spans="2:9" ht="15.75" thickBot="1">
      <c r="B52" s="14" t="s">
        <v>46</v>
      </c>
      <c r="C52" s="15"/>
      <c r="D52" s="15"/>
      <c r="E52" s="15"/>
      <c r="F52" s="16"/>
    </row>
    <row r="53" spans="2:9" ht="26.25" thickBot="1">
      <c r="B53" s="4">
        <v>30</v>
      </c>
      <c r="C53" s="4" t="s">
        <v>10</v>
      </c>
      <c r="D53" s="5" t="s">
        <v>47</v>
      </c>
      <c r="E53" s="6">
        <v>35</v>
      </c>
      <c r="F53" s="6">
        <f>E53-(E53*ROUND($E$13,4))</f>
        <v>35</v>
      </c>
      <c r="I53" s="7"/>
    </row>
    <row r="54" spans="2:9" ht="26.25" thickBot="1">
      <c r="B54" s="4">
        <v>31</v>
      </c>
      <c r="C54" s="4" t="s">
        <v>10</v>
      </c>
      <c r="D54" s="5" t="s">
        <v>48</v>
      </c>
      <c r="E54" s="6">
        <v>390</v>
      </c>
      <c r="F54" s="6">
        <f t="shared" ref="F54:F60" si="4">E54-(E54*ROUND($E$13,4))</f>
        <v>390</v>
      </c>
    </row>
    <row r="55" spans="2:9" ht="15.75" thickBot="1">
      <c r="B55" s="4">
        <v>32</v>
      </c>
      <c r="C55" s="4" t="s">
        <v>10</v>
      </c>
      <c r="D55" s="5" t="s">
        <v>49</v>
      </c>
      <c r="E55" s="6">
        <v>88.5</v>
      </c>
      <c r="F55" s="6">
        <f t="shared" si="4"/>
        <v>88.5</v>
      </c>
    </row>
    <row r="56" spans="2:9" ht="26.25" thickBot="1">
      <c r="B56" s="4">
        <v>33</v>
      </c>
      <c r="C56" s="4" t="s">
        <v>10</v>
      </c>
      <c r="D56" s="5" t="s">
        <v>50</v>
      </c>
      <c r="E56" s="6">
        <v>178</v>
      </c>
      <c r="F56" s="6">
        <f t="shared" si="4"/>
        <v>178</v>
      </c>
    </row>
    <row r="57" spans="2:9" ht="26.25" thickBot="1">
      <c r="B57" s="4">
        <v>34</v>
      </c>
      <c r="C57" s="4" t="s">
        <v>10</v>
      </c>
      <c r="D57" s="5" t="s">
        <v>51</v>
      </c>
      <c r="E57" s="6">
        <v>21</v>
      </c>
      <c r="F57" s="6">
        <f t="shared" si="4"/>
        <v>21</v>
      </c>
    </row>
    <row r="58" spans="2:9" ht="64.5" thickBot="1">
      <c r="B58" s="4">
        <v>35</v>
      </c>
      <c r="C58" s="4" t="s">
        <v>10</v>
      </c>
      <c r="D58" s="5" t="s">
        <v>52</v>
      </c>
      <c r="E58" s="6">
        <v>131</v>
      </c>
      <c r="F58" s="6">
        <f t="shared" si="4"/>
        <v>131</v>
      </c>
    </row>
    <row r="59" spans="2:9" ht="128.25" thickBot="1">
      <c r="B59" s="4">
        <v>36</v>
      </c>
      <c r="C59" s="4" t="s">
        <v>10</v>
      </c>
      <c r="D59" s="5" t="s">
        <v>53</v>
      </c>
      <c r="E59" s="6">
        <v>15995</v>
      </c>
      <c r="F59" s="6">
        <f t="shared" si="4"/>
        <v>15995</v>
      </c>
    </row>
    <row r="60" spans="2:9" ht="39" thickBot="1">
      <c r="B60" s="4">
        <v>37</v>
      </c>
      <c r="C60" s="4" t="s">
        <v>10</v>
      </c>
      <c r="D60" s="5" t="s">
        <v>54</v>
      </c>
      <c r="E60" s="6">
        <v>4510</v>
      </c>
      <c r="F60" s="6">
        <f t="shared" si="4"/>
        <v>4510</v>
      </c>
    </row>
    <row r="61" spans="2:9" ht="15.75" thickBot="1">
      <c r="B61" s="14" t="s">
        <v>55</v>
      </c>
      <c r="C61" s="15"/>
      <c r="D61" s="15"/>
      <c r="E61" s="15"/>
      <c r="F61" s="16"/>
    </row>
    <row r="62" spans="2:9" ht="51.75" thickBot="1">
      <c r="B62" s="4">
        <v>38</v>
      </c>
      <c r="C62" s="4" t="s">
        <v>10</v>
      </c>
      <c r="D62" s="5" t="s">
        <v>56</v>
      </c>
      <c r="E62" s="6">
        <v>4025</v>
      </c>
      <c r="F62" s="6">
        <f t="shared" ref="F62:F64" si="5">E62-(E62*ROUND($E$13,4))</f>
        <v>4025</v>
      </c>
    </row>
    <row r="63" spans="2:9" ht="26.25" thickBot="1">
      <c r="B63" s="4">
        <v>39</v>
      </c>
      <c r="C63" s="4" t="s">
        <v>10</v>
      </c>
      <c r="D63" s="5" t="s">
        <v>57</v>
      </c>
      <c r="E63" s="6">
        <v>3392.5</v>
      </c>
      <c r="F63" s="6">
        <f t="shared" si="5"/>
        <v>3392.5</v>
      </c>
    </row>
    <row r="64" spans="2:9" ht="51.75" thickBot="1">
      <c r="B64" s="4">
        <v>40</v>
      </c>
      <c r="C64" s="4" t="s">
        <v>10</v>
      </c>
      <c r="D64" s="5" t="s">
        <v>58</v>
      </c>
      <c r="E64" s="6">
        <v>172.5</v>
      </c>
      <c r="F64" s="6">
        <f t="shared" si="5"/>
        <v>172.5</v>
      </c>
    </row>
    <row r="65" spans="2:9" ht="15.75" thickBot="1">
      <c r="B65" s="14" t="s">
        <v>59</v>
      </c>
      <c r="C65" s="15"/>
      <c r="D65" s="15"/>
      <c r="E65" s="15"/>
      <c r="F65" s="16"/>
    </row>
    <row r="66" spans="2:9" ht="192" thickBot="1">
      <c r="B66" s="4">
        <v>41</v>
      </c>
      <c r="C66" s="4" t="s">
        <v>10</v>
      </c>
      <c r="D66" s="5" t="s">
        <v>60</v>
      </c>
      <c r="E66" s="6">
        <v>1150</v>
      </c>
      <c r="F66" s="6">
        <f>E66-(E66*ROUND($E$13,4))</f>
        <v>1150</v>
      </c>
      <c r="I66" s="7"/>
    </row>
    <row r="67" spans="2:9" ht="370.5" thickBot="1">
      <c r="B67" s="4">
        <v>42</v>
      </c>
      <c r="C67" s="4" t="s">
        <v>10</v>
      </c>
      <c r="D67" s="5" t="s">
        <v>61</v>
      </c>
      <c r="E67" s="6">
        <v>1290</v>
      </c>
      <c r="F67" s="6">
        <f t="shared" ref="F67:F73" si="6">E67-(E67*ROUND($E$13,4))</f>
        <v>1290</v>
      </c>
    </row>
    <row r="68" spans="2:9" ht="26.25" thickBot="1">
      <c r="B68" s="4">
        <v>43</v>
      </c>
      <c r="C68" s="4" t="s">
        <v>10</v>
      </c>
      <c r="D68" s="5" t="s">
        <v>62</v>
      </c>
      <c r="E68" s="6">
        <v>600</v>
      </c>
      <c r="F68" s="6">
        <f t="shared" si="6"/>
        <v>600</v>
      </c>
    </row>
    <row r="69" spans="2:9" ht="115.5" thickBot="1">
      <c r="B69" s="4">
        <v>44</v>
      </c>
      <c r="C69" s="4" t="s">
        <v>10</v>
      </c>
      <c r="D69" s="5" t="s">
        <v>63</v>
      </c>
      <c r="E69" s="6">
        <v>3800</v>
      </c>
      <c r="F69" s="6">
        <f t="shared" si="6"/>
        <v>3800</v>
      </c>
    </row>
    <row r="70" spans="2:9" ht="141" thickBot="1">
      <c r="B70" s="4">
        <v>45</v>
      </c>
      <c r="C70" s="4" t="s">
        <v>10</v>
      </c>
      <c r="D70" s="5" t="s">
        <v>64</v>
      </c>
      <c r="E70" s="6">
        <v>2659.6350000000002</v>
      </c>
      <c r="F70" s="6">
        <f t="shared" si="6"/>
        <v>2659.6350000000002</v>
      </c>
    </row>
    <row r="71" spans="2:9" ht="166.5" thickBot="1">
      <c r="B71" s="4">
        <v>46</v>
      </c>
      <c r="C71" s="4" t="s">
        <v>10</v>
      </c>
      <c r="D71" s="5" t="s">
        <v>65</v>
      </c>
      <c r="E71" s="6">
        <v>2093.8500000000004</v>
      </c>
      <c r="F71" s="6">
        <f t="shared" si="6"/>
        <v>2093.8500000000004</v>
      </c>
    </row>
    <row r="72" spans="2:9" ht="179.25" thickBot="1">
      <c r="B72" s="4">
        <v>47</v>
      </c>
      <c r="C72" s="4" t="s">
        <v>10</v>
      </c>
      <c r="D72" s="5" t="s">
        <v>66</v>
      </c>
      <c r="E72" s="6">
        <v>1550</v>
      </c>
      <c r="F72" s="6">
        <f t="shared" si="6"/>
        <v>1550</v>
      </c>
    </row>
    <row r="73" spans="2:9" ht="179.25" thickBot="1">
      <c r="B73" s="4">
        <v>48</v>
      </c>
      <c r="C73" s="4" t="s">
        <v>10</v>
      </c>
      <c r="D73" s="5" t="s">
        <v>67</v>
      </c>
      <c r="E73" s="6">
        <v>1350</v>
      </c>
      <c r="F73" s="6">
        <f t="shared" si="6"/>
        <v>1350</v>
      </c>
    </row>
    <row r="74" spans="2:9" ht="128.25" thickBot="1">
      <c r="B74" s="4">
        <v>49</v>
      </c>
      <c r="C74" s="4" t="s">
        <v>10</v>
      </c>
      <c r="D74" s="5" t="s">
        <v>68</v>
      </c>
      <c r="E74" s="6">
        <v>1291.95</v>
      </c>
      <c r="F74" s="6">
        <f>E74-(E74*ROUND($E$13,4))</f>
        <v>1291.95</v>
      </c>
      <c r="I74" s="7"/>
    </row>
    <row r="75" spans="2:9" ht="141" thickBot="1">
      <c r="B75" s="4">
        <v>50</v>
      </c>
      <c r="C75" s="4" t="s">
        <v>10</v>
      </c>
      <c r="D75" s="5" t="s">
        <v>69</v>
      </c>
      <c r="E75" s="6">
        <v>1180.575</v>
      </c>
      <c r="F75" s="6">
        <f t="shared" ref="F75:F78" si="7">E75-(E75*ROUND($E$13,4))</f>
        <v>1180.575</v>
      </c>
    </row>
    <row r="76" spans="2:9" ht="102.75" thickBot="1">
      <c r="B76" s="4">
        <v>51</v>
      </c>
      <c r="C76" s="4" t="s">
        <v>10</v>
      </c>
      <c r="D76" s="5" t="s">
        <v>70</v>
      </c>
      <c r="E76" s="6">
        <v>877.6350000000001</v>
      </c>
      <c r="F76" s="6">
        <f t="shared" si="7"/>
        <v>877.6350000000001</v>
      </c>
    </row>
    <row r="77" spans="2:9" ht="115.5" thickBot="1">
      <c r="B77" s="4">
        <v>52</v>
      </c>
      <c r="C77" s="4" t="s">
        <v>10</v>
      </c>
      <c r="D77" s="5" t="s">
        <v>71</v>
      </c>
      <c r="E77" s="6">
        <v>2182.9500000000003</v>
      </c>
      <c r="F77" s="6">
        <f t="shared" si="7"/>
        <v>2182.9500000000003</v>
      </c>
    </row>
    <row r="78" spans="2:9" ht="64.5" thickBot="1">
      <c r="B78" s="4">
        <v>53</v>
      </c>
      <c r="C78" s="4" t="s">
        <v>30</v>
      </c>
      <c r="D78" s="5" t="s">
        <v>72</v>
      </c>
      <c r="E78" s="6">
        <v>164.5</v>
      </c>
      <c r="F78" s="6">
        <f t="shared" si="7"/>
        <v>164.5</v>
      </c>
    </row>
    <row r="79" spans="2:9" ht="15.75" thickBot="1">
      <c r="B79" s="14" t="s">
        <v>73</v>
      </c>
      <c r="C79" s="15"/>
      <c r="D79" s="15"/>
      <c r="E79" s="15"/>
      <c r="F79" s="16"/>
    </row>
    <row r="80" spans="2:9" ht="39" thickBot="1">
      <c r="B80" s="4">
        <v>54</v>
      </c>
      <c r="C80" s="4" t="s">
        <v>10</v>
      </c>
      <c r="D80" s="5" t="s">
        <v>74</v>
      </c>
      <c r="E80" s="6">
        <v>720</v>
      </c>
      <c r="F80" s="6">
        <f t="shared" ref="F80:F82" si="8">E80-(E80*ROUND($E$13,4))</f>
        <v>720</v>
      </c>
    </row>
    <row r="81" spans="2:6" ht="39" thickBot="1">
      <c r="B81" s="4">
        <v>55</v>
      </c>
      <c r="C81" s="4" t="s">
        <v>10</v>
      </c>
      <c r="D81" s="5" t="s">
        <v>75</v>
      </c>
      <c r="E81" s="6">
        <v>1050</v>
      </c>
      <c r="F81" s="6">
        <f t="shared" si="8"/>
        <v>1050</v>
      </c>
    </row>
    <row r="82" spans="2:6" ht="51.75" thickBot="1">
      <c r="B82" s="4">
        <v>56</v>
      </c>
      <c r="C82" s="4" t="s">
        <v>10</v>
      </c>
      <c r="D82" s="5" t="s">
        <v>76</v>
      </c>
      <c r="E82" s="6">
        <v>300</v>
      </c>
      <c r="F82" s="6">
        <f t="shared" si="8"/>
        <v>300</v>
      </c>
    </row>
    <row r="83" spans="2:6" ht="15.75" thickBot="1">
      <c r="B83" s="14" t="s">
        <v>77</v>
      </c>
      <c r="C83" s="15"/>
      <c r="D83" s="15"/>
      <c r="E83" s="15"/>
      <c r="F83" s="16"/>
    </row>
    <row r="84" spans="2:6" ht="64.5" thickBot="1">
      <c r="B84" s="4">
        <v>57</v>
      </c>
      <c r="C84" s="4" t="s">
        <v>10</v>
      </c>
      <c r="D84" s="5" t="s">
        <v>78</v>
      </c>
      <c r="E84" s="6">
        <v>650</v>
      </c>
      <c r="F84" s="6">
        <f t="shared" ref="F84:F86" si="9">E84-(E84*ROUND($E$13,4))</f>
        <v>650</v>
      </c>
    </row>
    <row r="85" spans="2:6" ht="90" thickBot="1">
      <c r="B85" s="4">
        <v>58</v>
      </c>
      <c r="C85" s="4" t="s">
        <v>10</v>
      </c>
      <c r="D85" s="5" t="s">
        <v>79</v>
      </c>
      <c r="E85" s="6">
        <v>750</v>
      </c>
      <c r="F85" s="6">
        <f t="shared" si="9"/>
        <v>750</v>
      </c>
    </row>
    <row r="86" spans="2:6" ht="90" thickBot="1">
      <c r="B86" s="4">
        <v>59</v>
      </c>
      <c r="C86" s="4" t="s">
        <v>10</v>
      </c>
      <c r="D86" s="5" t="s">
        <v>80</v>
      </c>
      <c r="E86" s="6">
        <v>950</v>
      </c>
      <c r="F86" s="6">
        <f t="shared" si="9"/>
        <v>950</v>
      </c>
    </row>
    <row r="87" spans="2:6" ht="51.75" thickBot="1">
      <c r="B87" s="4">
        <v>60</v>
      </c>
      <c r="C87" s="4" t="s">
        <v>10</v>
      </c>
      <c r="D87" s="5" t="s">
        <v>81</v>
      </c>
      <c r="E87" s="6">
        <v>420</v>
      </c>
      <c r="F87" s="6">
        <f t="shared" ref="F87:F89" si="10">E87-(E87*ROUND($E$13,4))</f>
        <v>420</v>
      </c>
    </row>
    <row r="88" spans="2:6" ht="26.25" thickBot="1">
      <c r="B88" s="4">
        <v>61</v>
      </c>
      <c r="C88" s="4" t="s">
        <v>10</v>
      </c>
      <c r="D88" s="5" t="s">
        <v>82</v>
      </c>
      <c r="E88" s="6">
        <v>910</v>
      </c>
      <c r="F88" s="6">
        <f t="shared" si="10"/>
        <v>910</v>
      </c>
    </row>
    <row r="89" spans="2:6" ht="51.75" thickBot="1">
      <c r="B89" s="4">
        <v>62</v>
      </c>
      <c r="C89" s="4" t="s">
        <v>10</v>
      </c>
      <c r="D89" s="5" t="s">
        <v>83</v>
      </c>
      <c r="E89" s="6">
        <v>1024.6500000000001</v>
      </c>
      <c r="F89" s="6">
        <f t="shared" si="10"/>
        <v>1024.6500000000001</v>
      </c>
    </row>
    <row r="90" spans="2:6" ht="51.75" thickBot="1">
      <c r="B90" s="4">
        <v>63</v>
      </c>
      <c r="C90" s="4" t="s">
        <v>10</v>
      </c>
      <c r="D90" s="5" t="s">
        <v>84</v>
      </c>
      <c r="E90" s="6">
        <v>1603.8000000000002</v>
      </c>
      <c r="F90" s="6">
        <f t="shared" ref="F90" si="11">E90-(E90*ROUND($E$13,4))</f>
        <v>1603.8000000000002</v>
      </c>
    </row>
    <row r="91" spans="2:6">
      <c r="E91" s="7"/>
      <c r="F91" s="7"/>
    </row>
  </sheetData>
  <sheetProtection algorithmName="SHA-512" hashValue="rLT76lRZ9hZlmcUagoDNOjMj1wBxPISKe0P03Xvj+/iqyjZC5QfiSSlr2+DMr/hZbWOQFh1oNwuPCgM9CqhvQg==" saltValue="n1xtOku16MKBhUUeP1EGag==" spinCount="100000" sheet="1" objects="1" scenarios="1" selectLockedCells="1"/>
  <mergeCells count="14">
    <mergeCell ref="B79:F79"/>
    <mergeCell ref="B83:F83"/>
    <mergeCell ref="B41:F41"/>
    <mergeCell ref="B48:F48"/>
    <mergeCell ref="B52:F52"/>
    <mergeCell ref="B61:F61"/>
    <mergeCell ref="B65:F65"/>
    <mergeCell ref="B32:F32"/>
    <mergeCell ref="B26:F26"/>
    <mergeCell ref="B17:F17"/>
    <mergeCell ref="B27:F27"/>
    <mergeCell ref="D9:F9"/>
    <mergeCell ref="D11:E11"/>
    <mergeCell ref="B9:C9"/>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05b5c50-6878-419c-aaee-f57d1b61cb07">
      <Terms xmlns="http://schemas.microsoft.com/office/infopath/2007/PartnerControls"/>
    </lcf76f155ced4ddcb4097134ff3c332f>
    <TaxCatchAll xmlns="c4d65d83-e6de-4071-ac96-3b9ea901594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131D8716343F4787BB6C83E936E8FC" ma:contentTypeVersion="19" ma:contentTypeDescription="Create a new document." ma:contentTypeScope="" ma:versionID="d2d48d4180e690763f5ae5949718cdcb">
  <xsd:schema xmlns:xsd="http://www.w3.org/2001/XMLSchema" xmlns:xs="http://www.w3.org/2001/XMLSchema" xmlns:p="http://schemas.microsoft.com/office/2006/metadata/properties" xmlns:ns2="d05b5c50-6878-419c-aaee-f57d1b61cb07" xmlns:ns3="c4d65d83-e6de-4071-ac96-3b9ea9015942" targetNamespace="http://schemas.microsoft.com/office/2006/metadata/properties" ma:root="true" ma:fieldsID="0c60eb688aca7d83e5252ea9398f4de9" ns2:_="" ns3:_="">
    <xsd:import namespace="d05b5c50-6878-419c-aaee-f57d1b61cb07"/>
    <xsd:import namespace="c4d65d83-e6de-4071-ac96-3b9ea901594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5b5c50-6878-419c-aaee-f57d1b61cb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f159e05-dd76-4a0e-8ee7-6d8456fbe7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d65d83-e6de-4071-ac96-3b9ea9015942"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60e8459-a743-4076-9694-5a4fd6679667}" ma:internalName="TaxCatchAll" ma:showField="CatchAllData" ma:web="c4d65d83-e6de-4071-ac96-3b9ea90159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465E2D-0B8D-487C-9E2A-192219264D03}"/>
</file>

<file path=customXml/itemProps2.xml><?xml version="1.0" encoding="utf-8"?>
<ds:datastoreItem xmlns:ds="http://schemas.openxmlformats.org/officeDocument/2006/customXml" ds:itemID="{ED87CD65-9508-4A0C-91AB-EBF8F7BF496C}"/>
</file>

<file path=customXml/itemProps3.xml><?xml version="1.0" encoding="utf-8"?>
<ds:datastoreItem xmlns:ds="http://schemas.openxmlformats.org/officeDocument/2006/customXml" ds:itemID="{1B612586-483D-4337-B6A4-E4854FDCEF6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Belén Hidalgo Garcia</dc:creator>
  <cp:keywords/>
  <dc:description/>
  <cp:lastModifiedBy>Marta Ramon-Cortes Vilarrodona</cp:lastModifiedBy>
  <cp:revision/>
  <dcterms:created xsi:type="dcterms:W3CDTF">2025-03-31T06:26:07Z</dcterms:created>
  <dcterms:modified xsi:type="dcterms:W3CDTF">2026-01-30T12:20:31Z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0x010100C6131D8716343F4787BB6C83E936E8FC</vt:lpwstr>
  </property>
  <property fmtid="{D5CDD505-2E9C-101B-9397-08002B2CF9AE}" pid="3" name="MediaServiceImageTags">
    <vt:lpwstr/>
  </property>
</Properties>
</file>