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29. E Mossèn Jacint Verdaguer\"/>
    </mc:Choice>
  </mc:AlternateContent>
  <xr:revisionPtr revIDLastSave="0" documentId="13_ncr:1_{3E8426A3-F89C-44F2-A81C-9CA292541FC5}" xr6:coauthVersionLast="47" xr6:coauthVersionMax="47" xr10:uidLastSave="{00000000-0000-0000-0000-000000000000}"/>
  <workbookProtection workbookAlgorithmName="SHA-512" workbookHashValue="/lwWSEpeJNBWmRPMeja1xBmQeQyxii5kvRZ5h8A7hkswCuK7kwhzBKJNjRvYlV8F+dSLZmCkXPSMObH8XGPJmQ==" workbookSaltValue="LZYPrIQbsWtuertELuQPHg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P12" i="5"/>
  <c r="P11" i="5"/>
  <c r="I23" i="6"/>
  <c r="I22" i="6"/>
  <c r="I21" i="6"/>
  <c r="I20" i="6"/>
  <c r="I19" i="6"/>
  <c r="I18" i="6"/>
  <c r="I24" i="6" s="1"/>
  <c r="L8" i="7" s="1"/>
  <c r="I7" i="6"/>
  <c r="I14" i="6" l="1"/>
  <c r="I13" i="6"/>
  <c r="I12" i="6"/>
  <c r="L20" i="5"/>
  <c r="L19" i="5"/>
  <c r="L18" i="5"/>
  <c r="I15" i="6" l="1"/>
  <c r="K8" i="7" s="1"/>
  <c r="E8" i="7"/>
  <c r="I6" i="6"/>
  <c r="I5" i="6"/>
  <c r="P10" i="5"/>
  <c r="P13" i="5" s="1"/>
  <c r="L24" i="5"/>
  <c r="L25" i="5"/>
  <c r="L26" i="5"/>
  <c r="L27" i="5"/>
  <c r="L28" i="5"/>
  <c r="L17" i="5"/>
  <c r="L10" i="5"/>
  <c r="L11" i="5"/>
  <c r="L12" i="5"/>
  <c r="L13" i="5"/>
  <c r="I8" i="7" l="1"/>
  <c r="F14" i="7"/>
  <c r="F15" i="7" s="1"/>
  <c r="D10" i="8" s="1"/>
  <c r="I8" i="6"/>
  <c r="J8" i="7"/>
  <c r="L21" i="5"/>
  <c r="G8" i="7" s="1"/>
  <c r="L14" i="5"/>
  <c r="F8" i="7" s="1"/>
  <c r="L29" i="5"/>
  <c r="H8" i="7" s="1"/>
  <c r="M8" i="7" l="1"/>
</calcChain>
</file>

<file path=xl/sharedStrings.xml><?xml version="1.0" encoding="utf-8"?>
<sst xmlns="http://schemas.openxmlformats.org/spreadsheetml/2006/main" count="105" uniqueCount="76">
  <si>
    <t>Taronja</t>
  </si>
  <si>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</si>
  <si>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</si>
  <si>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</si>
  <si>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</si>
  <si>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</si>
  <si>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</si>
  <si>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</si>
  <si>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</si>
  <si>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</si>
  <si>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</si>
  <si>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</si>
  <si>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</si>
  <si>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</si>
  <si>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</si>
  <si>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</si>
  <si>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</si>
  <si>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</si>
  <si>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</si>
  <si>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</si>
  <si>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</si>
  <si>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</si>
  <si>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</si>
  <si>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</si>
  <si>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</si>
  <si>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</si>
  <si>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</si>
  <si>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</si>
  <si>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</si>
  <si>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</si>
  <si>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</si>
  <si>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</si>
  <si>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</si>
  <si>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</si>
  <si>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</si>
  <si>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</si>
  <si>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</si>
  <si>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</si>
  <si>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</si>
  <si>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</si>
  <si>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</si>
  <si>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</si>
  <si>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</si>
  <si>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</si>
  <si>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</si>
  <si>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</si>
  <si>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</si>
  <si>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</si>
  <si>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</si>
  <si>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</si>
  <si>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</si>
  <si>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</si>
  <si>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</si>
  <si>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</si>
  <si>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</si>
  <si>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</si>
  <si>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</si>
  <si>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</si>
  <si>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</si>
  <si>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</si>
  <si>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</si>
  <si>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Peix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</si>
  <si>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</si>
  <si>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</si>
  <si>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</si>
  <si>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</si>
  <si>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</si>
  <si>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Pera</t>
  </si>
  <si>
    <t>Pruna (3)</t>
  </si>
  <si>
    <t>En cas d’utilització de safates, no es podrà utilitzar paper d’un sol ús per protegir‐les</t>
  </si>
  <si>
    <t>Si l’empresa indica el compliment del criteri</t>
  </si>
  <si>
    <t>Per gestió informatitzada de la venda de tiquets</t>
  </si>
  <si>
    <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</si>
  <si>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t>LLEGUMS</t>
  </si>
  <si>
    <t>CEREALS</t>
  </si>
  <si>
    <t>Nombre de monitors,per aconseguir els que hi ha realment segons PPT (5 monitors addicionals a la ràtio)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</si>
</sst>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D10" sqref="D10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72" t="s">
        <v>50</v>
      </c>
      <c r="C3" s="73"/>
      <c r="D3" s="73"/>
      <c r="E3" s="74"/>
    </row>
    <row r="4" spans="2:5" ht="12" customHeight="1" x14ac:dyDescent="0.25">
      <c r="B4" s="75"/>
      <c r="C4" s="76"/>
      <c r="D4" s="76"/>
      <c r="E4" s="77"/>
    </row>
    <row r="5" spans="2:5" ht="190.5" customHeight="1" x14ac:dyDescent="0.25">
      <c r="B5" s="69" t="s">
        <v>60</v>
      </c>
      <c r="C5" s="70"/>
      <c r="D5" s="70"/>
      <c r="E5" s="71"/>
    </row>
    <row r="10" spans="2:5" ht="36.75" customHeight="1" x14ac:dyDescent="0.25">
      <c r="B10" s="78" t="s">
        <v>53</v>
      </c>
      <c r="C10" s="78"/>
      <c r="D10" s="41">
        <f>Res!F15</f>
        <v>0</v>
      </c>
      <c r="E10" s="40" t="s">
        <v>66</v>
      </c>
    </row>
    <row r="15" spans="2:5" ht="39" customHeight="1" x14ac:dyDescent="0.25"/>
  </sheetData>
  <sheetProtection algorithmName="SHA-512" hashValue="Nj0iRLQ/lZhefsYljNsqawxndgtCGrEIVseQjxi4WuxyWiu38K3H7wvxdDuAHfpLUDy4yUayz/jQgnpXplFrjQ==" saltValue="EVPQF+ZpNkqqzUUFP/jrJ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29"/>
  <sheetViews>
    <sheetView showGridLines="0" zoomScale="85" zoomScaleNormal="85" workbookViewId="0">
      <selection activeCell="H19" sqref="H19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20" customWidth="1"/>
    <col min="6" max="6" width="17.5429687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43" hidden="1" customWidth="1"/>
    <col min="13" max="13" width="4" customWidth="1"/>
    <col min="14" max="14" width="19.54296875" bestFit="1" customWidth="1"/>
    <col min="15" max="15" width="13" customWidth="1"/>
    <col min="16" max="16" width="10.453125" style="43" hidden="1" customWidth="1"/>
    <col min="17" max="17" width="8.7265625" customWidth="1"/>
  </cols>
  <sheetData>
    <row r="4" spans="5:17" x14ac:dyDescent="0.25">
      <c r="E4" s="26" t="s">
        <v>49</v>
      </c>
    </row>
    <row r="5" spans="5:17" x14ac:dyDescent="0.25">
      <c r="E5" s="31"/>
    </row>
    <row r="6" spans="5:17" x14ac:dyDescent="0.25">
      <c r="E6" s="28"/>
    </row>
    <row r="9" spans="5:17" ht="30" customHeight="1" x14ac:dyDescent="0.25">
      <c r="E9" s="2" t="s">
        <v>15</v>
      </c>
      <c r="F9" s="12" t="s">
        <v>12</v>
      </c>
      <c r="G9" s="13" t="s">
        <v>11</v>
      </c>
      <c r="H9" s="13" t="s">
        <v>20</v>
      </c>
      <c r="I9" s="13" t="s">
        <v>38</v>
      </c>
      <c r="J9" s="13" t="s">
        <v>39</v>
      </c>
      <c r="K9" s="13" t="s">
        <v>40</v>
      </c>
      <c r="L9" s="44" t="s">
        <v>18</v>
      </c>
      <c r="N9" s="26" t="s">
        <v>23</v>
      </c>
      <c r="O9" s="26" t="s">
        <v>41</v>
      </c>
      <c r="P9" s="54" t="s">
        <v>18</v>
      </c>
      <c r="Q9" s="1"/>
    </row>
    <row r="10" spans="5:17" x14ac:dyDescent="0.25">
      <c r="E10" s="14" t="s">
        <v>16</v>
      </c>
      <c r="F10" s="15" t="s">
        <v>10</v>
      </c>
      <c r="G10" s="15">
        <v>3</v>
      </c>
      <c r="H10" s="23"/>
      <c r="I10" s="32"/>
      <c r="J10" s="32"/>
      <c r="K10" s="32"/>
      <c r="L10" s="45" t="str">
        <f t="shared" ref="L10:L13" si="0">IF(H10="SI",G10," ")</f>
        <v xml:space="preserve"> </v>
      </c>
      <c r="N10" s="37" t="s">
        <v>29</v>
      </c>
      <c r="O10" s="38"/>
      <c r="P10" s="55">
        <f>IF(O10=8,5,IF(O10=7,3,IF(O10=6,2,0)))</f>
        <v>0</v>
      </c>
      <c r="Q10" s="7"/>
    </row>
    <row r="11" spans="5:17" x14ac:dyDescent="0.25">
      <c r="E11" s="16" t="s">
        <v>16</v>
      </c>
      <c r="F11" s="17" t="s">
        <v>61</v>
      </c>
      <c r="G11" s="17">
        <v>2</v>
      </c>
      <c r="H11" s="23"/>
      <c r="I11" s="32"/>
      <c r="J11" s="32"/>
      <c r="K11" s="32"/>
      <c r="L11" s="46" t="str">
        <f t="shared" si="0"/>
        <v xml:space="preserve"> </v>
      </c>
      <c r="N11" s="37" t="s">
        <v>73</v>
      </c>
      <c r="O11" s="38"/>
      <c r="P11" s="55">
        <f>IF(O11=4,5,IF(O11=3,3,IF(O11=2,2,0)))</f>
        <v>0</v>
      </c>
      <c r="Q11" s="7"/>
    </row>
    <row r="12" spans="5:17" x14ac:dyDescent="0.25">
      <c r="E12" s="14" t="s">
        <v>17</v>
      </c>
      <c r="F12" s="15" t="s">
        <v>0</v>
      </c>
      <c r="G12" s="15">
        <v>1.4</v>
      </c>
      <c r="H12" s="23"/>
      <c r="I12" s="32"/>
      <c r="J12" s="32"/>
      <c r="K12" s="32"/>
      <c r="L12" s="45" t="str">
        <f t="shared" si="0"/>
        <v xml:space="preserve"> </v>
      </c>
      <c r="N12" s="37" t="s">
        <v>74</v>
      </c>
      <c r="O12" s="38"/>
      <c r="P12" s="55">
        <f>IF(O12=4,5,IF(O12=3,3,IF(O12=2,2,0)))</f>
        <v>0</v>
      </c>
      <c r="Q12" s="7"/>
    </row>
    <row r="13" spans="5:17" x14ac:dyDescent="0.25">
      <c r="E13" s="16" t="s">
        <v>17</v>
      </c>
      <c r="F13" s="17" t="s">
        <v>67</v>
      </c>
      <c r="G13" s="17">
        <v>2.1</v>
      </c>
      <c r="H13" s="23"/>
      <c r="I13" s="32"/>
      <c r="J13" s="32"/>
      <c r="K13" s="32"/>
      <c r="L13" s="46" t="str">
        <f t="shared" si="0"/>
        <v xml:space="preserve"> </v>
      </c>
      <c r="P13" s="43">
        <f>SUM(P10:P12)</f>
        <v>0</v>
      </c>
      <c r="Q13" s="1"/>
    </row>
    <row r="14" spans="5:17" x14ac:dyDescent="0.25">
      <c r="L14" s="47">
        <f>SUM(L10:L13)</f>
        <v>0</v>
      </c>
      <c r="Q14" s="1"/>
    </row>
    <row r="15" spans="5:17" x14ac:dyDescent="0.25">
      <c r="Q15" s="7"/>
    </row>
    <row r="16" spans="5:17" ht="26.25" customHeight="1" x14ac:dyDescent="0.25">
      <c r="E16" s="2" t="s">
        <v>15</v>
      </c>
      <c r="F16" s="12" t="s">
        <v>37</v>
      </c>
      <c r="G16" s="13" t="s">
        <v>11</v>
      </c>
      <c r="H16" s="13" t="s">
        <v>20</v>
      </c>
      <c r="I16" s="13" t="s">
        <v>38</v>
      </c>
      <c r="J16" s="13" t="s">
        <v>39</v>
      </c>
      <c r="K16" s="13" t="s">
        <v>40</v>
      </c>
      <c r="L16" s="44" t="s">
        <v>18</v>
      </c>
      <c r="Q16" s="5"/>
    </row>
    <row r="17" spans="5:17" ht="27.75" customHeight="1" x14ac:dyDescent="0.25">
      <c r="E17" s="14" t="s">
        <v>21</v>
      </c>
      <c r="F17" s="42" t="s">
        <v>19</v>
      </c>
      <c r="G17" s="35">
        <v>2</v>
      </c>
      <c r="H17" s="34"/>
      <c r="I17" s="32"/>
      <c r="J17" s="32"/>
      <c r="K17" s="32"/>
      <c r="L17" s="48" t="str">
        <f t="shared" ref="L17:L20" si="1">IF(H17="SI",G17," ")</f>
        <v xml:space="preserve"> </v>
      </c>
      <c r="Q17" s="5"/>
    </row>
    <row r="18" spans="5:17" x14ac:dyDescent="0.25">
      <c r="E18" s="16" t="s">
        <v>21</v>
      </c>
      <c r="F18" s="17" t="s">
        <v>54</v>
      </c>
      <c r="G18" s="36">
        <v>2</v>
      </c>
      <c r="H18" s="34"/>
      <c r="I18" s="32"/>
      <c r="J18" s="32"/>
      <c r="K18" s="32"/>
      <c r="L18" s="49" t="str">
        <f t="shared" si="1"/>
        <v xml:space="preserve"> </v>
      </c>
    </row>
    <row r="19" spans="5:17" x14ac:dyDescent="0.25">
      <c r="E19" s="14" t="s">
        <v>21</v>
      </c>
      <c r="F19" s="15" t="s">
        <v>2</v>
      </c>
      <c r="G19" s="35">
        <v>1.2</v>
      </c>
      <c r="H19" s="34"/>
      <c r="I19" s="32"/>
      <c r="J19" s="32"/>
      <c r="K19" s="32"/>
      <c r="L19" s="48" t="str">
        <f t="shared" si="1"/>
        <v xml:space="preserve"> </v>
      </c>
    </row>
    <row r="20" spans="5:17" x14ac:dyDescent="0.25">
      <c r="E20" s="16" t="s">
        <v>17</v>
      </c>
      <c r="F20" s="17" t="s">
        <v>1</v>
      </c>
      <c r="G20" s="36">
        <v>3.5</v>
      </c>
      <c r="H20" s="34"/>
      <c r="I20" s="32"/>
      <c r="J20" s="32"/>
      <c r="K20" s="32"/>
      <c r="L20" s="49" t="str">
        <f t="shared" si="1"/>
        <v xml:space="preserve"> </v>
      </c>
    </row>
    <row r="21" spans="5:17" x14ac:dyDescent="0.25">
      <c r="L21" s="50">
        <f>SUM(L17:L20)</f>
        <v>0</v>
      </c>
    </row>
    <row r="23" spans="5:17" ht="24.75" customHeight="1" x14ac:dyDescent="0.25">
      <c r="E23" s="2" t="s">
        <v>15</v>
      </c>
      <c r="F23" s="12" t="s">
        <v>36</v>
      </c>
      <c r="G23" s="13" t="s">
        <v>11</v>
      </c>
      <c r="H23" s="22" t="s">
        <v>20</v>
      </c>
      <c r="I23" s="13" t="s">
        <v>38</v>
      </c>
      <c r="J23" s="13" t="s">
        <v>39</v>
      </c>
      <c r="K23" s="13" t="s">
        <v>40</v>
      </c>
      <c r="L23" s="44" t="s">
        <v>18</v>
      </c>
    </row>
    <row r="24" spans="5:17" x14ac:dyDescent="0.25">
      <c r="E24" s="18" t="s">
        <v>17</v>
      </c>
      <c r="F24" s="19" t="s">
        <v>22</v>
      </c>
      <c r="G24" s="19">
        <v>0.7</v>
      </c>
      <c r="H24" s="24"/>
      <c r="I24" s="32"/>
      <c r="J24" s="32"/>
      <c r="K24" s="32"/>
      <c r="L24" s="51" t="str">
        <f t="shared" ref="L24:L28" si="2">IF(H24="SI",G24," ")</f>
        <v xml:space="preserve"> </v>
      </c>
    </row>
    <row r="25" spans="5:17" x14ac:dyDescent="0.25">
      <c r="E25" s="20" t="s">
        <v>17</v>
      </c>
      <c r="F25" s="21" t="s">
        <v>68</v>
      </c>
      <c r="G25" s="21">
        <v>1</v>
      </c>
      <c r="H25" s="24"/>
      <c r="I25" s="32"/>
      <c r="J25" s="32"/>
      <c r="K25" s="32"/>
      <c r="L25" s="52" t="str">
        <f t="shared" si="2"/>
        <v xml:space="preserve"> </v>
      </c>
    </row>
    <row r="26" spans="5:17" x14ac:dyDescent="0.25">
      <c r="E26" s="18" t="s">
        <v>56</v>
      </c>
      <c r="F26" s="19" t="s">
        <v>57</v>
      </c>
      <c r="G26" s="19">
        <v>0.9</v>
      </c>
      <c r="H26" s="25"/>
      <c r="I26" s="32"/>
      <c r="J26" s="32"/>
      <c r="K26" s="32"/>
      <c r="L26" s="51" t="str">
        <f t="shared" si="2"/>
        <v xml:space="preserve"> </v>
      </c>
    </row>
    <row r="27" spans="5:17" x14ac:dyDescent="0.25">
      <c r="E27" s="20" t="s">
        <v>21</v>
      </c>
      <c r="F27" s="21" t="s">
        <v>55</v>
      </c>
      <c r="G27" s="21">
        <v>0.9</v>
      </c>
      <c r="H27" s="24"/>
      <c r="I27" s="32"/>
      <c r="J27" s="32"/>
      <c r="K27" s="32"/>
      <c r="L27" s="52" t="str">
        <f t="shared" si="2"/>
        <v xml:space="preserve"> </v>
      </c>
    </row>
    <row r="28" spans="5:17" x14ac:dyDescent="0.25">
      <c r="E28" s="18" t="s">
        <v>21</v>
      </c>
      <c r="F28" s="19" t="s">
        <v>13</v>
      </c>
      <c r="G28" s="19">
        <v>0.9</v>
      </c>
      <c r="H28" s="24"/>
      <c r="I28" s="32"/>
      <c r="J28" s="32"/>
      <c r="K28" s="32"/>
      <c r="L28" s="51" t="str">
        <f t="shared" si="2"/>
        <v xml:space="preserve"> </v>
      </c>
    </row>
    <row r="29" spans="5:17" x14ac:dyDescent="0.25">
      <c r="L29" s="53">
        <f>SUM(L24:L28)</f>
        <v>0</v>
      </c>
    </row>
  </sheetData>
  <sheetProtection algorithmName="SHA-512" hashValue="22RRMfD6xe1pajnalp7/B405BA06LwLYknjtepdSJGHEEBkEVXEQj3BmHjzn+vOhk+6QriHcjqKKBYYRcIG3rA==" saltValue="DzDa82zIkUj8KfF8A0/g0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I12:K13" name="Aliments_8"/>
    <protectedRange algorithmName="SHA-512" hashValue="39mgxM9zg5pSX5uzprjtZchE0aJXLdu9y5OXTdHHVegpVvbw7frgNnmBy+4T0qPDCF1pGfChPP+pvAiOjW1iiA==" saltValue="5S47+e5djYO+wcwvCC9FKw==" spinCount="100000" sqref="H17:K19 I24:K28" name="Aliments_15"/>
    <protectedRange algorithmName="SHA-512" hashValue="39mgxM9zg5pSX5uzprjtZchE0aJXLdu9y5OXTdHHVegpVvbw7frgNnmBy+4T0qPDCF1pGfChPP+pvAiOjW1iiA==" saltValue="5S47+e5djYO+wcwvCC9FKw==" spinCount="100000" sqref="H20:K20" name="Aliments_16"/>
    <protectedRange algorithmName="SHA-512" hashValue="39mgxM9zg5pSX5uzprjtZchE0aJXLdu9y5OXTdHHVegpVvbw7frgNnmBy+4T0qPDCF1pGfChPP+pvAiOjW1iiA==" saltValue="5S47+e5djYO+wcwvCC9FKw==" spinCount="100000" sqref="H24:H25" name="Aliments_22"/>
    <protectedRange algorithmName="SHA-512" hashValue="39mgxM9zg5pSX5uzprjtZchE0aJXLdu9y5OXTdHHVegpVvbw7frgNnmBy+4T0qPDCF1pGfChPP+pvAiOjW1iiA==" saltValue="5S47+e5djYO+wcwvCC9FKw==" spinCount="100000" sqref="H26" name="Aliments_23"/>
    <protectedRange algorithmName="SHA-512" hashValue="39mgxM9zg5pSX5uzprjtZchE0aJXLdu9y5OXTdHHVegpVvbw7frgNnmBy+4T0qPDCF1pGfChPP+pvAiOjW1iiA==" saltValue="5S47+e5djYO+wcwvCC9FKw==" spinCount="100000" sqref="H27" name="Aliments_24"/>
    <protectedRange algorithmName="SHA-512" hashValue="39mgxM9zg5pSX5uzprjtZchE0aJXLdu9y5OXTdHHVegpVvbw7frgNnmBy+4T0qPDCF1pGfChPP+pvAiOjW1iiA==" saltValue="5S47+e5djYO+wcwvCC9FKw==" spinCount="100000" sqref="H28" name="Aliments_25"/>
  </protectedRanges>
  <dataValidations count="3">
    <dataValidation type="list" allowBlank="1" showInputMessage="1" showErrorMessage="1" sqref="H17:H20 H24:H28 H10:H13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4"/>
  <sheetViews>
    <sheetView showGridLines="0" topLeftCell="C1" workbookViewId="0">
      <selection activeCell="H18" sqref="H18"/>
    </sheetView>
  </sheetViews>
  <sheetFormatPr defaultRowHeight="12.5" x14ac:dyDescent="0.25"/>
  <cols>
    <col min="5" max="5" width="59" customWidth="1"/>
    <col min="6" max="6" width="51.26953125" customWidth="1"/>
    <col min="7" max="7" width="10.81640625" style="43" hidden="1" customWidth="1"/>
    <col min="8" max="8" width="11.7265625" customWidth="1"/>
    <col min="9" max="9" width="15" style="43" hidden="1" customWidth="1"/>
  </cols>
  <sheetData>
    <row r="3" spans="5:9" ht="13" thickBot="1" x14ac:dyDescent="0.3"/>
    <row r="4" spans="5:9" ht="39" customHeight="1" thickBot="1" x14ac:dyDescent="0.3">
      <c r="E4" s="79" t="s">
        <v>51</v>
      </c>
      <c r="F4" s="80"/>
      <c r="G4" s="56" t="s">
        <v>11</v>
      </c>
      <c r="H4" s="6" t="s">
        <v>3</v>
      </c>
      <c r="I4" s="59" t="s">
        <v>24</v>
      </c>
    </row>
    <row r="5" spans="5:9" ht="25" customHeight="1" thickBot="1" x14ac:dyDescent="0.3">
      <c r="E5" s="10" t="s">
        <v>4</v>
      </c>
      <c r="F5" s="11" t="s">
        <v>30</v>
      </c>
      <c r="G5" s="57">
        <v>1</v>
      </c>
      <c r="H5" s="8"/>
      <c r="I5" s="60" t="str">
        <f t="shared" ref="I5:I7" si="0">IF(H5="SI",G5," ")</f>
        <v xml:space="preserve"> </v>
      </c>
    </row>
    <row r="6" spans="5:9" ht="25" customHeight="1" thickBot="1" x14ac:dyDescent="0.3">
      <c r="E6" s="4" t="s">
        <v>5</v>
      </c>
      <c r="F6" s="4" t="s">
        <v>31</v>
      </c>
      <c r="G6" s="58">
        <v>1</v>
      </c>
      <c r="H6" s="9"/>
      <c r="I6" s="61" t="str">
        <f t="shared" si="0"/>
        <v xml:space="preserve"> </v>
      </c>
    </row>
    <row r="7" spans="5:9" ht="25" customHeight="1" thickBot="1" x14ac:dyDescent="0.3">
      <c r="E7" s="4" t="s">
        <v>69</v>
      </c>
      <c r="F7" s="4" t="s">
        <v>70</v>
      </c>
      <c r="G7" s="58">
        <v>1</v>
      </c>
      <c r="H7" s="9"/>
      <c r="I7" s="61" t="str">
        <f t="shared" si="0"/>
        <v xml:space="preserve"> </v>
      </c>
    </row>
    <row r="8" spans="5:9" ht="28.5" customHeight="1" x14ac:dyDescent="0.25">
      <c r="E8" s="27"/>
      <c r="I8" s="62">
        <f>SUM(I5:I7)</f>
        <v>0</v>
      </c>
    </row>
    <row r="10" spans="5:9" ht="13" thickBot="1" x14ac:dyDescent="0.3"/>
    <row r="11" spans="5:9" ht="27.75" customHeight="1" thickBot="1" x14ac:dyDescent="0.3">
      <c r="E11" s="81" t="s">
        <v>26</v>
      </c>
      <c r="F11" s="82"/>
      <c r="G11" s="56" t="s">
        <v>11</v>
      </c>
      <c r="H11" s="6" t="s">
        <v>3</v>
      </c>
      <c r="I11" s="59" t="s">
        <v>25</v>
      </c>
    </row>
    <row r="12" spans="5:9" ht="27.75" customHeight="1" thickBot="1" x14ac:dyDescent="0.3">
      <c r="E12" s="87" t="s">
        <v>63</v>
      </c>
      <c r="F12" s="3" t="s">
        <v>71</v>
      </c>
      <c r="G12" s="64">
        <v>0.2</v>
      </c>
      <c r="H12" s="9"/>
      <c r="I12" s="66" t="str">
        <f t="shared" ref="I12:I14" si="1">IF(H12="SI",G12," ")</f>
        <v xml:space="preserve"> </v>
      </c>
    </row>
    <row r="13" spans="5:9" ht="27.75" customHeight="1" thickBot="1" x14ac:dyDescent="0.3">
      <c r="E13" s="88"/>
      <c r="F13" s="3" t="s">
        <v>62</v>
      </c>
      <c r="G13" s="64">
        <v>0.2</v>
      </c>
      <c r="H13" s="9"/>
      <c r="I13" s="66" t="str">
        <f t="shared" si="1"/>
        <v xml:space="preserve"> </v>
      </c>
    </row>
    <row r="14" spans="5:9" ht="23.5" thickBot="1" x14ac:dyDescent="0.3">
      <c r="E14" s="4" t="s">
        <v>6</v>
      </c>
      <c r="F14" s="4" t="s">
        <v>75</v>
      </c>
      <c r="G14" s="65">
        <v>9</v>
      </c>
      <c r="H14" s="9"/>
      <c r="I14" s="65" t="str">
        <f t="shared" si="1"/>
        <v xml:space="preserve"> </v>
      </c>
    </row>
    <row r="15" spans="5:9" ht="22.5" customHeight="1" x14ac:dyDescent="0.25">
      <c r="I15" s="63">
        <f>SUM(I12:I14)</f>
        <v>0</v>
      </c>
    </row>
    <row r="16" spans="5:9" ht="13" thickBot="1" x14ac:dyDescent="0.3"/>
    <row r="17" spans="5:9" ht="60" customHeight="1" thickBot="1" x14ac:dyDescent="0.3">
      <c r="E17" s="83" t="s">
        <v>27</v>
      </c>
      <c r="F17" s="84"/>
      <c r="G17" s="56" t="s">
        <v>11</v>
      </c>
      <c r="H17" s="6" t="s">
        <v>3</v>
      </c>
      <c r="I17" s="59" t="s">
        <v>28</v>
      </c>
    </row>
    <row r="18" spans="5:9" ht="13" thickBot="1" x14ac:dyDescent="0.3">
      <c r="E18" s="85" t="s">
        <v>7</v>
      </c>
      <c r="F18" s="3" t="s">
        <v>32</v>
      </c>
      <c r="G18" s="64">
        <v>1</v>
      </c>
      <c r="H18" s="9"/>
      <c r="I18" s="89" t="str">
        <f t="shared" ref="I18:I23" si="2">IF(H18="SI",G18," ")</f>
        <v xml:space="preserve"> </v>
      </c>
    </row>
    <row r="19" spans="5:9" ht="23.5" thickBot="1" x14ac:dyDescent="0.3">
      <c r="E19" s="86"/>
      <c r="F19" s="3" t="s">
        <v>33</v>
      </c>
      <c r="G19" s="64">
        <v>1</v>
      </c>
      <c r="H19" s="9"/>
      <c r="I19" s="89" t="str">
        <f t="shared" si="2"/>
        <v xml:space="preserve"> </v>
      </c>
    </row>
    <row r="20" spans="5:9" ht="13" thickBot="1" x14ac:dyDescent="0.3">
      <c r="E20" s="68" t="s">
        <v>8</v>
      </c>
      <c r="F20" s="3" t="s">
        <v>34</v>
      </c>
      <c r="G20" s="64">
        <v>1</v>
      </c>
      <c r="H20" s="9"/>
      <c r="I20" s="89" t="str">
        <f t="shared" si="2"/>
        <v xml:space="preserve"> </v>
      </c>
    </row>
    <row r="21" spans="5:9" ht="27.75" customHeight="1" thickBot="1" x14ac:dyDescent="0.3">
      <c r="E21" s="85" t="s">
        <v>9</v>
      </c>
      <c r="F21" s="3" t="s">
        <v>35</v>
      </c>
      <c r="G21" s="64">
        <v>1</v>
      </c>
      <c r="H21" s="9"/>
      <c r="I21" s="89" t="str">
        <f t="shared" si="2"/>
        <v xml:space="preserve"> </v>
      </c>
    </row>
    <row r="22" spans="5:9" ht="23.5" thickBot="1" x14ac:dyDescent="0.3">
      <c r="E22" s="86"/>
      <c r="F22" s="3" t="s">
        <v>72</v>
      </c>
      <c r="G22" s="64">
        <v>1</v>
      </c>
      <c r="H22" s="9"/>
      <c r="I22" s="89" t="str">
        <f t="shared" si="2"/>
        <v xml:space="preserve"> </v>
      </c>
    </row>
    <row r="23" spans="5:9" ht="13" thickBot="1" x14ac:dyDescent="0.3">
      <c r="E23" s="67" t="s">
        <v>64</v>
      </c>
      <c r="F23" s="4" t="s">
        <v>65</v>
      </c>
      <c r="G23" s="90">
        <v>1</v>
      </c>
      <c r="H23" s="9"/>
      <c r="I23" s="89" t="str">
        <f t="shared" si="2"/>
        <v xml:space="preserve"> </v>
      </c>
    </row>
    <row r="24" spans="5:9" ht="21.5" customHeight="1" x14ac:dyDescent="0.25">
      <c r="I24" s="63">
        <f>SUM(I18:I23)</f>
        <v>0</v>
      </c>
    </row>
  </sheetData>
  <sheetProtection algorithmName="SHA-512" hashValue="DzsZmD5rVH2Re0E5H4HBZh2Yl61I7eMpyN2WUiTlifmPg1QVWgn4+CnfjcNoqWf2kuvYve/cj0UOYsS1AiJyMg==" saltValue="gT5LLbzaEPsnTOMeqVq6ww==" spinCount="100000" sheet="1" selectLockedCells="1"/>
  <mergeCells count="6">
    <mergeCell ref="E21:E22"/>
    <mergeCell ref="E4:F4"/>
    <mergeCell ref="E11:F11"/>
    <mergeCell ref="E17:F17"/>
    <mergeCell ref="E18:E19"/>
    <mergeCell ref="E12:E13"/>
  </mergeCells>
  <dataValidations count="1">
    <dataValidation type="list" allowBlank="1" showInputMessage="1" showErrorMessage="1" sqref="H5:H7 H12:H14 H18:H23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9" sqref="F9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30" t="s">
        <v>42</v>
      </c>
      <c r="G7" s="30" t="s">
        <v>43</v>
      </c>
      <c r="H7" s="29" t="s">
        <v>44</v>
      </c>
      <c r="I7" s="29" t="s">
        <v>45</v>
      </c>
      <c r="J7" s="29" t="s">
        <v>46</v>
      </c>
      <c r="K7" s="29" t="s">
        <v>47</v>
      </c>
      <c r="L7" s="29" t="s">
        <v>48</v>
      </c>
      <c r="M7" s="33" t="s">
        <v>52</v>
      </c>
    </row>
    <row r="8" spans="5:13" ht="13" thickTop="1" x14ac:dyDescent="0.25">
      <c r="E8">
        <f>ALIMENTS!E5</f>
        <v>0</v>
      </c>
      <c r="F8">
        <f>ALIMENTS!L14</f>
        <v>0</v>
      </c>
      <c r="G8">
        <f>ALIMENTS!L21</f>
        <v>0</v>
      </c>
      <c r="H8">
        <f>ALIMENTS!L29</f>
        <v>0</v>
      </c>
      <c r="I8">
        <f>ALIMENTS!P13</f>
        <v>0</v>
      </c>
      <c r="J8">
        <f>PLANS!I8</f>
        <v>0</v>
      </c>
      <c r="K8">
        <f>PLANS!I15</f>
        <v>0</v>
      </c>
      <c r="L8">
        <f>PLANS!I24</f>
        <v>0</v>
      </c>
      <c r="M8">
        <f>SUM(F8:L8)</f>
        <v>0</v>
      </c>
    </row>
    <row r="13" spans="5:13" x14ac:dyDescent="0.25">
      <c r="E13" t="s">
        <v>14</v>
      </c>
      <c r="F13">
        <f>COUNTIF(ALIMENTS!H10:H28,"SI")+COUNTIF(PLANS!H5:H23,"SI")</f>
        <v>0</v>
      </c>
    </row>
    <row r="14" spans="5:13" x14ac:dyDescent="0.25">
      <c r="E14" t="s">
        <v>58</v>
      </c>
      <c r="F14">
        <f>ALIMENTS!P13</f>
        <v>0</v>
      </c>
    </row>
    <row r="15" spans="5:13" ht="13" x14ac:dyDescent="0.3">
      <c r="E15" s="39" t="s">
        <v>59</v>
      </c>
      <c r="F15" s="39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2026-01-19T13:50:44Z</dcterms:modified>
</cp:coreProperties>
</file>