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K:\QUOTA\IMSS\Jurídic_restore\CONTRACTES\2026\25000220 P2500146 TRASLLAT PERTINENCES (POSA)\DOC PER PUBLICAR\"/>
    </mc:Choice>
  </mc:AlternateContent>
  <xr:revisionPtr revIDLastSave="0" documentId="13_ncr:1_{D11B6073-8083-49F0-91AD-47D1AE66936F}" xr6:coauthVersionLast="47" xr6:coauthVersionMax="47" xr10:uidLastSave="{00000000-0000-0000-0000-000000000000}"/>
  <bookViews>
    <workbookView xWindow="-60" yWindow="-60" windowWidth="28920" windowHeight="15720" xr2:uid="{6521F742-A4EF-42C7-97F5-950C3DEAF0E3}"/>
  </bookViews>
  <sheets>
    <sheet name="Annex3 bis" sheetId="1" r:id="rId1"/>
  </sheets>
  <externalReferences>
    <externalReference r:id="rId2"/>
  </externalReferences>
  <definedNames>
    <definedName name="_xlnm.Print_Area" localSheetId="0">'Annex3 bis'!$A$1:$K$23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I9" i="1" s="1"/>
  <c r="F9" i="1"/>
  <c r="E10" i="1"/>
  <c r="F10" i="1"/>
  <c r="G10" i="1" l="1"/>
  <c r="I10" i="1"/>
  <c r="I11" i="1" s="1"/>
  <c r="I13" i="1" s="1"/>
  <c r="I14" i="1" s="1"/>
  <c r="I15" i="1" s="1"/>
  <c r="G9" i="1"/>
  <c r="G11" i="1" l="1"/>
  <c r="G13" i="1" s="1"/>
  <c r="G14" i="1" l="1"/>
  <c r="G15" i="1" s="1"/>
</calcChain>
</file>

<file path=xl/sharedStrings.xml><?xml version="1.0" encoding="utf-8"?>
<sst xmlns="http://schemas.openxmlformats.org/spreadsheetml/2006/main" count="27" uniqueCount="26">
  <si>
    <t>Les quantitats indicades per l’IMSS com a preus unitaris nets determinats constitueixen la xifra màxima per sobre de la qual s'estimarà que les ofertes dels licitadors excedeixen el tipus de la licitació i, per tant, seran excloses.</t>
  </si>
  <si>
    <t>Barcelona, en la data de signatura</t>
  </si>
  <si>
    <t xml:space="preserve">TOTAL PROVEIDOR: </t>
  </si>
  <si>
    <t>TOTAL:</t>
  </si>
  <si>
    <t>IVA</t>
  </si>
  <si>
    <t xml:space="preserve">IMPORT:                    </t>
  </si>
  <si>
    <t>IMPORT:</t>
  </si>
  <si>
    <t>Subtotal preus unitaris proveïdor</t>
  </si>
  <si>
    <t>Subtotal preus unitaris</t>
  </si>
  <si>
    <t>PREU UNITARI</t>
  </si>
  <si>
    <t>Servei transport furgoneta</t>
  </si>
  <si>
    <t>Conductor de furgoneta</t>
  </si>
  <si>
    <t xml:space="preserve">Despeses per preu UNITARI </t>
  </si>
  <si>
    <t>Import  proveïdor</t>
  </si>
  <si>
    <t>Preu u/t  proveïdor</t>
  </si>
  <si>
    <t>Import sortida</t>
  </si>
  <si>
    <t>Preu u/t sortida</t>
  </si>
  <si>
    <t>Quantitat (hores)</t>
  </si>
  <si>
    <t>Descripció</t>
  </si>
  <si>
    <t>Codi</t>
  </si>
  <si>
    <t>EXP 015_P2500146                     ANNEX-3 BIS</t>
  </si>
  <si>
    <t>12 MESOS</t>
  </si>
  <si>
    <t xml:space="preserve"> 1/3/2026 a 28/2/2027</t>
  </si>
  <si>
    <t>Pel període inicial del contracte:</t>
  </si>
  <si>
    <t>CONTRACTE TRASLLAT DE PERTINENCES</t>
  </si>
  <si>
    <t>Nota: Aquest document s'ha de convertir en pdf i s'ha de signar pel representant legal de la licitadora.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</si>
</sst>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03]_-;\-* #,##0.00\ [$€-403]_-;_-* &quot;-&quot;??\ [$€-403]_-;_-@_-"/>
    <numFmt numFmtId="165" formatCode="_-* #,##0.0000\ [$€-403]_-;\-* #,##0.0000\ [$€-403]_-;_-* &quot;-&quot;??\ [$€-403]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4" fillId="0" borderId="0" xfId="0" applyFont="1"/>
    <xf numFmtId="2" fontId="4" fillId="0" borderId="0" xfId="0" applyNumberFormat="1" applyFont="1"/>
    <xf numFmtId="0" fontId="5" fillId="6" borderId="13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2" fontId="5" fillId="6" borderId="12" xfId="0" applyNumberFormat="1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5" borderId="0" xfId="0" quotePrefix="1" applyFont="1" applyFill="1" applyAlignment="1">
      <alignment horizontal="center" vertical="center" wrapText="1"/>
    </xf>
    <xf numFmtId="0" fontId="3" fillId="5" borderId="0" xfId="0" quotePrefix="1" applyFont="1" applyFill="1" applyAlignment="1">
      <alignment vertical="center" wrapText="1"/>
    </xf>
    <xf numFmtId="164" fontId="3" fillId="5" borderId="0" xfId="0" quotePrefix="1" applyNumberFormat="1" applyFont="1" applyFill="1" applyAlignment="1">
      <alignment vertical="center" wrapText="1"/>
    </xf>
    <xf numFmtId="16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9" xfId="0" quotePrefix="1" applyFont="1" applyBorder="1" applyAlignment="1">
      <alignment horizontal="left" vertical="center" wrapText="1"/>
    </xf>
    <xf numFmtId="0" fontId="3" fillId="5" borderId="8" xfId="0" quotePrefix="1" applyFont="1" applyFill="1" applyBorder="1" applyAlignment="1">
      <alignment vertical="center" wrapText="1"/>
    </xf>
    <xf numFmtId="43" fontId="3" fillId="5" borderId="8" xfId="1" quotePrefix="1" applyFont="1" applyFill="1" applyBorder="1" applyAlignment="1" applyProtection="1">
      <alignment horizontal="center" vertical="center" wrapText="1"/>
    </xf>
    <xf numFmtId="44" fontId="3" fillId="0" borderId="8" xfId="2" applyFont="1" applyBorder="1" applyAlignment="1" applyProtection="1">
      <alignment horizontal="center" vertical="center"/>
    </xf>
    <xf numFmtId="44" fontId="3" fillId="0" borderId="8" xfId="2" applyFont="1" applyBorder="1" applyAlignment="1" applyProtection="1">
      <alignment vertical="center"/>
    </xf>
    <xf numFmtId="164" fontId="3" fillId="0" borderId="7" xfId="0" applyNumberFormat="1" applyFont="1" applyBorder="1" applyAlignment="1">
      <alignment vertical="center"/>
    </xf>
    <xf numFmtId="0" fontId="3" fillId="0" borderId="3" xfId="0" quotePrefix="1" applyFont="1" applyBorder="1" applyAlignment="1">
      <alignment horizontal="left" vertical="center" wrapText="1"/>
    </xf>
    <xf numFmtId="0" fontId="3" fillId="5" borderId="2" xfId="0" quotePrefix="1" applyFont="1" applyFill="1" applyBorder="1" applyAlignment="1">
      <alignment vertical="center" wrapText="1"/>
    </xf>
    <xf numFmtId="43" fontId="3" fillId="5" borderId="10" xfId="1" quotePrefix="1" applyFont="1" applyFill="1" applyBorder="1" applyAlignment="1" applyProtection="1">
      <alignment horizontal="center" vertical="center" wrapText="1"/>
    </xf>
    <xf numFmtId="44" fontId="3" fillId="0" borderId="10" xfId="2" applyFont="1" applyBorder="1" applyAlignment="1" applyProtection="1">
      <alignment horizontal="center" vertical="center"/>
    </xf>
    <xf numFmtId="44" fontId="3" fillId="0" borderId="10" xfId="2" applyFont="1" applyBorder="1" applyAlignment="1" applyProtection="1">
      <alignment vertical="center"/>
    </xf>
    <xf numFmtId="164" fontId="3" fillId="0" borderId="4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164" fontId="5" fillId="3" borderId="2" xfId="0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3" fillId="0" borderId="9" xfId="0" applyNumberFormat="1" applyFont="1" applyBorder="1" applyAlignment="1">
      <alignment horizontal="left" vertical="center"/>
    </xf>
    <xf numFmtId="164" fontId="4" fillId="0" borderId="8" xfId="0" applyNumberFormat="1" applyFont="1" applyBorder="1" applyAlignment="1">
      <alignment vertical="center"/>
    </xf>
    <xf numFmtId="164" fontId="5" fillId="3" borderId="8" xfId="1" applyNumberFormat="1" applyFont="1" applyFill="1" applyBorder="1" applyAlignment="1" applyProtection="1">
      <alignment vertical="center"/>
    </xf>
    <xf numFmtId="164" fontId="5" fillId="3" borderId="7" xfId="1" applyNumberFormat="1" applyFont="1" applyFill="1" applyBorder="1" applyAlignment="1" applyProtection="1">
      <alignment vertical="center"/>
    </xf>
    <xf numFmtId="164" fontId="3" fillId="0" borderId="6" xfId="0" applyNumberFormat="1" applyFont="1" applyBorder="1" applyAlignment="1">
      <alignment horizontal="left" vertical="center"/>
    </xf>
    <xf numFmtId="9" fontId="3" fillId="0" borderId="5" xfId="3" applyFont="1" applyFill="1" applyBorder="1" applyAlignment="1" applyProtection="1">
      <alignment horizontal="center" vertical="center"/>
    </xf>
    <xf numFmtId="164" fontId="3" fillId="0" borderId="5" xfId="1" applyNumberFormat="1" applyFont="1" applyFill="1" applyBorder="1" applyAlignment="1" applyProtection="1">
      <alignment vertical="center"/>
    </xf>
    <xf numFmtId="164" fontId="3" fillId="0" borderId="4" xfId="1" applyNumberFormat="1" applyFont="1" applyFill="1" applyBorder="1" applyAlignment="1" applyProtection="1">
      <alignment vertical="center"/>
    </xf>
    <xf numFmtId="164" fontId="5" fillId="0" borderId="3" xfId="0" applyNumberFormat="1" applyFont="1" applyBorder="1" applyAlignment="1">
      <alignment horizontal="left" vertical="center"/>
    </xf>
    <xf numFmtId="164" fontId="6" fillId="0" borderId="2" xfId="0" applyNumberFormat="1" applyFont="1" applyBorder="1" applyAlignment="1">
      <alignment vertical="center"/>
    </xf>
    <xf numFmtId="164" fontId="5" fillId="3" borderId="2" xfId="1" applyNumberFormat="1" applyFont="1" applyFill="1" applyBorder="1" applyAlignment="1" applyProtection="1">
      <alignment vertical="center"/>
    </xf>
    <xf numFmtId="164" fontId="5" fillId="3" borderId="1" xfId="1" applyNumberFormat="1" applyFont="1" applyFill="1" applyBorder="1" applyAlignment="1" applyProtection="1">
      <alignment vertical="center"/>
    </xf>
    <xf numFmtId="0" fontId="2" fillId="7" borderId="0" xfId="0" applyFont="1" applyFill="1" applyAlignment="1">
      <alignment vertical="center" wrapText="1"/>
    </xf>
    <xf numFmtId="0" fontId="6" fillId="0" borderId="0" xfId="0" applyFont="1"/>
    <xf numFmtId="164" fontId="5" fillId="0" borderId="0" xfId="1" applyNumberFormat="1" applyFont="1" applyFill="1" applyBorder="1" applyProtection="1"/>
    <xf numFmtId="164" fontId="5" fillId="0" borderId="0" xfId="0" applyNumberFormat="1" applyFont="1"/>
    <xf numFmtId="2" fontId="3" fillId="0" borderId="0" xfId="0" applyNumberFormat="1" applyFont="1"/>
    <xf numFmtId="164" fontId="4" fillId="4" borderId="8" xfId="0" applyNumberFormat="1" applyFont="1" applyFill="1" applyBorder="1" applyAlignment="1" applyProtection="1">
      <alignment vertical="center"/>
      <protection locked="0"/>
    </xf>
    <xf numFmtId="164" fontId="4" fillId="4" borderId="5" xfId="0" applyNumberFormat="1" applyFont="1" applyFill="1" applyBorder="1" applyAlignment="1" applyProtection="1">
      <alignment vertical="center"/>
      <protection locked="0"/>
    </xf>
    <xf numFmtId="164" fontId="6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64" fontId="6" fillId="0" borderId="8" xfId="0" applyNumberFormat="1" applyFont="1" applyBorder="1" applyAlignment="1" applyProtection="1">
      <alignment horizontal="left" vertical="center"/>
      <protection locked="0"/>
    </xf>
    <xf numFmtId="9" fontId="4" fillId="4" borderId="5" xfId="0" applyNumberFormat="1" applyFont="1" applyFill="1" applyBorder="1" applyAlignment="1" applyProtection="1">
      <alignment vertical="center"/>
      <protection locked="0"/>
    </xf>
    <xf numFmtId="164" fontId="6" fillId="0" borderId="2" xfId="0" applyNumberFormat="1" applyFont="1" applyBorder="1" applyAlignment="1" applyProtection="1">
      <alignment horizontal="left" vertical="center" wrapText="1"/>
      <protection locked="0"/>
    </xf>
    <xf numFmtId="164" fontId="6" fillId="0" borderId="0" xfId="0" applyNumberFormat="1" applyFont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justify" vertical="center" wrapText="1"/>
    </xf>
  </cellXfs>
  <cellStyles count="5">
    <cellStyle name="Coma" xfId="1" builtinId="3"/>
    <cellStyle name="Moneda" xfId="2" builtinId="4"/>
    <cellStyle name="Normal" xfId="0" builtinId="0"/>
    <cellStyle name="Normal 8 2" xfId="4" xr:uid="{652A0EC7-208B-4E5E-91EA-3C718A6CFF08}"/>
    <cellStyle name="Percentat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QUOTA\IMSS\Jur&#237;dic_restore\CONTRACTES\2025\25000220%20P2500146%20TRASLLAT%20PERTINENCES%20(POSA)\2025NOV06%20costos%20trasllat%20pertinences.xlsx" TargetMode="External"/><Relationship Id="rId1" Type="http://schemas.openxmlformats.org/officeDocument/2006/relationships/externalLinkPath" Target="/QUOTA/IMSS/Jur&#237;dic_restore/CONTRACTES/2025/25000220%20P2500146%20TRASLLAT%20PERTINENCES%20(POSA)/2025NOV06%20costos%20trasllat%20pertinen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D + CI"/>
      <sheetName val="PBL i VEC"/>
      <sheetName val="Execució Contracte"/>
      <sheetName val="Taula mare estimativa"/>
      <sheetName val="Preus facturació"/>
      <sheetName val="Trasllats"/>
      <sheetName val="IPC"/>
      <sheetName val="conveni"/>
    </sheetNames>
    <sheetDataSet>
      <sheetData sheetId="0"/>
      <sheetData sheetId="1"/>
      <sheetData sheetId="2">
        <row r="13">
          <cell r="D13">
            <v>20.09</v>
          </cell>
        </row>
        <row r="15">
          <cell r="D15">
            <v>13.44</v>
          </cell>
        </row>
      </sheetData>
      <sheetData sheetId="3">
        <row r="5">
          <cell r="G5">
            <v>50</v>
          </cell>
          <cell r="H5">
            <v>12</v>
          </cell>
        </row>
        <row r="7">
          <cell r="G7">
            <v>50</v>
          </cell>
          <cell r="H7">
            <v>12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94D99-38BC-439F-B855-3647BFF634F3}">
  <sheetPr>
    <tabColor rgb="FF00B050"/>
    <pageSetUpPr fitToPage="1"/>
  </sheetPr>
  <dimension ref="A1:K23"/>
  <sheetViews>
    <sheetView tabSelected="1" zoomScale="70" zoomScaleNormal="70" workbookViewId="0">
      <selection activeCell="H16" sqref="H16"/>
    </sheetView>
  </sheetViews>
  <sheetFormatPr defaultColWidth="9.140625" defaultRowHeight="15.75" x14ac:dyDescent="0.25"/>
  <cols>
    <col min="1" max="1" width="4.42578125" style="1" customWidth="1"/>
    <col min="2" max="2" width="5.7109375" style="1" customWidth="1"/>
    <col min="3" max="3" width="46.7109375" style="1" customWidth="1"/>
    <col min="4" max="4" width="16" style="1" customWidth="1"/>
    <col min="5" max="5" width="16.5703125" style="1" bestFit="1" customWidth="1"/>
    <col min="6" max="6" width="18.140625" style="1" bestFit="1" customWidth="1"/>
    <col min="7" max="7" width="18.7109375" style="1" bestFit="1" customWidth="1"/>
    <col min="8" max="8" width="31.28515625" style="1" bestFit="1" customWidth="1"/>
    <col min="9" max="9" width="24.85546875" style="1" customWidth="1"/>
    <col min="10" max="13" width="9.140625" style="1"/>
    <col min="14" max="14" width="14.140625" style="1" bestFit="1" customWidth="1"/>
    <col min="15" max="15" width="16.7109375" style="1" customWidth="1"/>
    <col min="16" max="16384" width="9.140625" style="1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6.5" thickBot="1" x14ac:dyDescent="0.3">
      <c r="A2" s="2"/>
      <c r="K2" s="2"/>
    </row>
    <row r="3" spans="1:11" ht="16.5" thickBot="1" x14ac:dyDescent="0.3">
      <c r="A3" s="2"/>
      <c r="C3" s="58" t="s">
        <v>24</v>
      </c>
      <c r="D3" s="59"/>
      <c r="E3" s="59"/>
      <c r="F3" s="59"/>
      <c r="G3" s="60"/>
      <c r="H3" s="3" t="s">
        <v>23</v>
      </c>
      <c r="I3" s="3" t="s">
        <v>22</v>
      </c>
      <c r="K3" s="2"/>
    </row>
    <row r="4" spans="1:11" ht="15.75" customHeight="1" x14ac:dyDescent="0.25">
      <c r="A4" s="2"/>
      <c r="I4" s="3" t="s">
        <v>21</v>
      </c>
      <c r="K4" s="2"/>
    </row>
    <row r="5" spans="1:11" x14ac:dyDescent="0.25">
      <c r="A5" s="2"/>
      <c r="C5" s="4" t="s">
        <v>20</v>
      </c>
      <c r="D5" s="5"/>
      <c r="E5" s="5"/>
      <c r="F5" s="5"/>
      <c r="G5" s="6"/>
      <c r="H5" s="5"/>
      <c r="I5" s="5"/>
      <c r="K5" s="2"/>
    </row>
    <row r="6" spans="1:11" ht="16.5" thickBot="1" x14ac:dyDescent="0.3">
      <c r="A6" s="2"/>
      <c r="C6" s="5"/>
      <c r="D6" s="5"/>
      <c r="E6" s="5"/>
      <c r="F6" s="5"/>
      <c r="G6" s="6"/>
      <c r="H6" s="5"/>
      <c r="I6" s="5"/>
      <c r="K6" s="2"/>
    </row>
    <row r="7" spans="1:11" ht="32.25" thickBot="1" x14ac:dyDescent="0.3">
      <c r="A7" s="2"/>
      <c r="C7" s="7" t="s">
        <v>19</v>
      </c>
      <c r="D7" s="8" t="s">
        <v>18</v>
      </c>
      <c r="E7" s="8" t="s">
        <v>17</v>
      </c>
      <c r="F7" s="8" t="s">
        <v>16</v>
      </c>
      <c r="G7" s="9" t="s">
        <v>15</v>
      </c>
      <c r="H7" s="8" t="s">
        <v>14</v>
      </c>
      <c r="I7" s="10" t="s">
        <v>13</v>
      </c>
      <c r="K7" s="2"/>
    </row>
    <row r="8" spans="1:11" ht="16.5" thickBot="1" x14ac:dyDescent="0.3">
      <c r="A8" s="2"/>
      <c r="C8" s="11" t="s">
        <v>12</v>
      </c>
      <c r="D8" s="12"/>
      <c r="E8" s="13"/>
      <c r="F8" s="13"/>
      <c r="G8" s="13"/>
      <c r="H8" s="14"/>
      <c r="I8" s="15"/>
      <c r="K8" s="2"/>
    </row>
    <row r="9" spans="1:11" x14ac:dyDescent="0.25">
      <c r="A9" s="2"/>
      <c r="C9" s="16" t="s">
        <v>11</v>
      </c>
      <c r="D9" s="17" t="s">
        <v>9</v>
      </c>
      <c r="E9" s="18">
        <f>'[1]Taula mare estimativa'!G5*'[1]Taula mare estimativa'!H5</f>
        <v>600</v>
      </c>
      <c r="F9" s="19">
        <f>'[1]Execució Contracte'!D13</f>
        <v>20.09</v>
      </c>
      <c r="G9" s="20">
        <f>E9*F9</f>
        <v>12054</v>
      </c>
      <c r="H9" s="50"/>
      <c r="I9" s="21">
        <f>H9*E9</f>
        <v>0</v>
      </c>
      <c r="K9" s="2"/>
    </row>
    <row r="10" spans="1:11" ht="16.5" thickBot="1" x14ac:dyDescent="0.3">
      <c r="A10" s="2"/>
      <c r="C10" s="22" t="s">
        <v>10</v>
      </c>
      <c r="D10" s="23" t="s">
        <v>9</v>
      </c>
      <c r="E10" s="24">
        <f>'[1]Taula mare estimativa'!G7*'[1]Taula mare estimativa'!H7</f>
        <v>600</v>
      </c>
      <c r="F10" s="25">
        <f>'[1]Execució Contracte'!D15</f>
        <v>13.44</v>
      </c>
      <c r="G10" s="26">
        <f>E10*F10</f>
        <v>8064</v>
      </c>
      <c r="H10" s="51"/>
      <c r="I10" s="27">
        <f>H10*E10</f>
        <v>0</v>
      </c>
      <c r="K10" s="2"/>
    </row>
    <row r="11" spans="1:11" ht="32.25" thickBot="1" x14ac:dyDescent="0.3">
      <c r="A11" s="2"/>
      <c r="B11" s="28"/>
      <c r="C11" s="28"/>
      <c r="D11" s="28"/>
      <c r="E11" s="61" t="s">
        <v>8</v>
      </c>
      <c r="F11" s="62"/>
      <c r="G11" s="29">
        <f>SUM(G9:G10)</f>
        <v>20118</v>
      </c>
      <c r="H11" s="52" t="s">
        <v>7</v>
      </c>
      <c r="I11" s="30">
        <f>I9+I10</f>
        <v>0</v>
      </c>
      <c r="J11" s="28"/>
      <c r="K11" s="2"/>
    </row>
    <row r="12" spans="1:11" ht="16.5" thickBot="1" x14ac:dyDescent="0.3">
      <c r="A12" s="2"/>
      <c r="B12" s="28"/>
      <c r="C12" s="28"/>
      <c r="D12" s="28"/>
      <c r="E12" s="28"/>
      <c r="F12" s="28"/>
      <c r="G12" s="31"/>
      <c r="H12" s="53"/>
      <c r="I12" s="28"/>
      <c r="J12" s="28"/>
      <c r="K12" s="2"/>
    </row>
    <row r="13" spans="1:11" x14ac:dyDescent="0.25">
      <c r="A13" s="2"/>
      <c r="C13" s="28"/>
      <c r="D13" s="32"/>
      <c r="E13" s="33" t="s">
        <v>6</v>
      </c>
      <c r="F13" s="34"/>
      <c r="G13" s="35">
        <f>G11</f>
        <v>20118</v>
      </c>
      <c r="H13" s="54" t="s">
        <v>5</v>
      </c>
      <c r="I13" s="36">
        <f>I11</f>
        <v>0</v>
      </c>
      <c r="K13" s="2"/>
    </row>
    <row r="14" spans="1:11" x14ac:dyDescent="0.25">
      <c r="A14" s="2"/>
      <c r="C14" s="28"/>
      <c r="D14" s="32"/>
      <c r="E14" s="37" t="s">
        <v>4</v>
      </c>
      <c r="F14" s="38">
        <v>0.21</v>
      </c>
      <c r="G14" s="39">
        <f>ROUND(G13*F14,2)</f>
        <v>4224.78</v>
      </c>
      <c r="H14" s="55"/>
      <c r="I14" s="40">
        <f>I13*H14</f>
        <v>0</v>
      </c>
      <c r="K14" s="2"/>
    </row>
    <row r="15" spans="1:11" ht="16.5" thickBot="1" x14ac:dyDescent="0.3">
      <c r="A15" s="2"/>
      <c r="C15" s="28"/>
      <c r="D15" s="32"/>
      <c r="E15" s="41" t="s">
        <v>3</v>
      </c>
      <c r="F15" s="42"/>
      <c r="G15" s="43">
        <f>SUM(G13:G14)</f>
        <v>24342.78</v>
      </c>
      <c r="H15" s="56" t="s">
        <v>2</v>
      </c>
      <c r="I15" s="44">
        <f>I13+I14</f>
        <v>0</v>
      </c>
      <c r="K15" s="2"/>
    </row>
    <row r="16" spans="1:11" ht="45" x14ac:dyDescent="0.25">
      <c r="A16" s="2"/>
      <c r="C16" s="45" t="s">
        <v>25</v>
      </c>
      <c r="D16" s="5"/>
      <c r="E16" s="4"/>
      <c r="F16" s="46"/>
      <c r="G16" s="47"/>
      <c r="H16" s="57"/>
      <c r="I16" s="48"/>
      <c r="K16" s="2"/>
    </row>
    <row r="17" spans="1:11" x14ac:dyDescent="0.25">
      <c r="A17" s="2"/>
      <c r="C17" s="28"/>
      <c r="D17" s="1" t="s">
        <v>1</v>
      </c>
      <c r="G17" s="49"/>
      <c r="K17" s="2"/>
    </row>
    <row r="18" spans="1:11" x14ac:dyDescent="0.25">
      <c r="A18" s="2"/>
      <c r="C18" s="28"/>
      <c r="D18" s="63" t="s">
        <v>0</v>
      </c>
      <c r="E18" s="63"/>
      <c r="F18" s="63"/>
      <c r="G18" s="63"/>
      <c r="H18" s="63"/>
      <c r="I18" s="63"/>
      <c r="K18" s="2"/>
    </row>
    <row r="19" spans="1:11" x14ac:dyDescent="0.25">
      <c r="A19" s="2"/>
      <c r="C19" s="28"/>
      <c r="D19" s="63"/>
      <c r="E19" s="63"/>
      <c r="F19" s="63"/>
      <c r="G19" s="63"/>
      <c r="H19" s="63"/>
      <c r="I19" s="63"/>
      <c r="K19" s="2"/>
    </row>
    <row r="20" spans="1:11" x14ac:dyDescent="0.25">
      <c r="A20" s="2"/>
      <c r="C20" s="28"/>
      <c r="D20" s="63"/>
      <c r="E20" s="63"/>
      <c r="F20" s="63"/>
      <c r="G20" s="63"/>
      <c r="H20" s="63"/>
      <c r="I20" s="63"/>
      <c r="K20" s="2"/>
    </row>
    <row r="21" spans="1:11" x14ac:dyDescent="0.25">
      <c r="A21" s="2"/>
      <c r="C21" s="28"/>
      <c r="D21" s="63"/>
      <c r="E21" s="63"/>
      <c r="F21" s="63"/>
      <c r="G21" s="63"/>
      <c r="H21" s="63"/>
      <c r="I21" s="63"/>
      <c r="K21" s="2"/>
    </row>
    <row r="22" spans="1:11" x14ac:dyDescent="0.25">
      <c r="A22" s="2"/>
      <c r="C22" s="28"/>
      <c r="D22" s="63"/>
      <c r="E22" s="63"/>
      <c r="F22" s="63"/>
      <c r="G22" s="63"/>
      <c r="H22" s="63"/>
      <c r="I22" s="63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sheetProtection algorithmName="SHA-512" hashValue="XaphG4MrbaN278i/e1R5DXx69vhHvmy0QhZ7eStfoQPhHXNA2Og3U3hAqlcXILmIlQ6XzP7vgwbP5pMdvMarlQ==" saltValue="onEHcAyEr+BTFvAofYZgXg==" spinCount="100000" sheet="1" objects="1" scenarios="1"/>
  <mergeCells count="3">
    <mergeCell ref="C3:G3"/>
    <mergeCell ref="E11:F11"/>
    <mergeCell ref="D18:I22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587B0717BC0C4A95D8386A3EE4EDA9" ma:contentTypeVersion="4" ma:contentTypeDescription="Crear nuevo documento." ma:contentTypeScope="" ma:versionID="882f1f55b0ff5c2bc0b1402359042c3f">
  <xsd:schema xmlns:xsd="http://www.w3.org/2001/XMLSchema" xmlns:xs="http://www.w3.org/2001/XMLSchema" xmlns:p="http://schemas.microsoft.com/office/2006/metadata/properties" xmlns:ns3="5aa6d748-0b6f-4c9b-8f40-2ac6939e2173" targetNamespace="http://schemas.microsoft.com/office/2006/metadata/properties" ma:root="true" ma:fieldsID="44e5062901174aa84cf7dec3e854e745" ns3:_="">
    <xsd:import namespace="5aa6d748-0b6f-4c9b-8f40-2ac6939e217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6d748-0b6f-4c9b-8f40-2ac6939e217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54391C-F463-4F12-9D8E-D030E05837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a6d748-0b6f-4c9b-8f40-2ac6939e21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4C65BC-0D40-4707-A111-592A3354F611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5aa6d748-0b6f-4c9b-8f40-2ac6939e2173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10F9B47-15E2-4B87-9E0A-D8A3128E48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Annex3 bis</vt:lpstr>
      <vt:lpstr>'Annex3 bis'!Àrea_d'impressió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RODRIGUEZ, CRISTINA</dc:creator>
  <cp:lastModifiedBy>MARTINEZ RODRIGUEZ, CRISTINA</cp:lastModifiedBy>
  <dcterms:created xsi:type="dcterms:W3CDTF">2025-11-20T09:41:57Z</dcterms:created>
  <dcterms:modified xsi:type="dcterms:W3CDTF">2026-01-30T08:57:37Z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0x010100B6587B0717BC0C4A95D8386A3EE4EDA9</vt:lpwstr>
  </property>
</Properties>
</file>