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01 LICITACIONS\03 PRODUCCIÓ\038-2025-1408 Casals - PAPROVAR 16-1-26\"/>
    </mc:Choice>
  </mc:AlternateContent>
  <xr:revisionPtr revIDLastSave="0" documentId="13_ncr:1_{C8AEFBCC-57CE-42FD-96E0-63B5B5A2459C}" xr6:coauthVersionLast="36" xr6:coauthVersionMax="36" xr10:uidLastSave="{00000000-0000-0000-0000-000000000000}"/>
  <bookViews>
    <workbookView xWindow="0" yWindow="0" windowWidth="28800" windowHeight="11508" xr2:uid="{337920B7-FFF0-431A-AB4E-65B21FB10AAE}"/>
  </bookViews>
  <sheets>
    <sheet name="Plantilla de presentació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 l="1"/>
  <c r="C21" i="1"/>
  <c r="C35" i="1" l="1"/>
  <c r="G35" i="1" s="1"/>
  <c r="G34" i="1"/>
  <c r="C33" i="1"/>
  <c r="G33" i="1" s="1"/>
  <c r="C32" i="1"/>
  <c r="G32" i="1" s="1"/>
  <c r="C31" i="1"/>
  <c r="G31" i="1" s="1"/>
  <c r="C27" i="1"/>
  <c r="G27" i="1" s="1"/>
  <c r="C26" i="1"/>
  <c r="G26" i="1" s="1"/>
  <c r="C25" i="1"/>
  <c r="G25" i="1" s="1"/>
  <c r="G24" i="1"/>
  <c r="C23" i="1"/>
  <c r="G23" i="1" s="1"/>
  <c r="C22" i="1"/>
  <c r="G22" i="1" s="1"/>
  <c r="G21" i="1"/>
  <c r="G15" i="1"/>
  <c r="G14" i="1"/>
  <c r="G17" i="1"/>
  <c r="G16" i="1"/>
  <c r="G13" i="1"/>
  <c r="G12" i="1"/>
  <c r="G11" i="1"/>
  <c r="G10" i="1"/>
  <c r="G9" i="1"/>
  <c r="G18" i="1" l="1"/>
  <c r="G36" i="1"/>
  <c r="G28" i="1"/>
  <c r="G38" i="1" l="1"/>
  <c r="G39" i="1" l="1"/>
  <c r="G40" i="1" s="1"/>
</calcChain>
</file>

<file path=xl/sharedStrings.xml><?xml version="1.0" encoding="utf-8"?>
<sst xmlns="http://schemas.openxmlformats.org/spreadsheetml/2006/main" count="105" uniqueCount="28">
  <si>
    <t xml:space="preserve">Cost del monitor general </t>
  </si>
  <si>
    <t>€/h</t>
  </si>
  <si>
    <t>h</t>
  </si>
  <si>
    <t>Cost monitor acollida</t>
  </si>
  <si>
    <t>Cost vetlladora/or general</t>
  </si>
  <si>
    <t xml:space="preserve">Cost menu general </t>
  </si>
  <si>
    <t>€/un</t>
  </si>
  <si>
    <t>un</t>
  </si>
  <si>
    <t>Cost menu NEE</t>
  </si>
  <si>
    <t>Piscina</t>
  </si>
  <si>
    <t xml:space="preserve">Excursions </t>
  </si>
  <si>
    <t>Cost variable</t>
  </si>
  <si>
    <t xml:space="preserve">Coordinació </t>
  </si>
  <si>
    <t>Direccions</t>
  </si>
  <si>
    <t>Cost fix</t>
  </si>
  <si>
    <t>Preu unitari</t>
  </si>
  <si>
    <t>Unitats</t>
  </si>
  <si>
    <t>Import</t>
  </si>
  <si>
    <t>€</t>
  </si>
  <si>
    <t>IVA</t>
  </si>
  <si>
    <t>PRESENTACIÓ</t>
  </si>
  <si>
    <t>Concepte</t>
  </si>
  <si>
    <t>TOTAL</t>
  </si>
  <si>
    <t xml:space="preserve">T0TAL IVA inclós </t>
  </si>
  <si>
    <t>Per omplir les caselles editables de color blau</t>
  </si>
  <si>
    <t>Exp. 38/2025/1408</t>
  </si>
  <si>
    <t>SERVEI DE CASAL D’ESTIU 2026 AJUNTAMENT DE VILAFRANCA DEL PENEDÈS</t>
  </si>
  <si>
    <t>Annex - Presentació oferta - Excel editable preus unitaris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</si>
</sst>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0" borderId="0" xfId="0" applyNumberFormat="1" applyFont="1" applyBorder="1" applyProtection="1"/>
    <xf numFmtId="4" fontId="2" fillId="0" borderId="0" xfId="0" applyNumberFormat="1" applyFont="1" applyBorder="1" applyProtection="1"/>
    <xf numFmtId="10" fontId="1" fillId="0" borderId="0" xfId="0" applyNumberFormat="1" applyFont="1" applyBorder="1" applyProtection="1"/>
    <xf numFmtId="4" fontId="1" fillId="0" borderId="0" xfId="0" applyNumberFormat="1" applyFont="1" applyFill="1" applyBorder="1" applyProtection="1"/>
    <xf numFmtId="4" fontId="1" fillId="0" borderId="0" xfId="0" applyNumberFormat="1" applyFont="1" applyProtection="1"/>
    <xf numFmtId="4" fontId="2" fillId="0" borderId="0" xfId="0" applyNumberFormat="1" applyFont="1" applyProtection="1"/>
    <xf numFmtId="0" fontId="1" fillId="0" borderId="0" xfId="0" applyNumberFormat="1" applyFont="1" applyProtection="1"/>
    <xf numFmtId="0" fontId="1" fillId="0" borderId="0" xfId="0" applyNumberFormat="1" applyFont="1" applyBorder="1" applyProtection="1"/>
    <xf numFmtId="0" fontId="2" fillId="0" borderId="0" xfId="0" applyNumberFormat="1" applyFont="1" applyProtection="1"/>
    <xf numFmtId="0" fontId="2" fillId="0" borderId="0" xfId="0" applyNumberFormat="1" applyFont="1" applyBorder="1" applyProtection="1"/>
    <xf numFmtId="0" fontId="1" fillId="0" borderId="0" xfId="0" applyNumberFormat="1" applyFont="1" applyFill="1" applyBorder="1" applyProtection="1"/>
    <xf numFmtId="0" fontId="1" fillId="2" borderId="1" xfId="0" applyNumberFormat="1" applyFont="1" applyFill="1" applyBorder="1" applyProtection="1">
      <protection locked="0"/>
    </xf>
    <xf numFmtId="0" fontId="0" fillId="0" borderId="0" xfId="0" applyProtection="1"/>
    <xf numFmtId="0" fontId="1" fillId="0" borderId="0" xfId="0" applyFont="1" applyBorder="1" applyProtection="1"/>
    <xf numFmtId="0" fontId="0" fillId="0" borderId="0" xfId="0" applyBorder="1" applyProtection="1"/>
    <xf numFmtId="4" fontId="0" fillId="0" borderId="0" xfId="0" applyNumberFormat="1" applyProtection="1"/>
    <xf numFmtId="0" fontId="3" fillId="0" borderId="0" xfId="0" applyFont="1" applyProtection="1"/>
    <xf numFmtId="0" fontId="4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F2E5E-0598-4923-94E3-D3ABFD24EF16}">
  <dimension ref="B1:I43"/>
  <sheetViews>
    <sheetView tabSelected="1" zoomScale="85" zoomScaleNormal="85" workbookViewId="0">
      <selection activeCell="C9" sqref="C9"/>
    </sheetView>
  </sheetViews>
  <sheetFormatPr defaultColWidth="9.109375" defaultRowHeight="14.4" x14ac:dyDescent="0.3"/>
  <cols>
    <col min="1" max="1" width="9.109375" style="13"/>
    <col min="2" max="2" width="29.6640625" style="13" bestFit="1" customWidth="1"/>
    <col min="3" max="3" width="12" style="13" bestFit="1" customWidth="1"/>
    <col min="4" max="4" width="8.109375" style="13" bestFit="1" customWidth="1"/>
    <col min="5" max="5" width="11.5546875" style="16" customWidth="1"/>
    <col min="6" max="6" width="4.44140625" style="13" customWidth="1"/>
    <col min="7" max="7" width="15.44140625" style="16" bestFit="1" customWidth="1"/>
    <col min="8" max="8" width="3.33203125" style="13" customWidth="1"/>
    <col min="9" max="9" width="15.44140625" style="13" bestFit="1" customWidth="1"/>
    <col min="10" max="16384" width="9.109375" style="13"/>
  </cols>
  <sheetData>
    <row r="1" spans="2:8" x14ac:dyDescent="0.3">
      <c r="B1" s="18" t="s">
        <v>25</v>
      </c>
      <c r="C1" s="18" t="s">
        <v>26</v>
      </c>
    </row>
    <row r="2" spans="2:8" x14ac:dyDescent="0.3">
      <c r="B2" s="18" t="s">
        <v>27</v>
      </c>
      <c r="C2" s="18"/>
    </row>
    <row r="5" spans="2:8" x14ac:dyDescent="0.3">
      <c r="B5" s="7" t="s">
        <v>20</v>
      </c>
      <c r="C5" s="7"/>
      <c r="D5" s="7"/>
      <c r="E5" s="5"/>
      <c r="F5" s="7"/>
      <c r="G5" s="5"/>
      <c r="H5" s="7"/>
    </row>
    <row r="6" spans="2:8" x14ac:dyDescent="0.3">
      <c r="B6" s="7"/>
      <c r="C6" s="7"/>
      <c r="D6" s="7"/>
      <c r="E6" s="5"/>
      <c r="F6" s="7"/>
      <c r="G6" s="5"/>
      <c r="H6" s="7"/>
    </row>
    <row r="7" spans="2:8" x14ac:dyDescent="0.3">
      <c r="B7" s="7" t="s">
        <v>21</v>
      </c>
      <c r="C7" s="7" t="s">
        <v>15</v>
      </c>
      <c r="D7" s="7"/>
      <c r="E7" s="5" t="s">
        <v>16</v>
      </c>
      <c r="F7" s="7"/>
      <c r="G7" s="5" t="s">
        <v>17</v>
      </c>
      <c r="H7" s="7"/>
    </row>
    <row r="8" spans="2:8" x14ac:dyDescent="0.3">
      <c r="B8" s="7"/>
      <c r="C8" s="7"/>
      <c r="D8" s="7"/>
      <c r="E8" s="5"/>
      <c r="F8" s="7"/>
      <c r="G8" s="5"/>
      <c r="H8" s="7"/>
    </row>
    <row r="9" spans="2:8" x14ac:dyDescent="0.3">
      <c r="B9" s="7" t="s">
        <v>0</v>
      </c>
      <c r="C9" s="12">
        <v>16.75</v>
      </c>
      <c r="D9" s="7" t="s">
        <v>1</v>
      </c>
      <c r="E9" s="1">
        <v>5129</v>
      </c>
      <c r="F9" s="7" t="s">
        <v>2</v>
      </c>
      <c r="G9" s="5">
        <f>E9*C9</f>
        <v>85910.75</v>
      </c>
      <c r="H9" s="7" t="s">
        <v>18</v>
      </c>
    </row>
    <row r="10" spans="2:8" x14ac:dyDescent="0.3">
      <c r="B10" s="7" t="s">
        <v>3</v>
      </c>
      <c r="C10" s="12">
        <v>16.75</v>
      </c>
      <c r="D10" s="7" t="s">
        <v>1</v>
      </c>
      <c r="E10" s="1">
        <v>323</v>
      </c>
      <c r="F10" s="7" t="s">
        <v>2</v>
      </c>
      <c r="G10" s="5">
        <f t="shared" ref="G10:G13" si="0">E10*C10</f>
        <v>5410.25</v>
      </c>
      <c r="H10" s="7" t="s">
        <v>18</v>
      </c>
    </row>
    <row r="11" spans="2:8" x14ac:dyDescent="0.3">
      <c r="B11" s="7" t="s">
        <v>4</v>
      </c>
      <c r="C11" s="12">
        <v>20.100000000000001</v>
      </c>
      <c r="D11" s="7" t="s">
        <v>1</v>
      </c>
      <c r="E11" s="1">
        <v>856</v>
      </c>
      <c r="F11" s="7" t="s">
        <v>2</v>
      </c>
      <c r="G11" s="5">
        <f t="shared" si="0"/>
        <v>17205.600000000002</v>
      </c>
      <c r="H11" s="7" t="s">
        <v>18</v>
      </c>
    </row>
    <row r="12" spans="2:8" x14ac:dyDescent="0.3">
      <c r="B12" s="7" t="s">
        <v>5</v>
      </c>
      <c r="C12" s="12">
        <v>11.86</v>
      </c>
      <c r="D12" s="7" t="s">
        <v>6</v>
      </c>
      <c r="E12" s="1">
        <v>1405</v>
      </c>
      <c r="F12" s="7" t="s">
        <v>7</v>
      </c>
      <c r="G12" s="5">
        <f t="shared" si="0"/>
        <v>16663.3</v>
      </c>
      <c r="H12" s="7" t="s">
        <v>18</v>
      </c>
    </row>
    <row r="13" spans="2:8" x14ac:dyDescent="0.3">
      <c r="B13" s="7" t="s">
        <v>8</v>
      </c>
      <c r="C13" s="12">
        <v>48.92</v>
      </c>
      <c r="D13" s="7" t="s">
        <v>6</v>
      </c>
      <c r="E13" s="1">
        <v>692</v>
      </c>
      <c r="F13" s="7" t="s">
        <v>7</v>
      </c>
      <c r="G13" s="5">
        <f t="shared" si="0"/>
        <v>33852.639999999999</v>
      </c>
      <c r="H13" s="7" t="s">
        <v>18</v>
      </c>
    </row>
    <row r="14" spans="2:8" x14ac:dyDescent="0.3">
      <c r="B14" s="7" t="s">
        <v>12</v>
      </c>
      <c r="C14" s="12">
        <v>22.12</v>
      </c>
      <c r="D14" s="7" t="s">
        <v>6</v>
      </c>
      <c r="E14" s="1">
        <v>74</v>
      </c>
      <c r="F14" s="7" t="s">
        <v>7</v>
      </c>
      <c r="G14" s="5">
        <f>C14*E14</f>
        <v>1636.88</v>
      </c>
      <c r="H14" s="7" t="s">
        <v>18</v>
      </c>
    </row>
    <row r="15" spans="2:8" x14ac:dyDescent="0.3">
      <c r="B15" s="7" t="s">
        <v>13</v>
      </c>
      <c r="C15" s="12">
        <v>20.100000000000001</v>
      </c>
      <c r="D15" s="7" t="s">
        <v>6</v>
      </c>
      <c r="E15" s="1">
        <v>1518</v>
      </c>
      <c r="F15" s="7" t="s">
        <v>7</v>
      </c>
      <c r="G15" s="5">
        <f>C15*E15</f>
        <v>30511.800000000003</v>
      </c>
      <c r="H15" s="7" t="s">
        <v>18</v>
      </c>
    </row>
    <row r="16" spans="2:8" x14ac:dyDescent="0.3">
      <c r="B16" s="7" t="s">
        <v>9</v>
      </c>
      <c r="C16" s="8">
        <v>2.29</v>
      </c>
      <c r="D16" s="7" t="s">
        <v>6</v>
      </c>
      <c r="E16" s="1">
        <v>2042</v>
      </c>
      <c r="F16" s="7" t="s">
        <v>7</v>
      </c>
      <c r="G16" s="5">
        <f>E16*C16</f>
        <v>4676.18</v>
      </c>
      <c r="H16" s="7" t="s">
        <v>18</v>
      </c>
    </row>
    <row r="17" spans="2:9" x14ac:dyDescent="0.3">
      <c r="B17" s="7" t="s">
        <v>10</v>
      </c>
      <c r="C17" s="8">
        <v>937.5</v>
      </c>
      <c r="D17" s="7" t="s">
        <v>6</v>
      </c>
      <c r="E17" s="1">
        <v>4</v>
      </c>
      <c r="F17" s="7" t="s">
        <v>7</v>
      </c>
      <c r="G17" s="5">
        <f>E17*C17</f>
        <v>3750</v>
      </c>
      <c r="H17" s="7" t="s">
        <v>18</v>
      </c>
    </row>
    <row r="18" spans="2:9" x14ac:dyDescent="0.3">
      <c r="B18" s="9" t="s">
        <v>22</v>
      </c>
      <c r="C18" s="8"/>
      <c r="D18" s="7"/>
      <c r="E18" s="5"/>
      <c r="F18" s="7"/>
      <c r="G18" s="6">
        <f>SUM(G9:G17)</f>
        <v>199617.40000000002</v>
      </c>
      <c r="H18" s="7" t="s">
        <v>18</v>
      </c>
    </row>
    <row r="19" spans="2:9" x14ac:dyDescent="0.3">
      <c r="B19" s="7"/>
      <c r="C19" s="7"/>
      <c r="D19" s="7"/>
      <c r="E19" s="5"/>
      <c r="F19" s="7"/>
      <c r="G19" s="5"/>
      <c r="H19" s="7"/>
    </row>
    <row r="20" spans="2:9" x14ac:dyDescent="0.3">
      <c r="B20" s="10" t="s">
        <v>11</v>
      </c>
      <c r="C20" s="8"/>
      <c r="D20" s="8"/>
      <c r="E20" s="1"/>
      <c r="F20" s="8"/>
      <c r="G20" s="1"/>
      <c r="H20" s="8"/>
    </row>
    <row r="21" spans="2:9" x14ac:dyDescent="0.3">
      <c r="B21" s="8" t="s">
        <v>0</v>
      </c>
      <c r="C21" s="8">
        <f t="shared" ref="C21:C25" si="1">C9</f>
        <v>16.75</v>
      </c>
      <c r="D21" s="8" t="s">
        <v>1</v>
      </c>
      <c r="E21" s="1">
        <v>2164</v>
      </c>
      <c r="F21" s="8" t="s">
        <v>2</v>
      </c>
      <c r="G21" s="1">
        <f>C21*E21</f>
        <v>36247</v>
      </c>
      <c r="H21" s="7" t="s">
        <v>18</v>
      </c>
      <c r="I21" s="14"/>
    </row>
    <row r="22" spans="2:9" x14ac:dyDescent="0.3">
      <c r="B22" s="8" t="s">
        <v>3</v>
      </c>
      <c r="C22" s="8">
        <f t="shared" si="1"/>
        <v>16.75</v>
      </c>
      <c r="D22" s="8" t="s">
        <v>1</v>
      </c>
      <c r="E22" s="1">
        <v>43</v>
      </c>
      <c r="F22" s="8" t="s">
        <v>2</v>
      </c>
      <c r="G22" s="1">
        <f t="shared" ref="G22:G27" si="2">C22*E22</f>
        <v>720.25</v>
      </c>
      <c r="H22" s="7" t="s">
        <v>18</v>
      </c>
      <c r="I22" s="15"/>
    </row>
    <row r="23" spans="2:9" x14ac:dyDescent="0.3">
      <c r="B23" s="8" t="s">
        <v>4</v>
      </c>
      <c r="C23" s="8">
        <f t="shared" si="1"/>
        <v>20.100000000000001</v>
      </c>
      <c r="D23" s="8" t="s">
        <v>1</v>
      </c>
      <c r="E23" s="1">
        <v>376</v>
      </c>
      <c r="F23" s="8" t="s">
        <v>2</v>
      </c>
      <c r="G23" s="1">
        <f t="shared" si="2"/>
        <v>7557.6</v>
      </c>
      <c r="H23" s="7" t="s">
        <v>18</v>
      </c>
      <c r="I23" s="15"/>
    </row>
    <row r="24" spans="2:9" x14ac:dyDescent="0.3">
      <c r="B24" s="8" t="s">
        <v>5</v>
      </c>
      <c r="C24" s="8">
        <f t="shared" si="1"/>
        <v>11.86</v>
      </c>
      <c r="D24" s="8" t="s">
        <v>6</v>
      </c>
      <c r="E24" s="1">
        <v>1405</v>
      </c>
      <c r="F24" s="8" t="s">
        <v>7</v>
      </c>
      <c r="G24" s="1">
        <f t="shared" si="2"/>
        <v>16663.3</v>
      </c>
      <c r="H24" s="7" t="s">
        <v>18</v>
      </c>
      <c r="I24" s="15"/>
    </row>
    <row r="25" spans="2:9" x14ac:dyDescent="0.3">
      <c r="B25" s="8" t="s">
        <v>8</v>
      </c>
      <c r="C25" s="8">
        <f t="shared" si="1"/>
        <v>48.92</v>
      </c>
      <c r="D25" s="8" t="s">
        <v>6</v>
      </c>
      <c r="E25" s="1">
        <v>692</v>
      </c>
      <c r="F25" s="8" t="s">
        <v>7</v>
      </c>
      <c r="G25" s="1">
        <f t="shared" si="2"/>
        <v>33852.639999999999</v>
      </c>
      <c r="H25" s="7" t="s">
        <v>18</v>
      </c>
      <c r="I25" s="15"/>
    </row>
    <row r="26" spans="2:9" x14ac:dyDescent="0.3">
      <c r="B26" s="8" t="s">
        <v>9</v>
      </c>
      <c r="C26" s="8">
        <f>C16</f>
        <v>2.29</v>
      </c>
      <c r="D26" s="8" t="s">
        <v>6</v>
      </c>
      <c r="E26" s="1">
        <v>2042</v>
      </c>
      <c r="F26" s="8" t="s">
        <v>7</v>
      </c>
      <c r="G26" s="1">
        <f t="shared" si="2"/>
        <v>4676.18</v>
      </c>
      <c r="H26" s="7" t="s">
        <v>18</v>
      </c>
      <c r="I26" s="15"/>
    </row>
    <row r="27" spans="2:9" x14ac:dyDescent="0.3">
      <c r="B27" s="8" t="s">
        <v>10</v>
      </c>
      <c r="C27" s="8">
        <f>C17</f>
        <v>937.5</v>
      </c>
      <c r="D27" s="8"/>
      <c r="E27" s="1">
        <v>4</v>
      </c>
      <c r="F27" s="8"/>
      <c r="G27" s="1">
        <f t="shared" si="2"/>
        <v>3750</v>
      </c>
      <c r="H27" s="7" t="s">
        <v>18</v>
      </c>
      <c r="I27" s="15"/>
    </row>
    <row r="28" spans="2:9" x14ac:dyDescent="0.3">
      <c r="B28" s="10" t="s">
        <v>11</v>
      </c>
      <c r="C28" s="8"/>
      <c r="D28" s="8"/>
      <c r="E28" s="1"/>
      <c r="F28" s="8"/>
      <c r="G28" s="2">
        <f>SUM(G21:G27)</f>
        <v>103466.97</v>
      </c>
      <c r="H28" s="7" t="s">
        <v>18</v>
      </c>
      <c r="I28" s="15"/>
    </row>
    <row r="29" spans="2:9" x14ac:dyDescent="0.3">
      <c r="B29" s="8"/>
      <c r="C29" s="8"/>
      <c r="D29" s="8"/>
      <c r="E29" s="1"/>
      <c r="F29" s="8"/>
      <c r="G29" s="1"/>
      <c r="H29" s="8"/>
      <c r="I29" s="15"/>
    </row>
    <row r="30" spans="2:9" x14ac:dyDescent="0.3">
      <c r="B30" s="10" t="s">
        <v>14</v>
      </c>
      <c r="C30" s="8"/>
      <c r="D30" s="8"/>
      <c r="E30" s="1"/>
      <c r="F30" s="8"/>
      <c r="G30" s="1"/>
      <c r="H30" s="8"/>
      <c r="I30" s="15"/>
    </row>
    <row r="31" spans="2:9" x14ac:dyDescent="0.3">
      <c r="B31" s="8" t="s">
        <v>0</v>
      </c>
      <c r="C31" s="8">
        <f>C9</f>
        <v>16.75</v>
      </c>
      <c r="D31" s="8" t="s">
        <v>1</v>
      </c>
      <c r="E31" s="1">
        <v>2965</v>
      </c>
      <c r="F31" s="8" t="s">
        <v>2</v>
      </c>
      <c r="G31" s="1">
        <f t="shared" ref="G31:G35" si="3">C31*E31</f>
        <v>49663.75</v>
      </c>
      <c r="H31" s="7" t="s">
        <v>18</v>
      </c>
      <c r="I31" s="15"/>
    </row>
    <row r="32" spans="2:9" x14ac:dyDescent="0.3">
      <c r="B32" s="8" t="s">
        <v>3</v>
      </c>
      <c r="C32" s="8">
        <f>C10</f>
        <v>16.75</v>
      </c>
      <c r="D32" s="8" t="s">
        <v>1</v>
      </c>
      <c r="E32" s="1">
        <v>280</v>
      </c>
      <c r="F32" s="8" t="s">
        <v>2</v>
      </c>
      <c r="G32" s="1">
        <f t="shared" si="3"/>
        <v>4690</v>
      </c>
      <c r="H32" s="7" t="s">
        <v>18</v>
      </c>
      <c r="I32" s="15"/>
    </row>
    <row r="33" spans="2:9" x14ac:dyDescent="0.3">
      <c r="B33" s="8" t="s">
        <v>4</v>
      </c>
      <c r="C33" s="8">
        <f>C11</f>
        <v>20.100000000000001</v>
      </c>
      <c r="D33" s="8" t="s">
        <v>1</v>
      </c>
      <c r="E33" s="1">
        <v>480</v>
      </c>
      <c r="F33" s="8" t="s">
        <v>2</v>
      </c>
      <c r="G33" s="1">
        <f t="shared" si="3"/>
        <v>9648</v>
      </c>
      <c r="H33" s="7" t="s">
        <v>18</v>
      </c>
      <c r="I33" s="15"/>
    </row>
    <row r="34" spans="2:9" x14ac:dyDescent="0.3">
      <c r="B34" s="8" t="s">
        <v>12</v>
      </c>
      <c r="C34" s="8">
        <f>C14</f>
        <v>22.12</v>
      </c>
      <c r="D34" s="8" t="s">
        <v>6</v>
      </c>
      <c r="E34" s="1">
        <v>74</v>
      </c>
      <c r="F34" s="8" t="s">
        <v>7</v>
      </c>
      <c r="G34" s="1">
        <f t="shared" si="3"/>
        <v>1636.88</v>
      </c>
      <c r="H34" s="7" t="s">
        <v>18</v>
      </c>
      <c r="I34" s="15"/>
    </row>
    <row r="35" spans="2:9" x14ac:dyDescent="0.3">
      <c r="B35" s="8" t="s">
        <v>13</v>
      </c>
      <c r="C35" s="8">
        <f>C15</f>
        <v>20.100000000000001</v>
      </c>
      <c r="D35" s="8" t="s">
        <v>6</v>
      </c>
      <c r="E35" s="4">
        <v>1518</v>
      </c>
      <c r="F35" s="8" t="s">
        <v>7</v>
      </c>
      <c r="G35" s="1">
        <f t="shared" si="3"/>
        <v>30511.800000000003</v>
      </c>
      <c r="H35" s="7" t="s">
        <v>18</v>
      </c>
      <c r="I35" s="15"/>
    </row>
    <row r="36" spans="2:9" x14ac:dyDescent="0.3">
      <c r="B36" s="10" t="s">
        <v>14</v>
      </c>
      <c r="C36" s="8"/>
      <c r="D36" s="8"/>
      <c r="E36" s="1"/>
      <c r="F36" s="8"/>
      <c r="G36" s="2">
        <f>SUM(G31:G35)</f>
        <v>96150.430000000008</v>
      </c>
      <c r="H36" s="7" t="s">
        <v>18</v>
      </c>
      <c r="I36" s="15"/>
    </row>
    <row r="37" spans="2:9" x14ac:dyDescent="0.3">
      <c r="B37" s="8"/>
      <c r="C37" s="8"/>
      <c r="D37" s="8"/>
      <c r="E37" s="1"/>
      <c r="F37" s="8"/>
      <c r="G37" s="1"/>
      <c r="H37" s="8"/>
      <c r="I37" s="15"/>
    </row>
    <row r="38" spans="2:9" x14ac:dyDescent="0.3">
      <c r="B38" s="10" t="s">
        <v>22</v>
      </c>
      <c r="C38" s="8"/>
      <c r="D38" s="8"/>
      <c r="E38" s="1"/>
      <c r="F38" s="8"/>
      <c r="G38" s="2">
        <f>G28+G36</f>
        <v>199617.40000000002</v>
      </c>
      <c r="H38" s="7" t="s">
        <v>18</v>
      </c>
      <c r="I38" s="15"/>
    </row>
    <row r="39" spans="2:9" x14ac:dyDescent="0.3">
      <c r="B39" s="8"/>
      <c r="C39" s="8"/>
      <c r="D39" s="11" t="s">
        <v>19</v>
      </c>
      <c r="E39" s="3">
        <v>0.1</v>
      </c>
      <c r="F39" s="8"/>
      <c r="G39" s="1">
        <f>G38*E39</f>
        <v>19961.740000000005</v>
      </c>
      <c r="H39" s="7" t="s">
        <v>18</v>
      </c>
      <c r="I39" s="15"/>
    </row>
    <row r="40" spans="2:9" x14ac:dyDescent="0.3">
      <c r="B40" s="10" t="s">
        <v>23</v>
      </c>
      <c r="C40" s="8"/>
      <c r="D40" s="8"/>
      <c r="E40" s="1"/>
      <c r="F40" s="8"/>
      <c r="G40" s="2">
        <f>G38+G39</f>
        <v>219579.14</v>
      </c>
      <c r="H40" s="7" t="s">
        <v>18</v>
      </c>
      <c r="I40" s="15"/>
    </row>
    <row r="41" spans="2:9" x14ac:dyDescent="0.3">
      <c r="B41" s="7"/>
      <c r="C41" s="7"/>
      <c r="D41" s="7"/>
      <c r="E41" s="5"/>
      <c r="F41" s="7"/>
      <c r="G41" s="5"/>
      <c r="H41" s="7"/>
      <c r="I41" s="15"/>
    </row>
    <row r="42" spans="2:9" x14ac:dyDescent="0.3">
      <c r="I42" s="15"/>
    </row>
    <row r="43" spans="2:9" ht="15.6" x14ac:dyDescent="0.3">
      <c r="B43" s="17" t="s">
        <v>24</v>
      </c>
    </row>
  </sheetData>
  <sheetProtection algorithmName="SHA-512" hashValue="2n2TGxVLZu8jQzBb1F916voZ08lVZ7hr57kbAT2bnBD7kke6pmkiO7MaaBb5em9nM+95j9ULP44TazMLeB8xcg==" saltValue="32kkGYd0mT2pcPXc678fz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Plantilla de presentació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LLAÓ, Josep</dc:creator>
  <cp:lastModifiedBy>GONZALEZ VILLENA, Olimpia</cp:lastModifiedBy>
  <dcterms:created xsi:type="dcterms:W3CDTF">2026-01-07T12:34:20Z</dcterms:created>
  <dcterms:modified xsi:type="dcterms:W3CDTF">2026-01-19T12:24:08Z</dcterms:modified>
</cp:coreProperties>
</file>