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30. E Lluís Vives\"/>
    </mc:Choice>
  </mc:AlternateContent>
  <xr:revisionPtr revIDLastSave="0" documentId="13_ncr:1_{8A6352E4-B1B7-41D4-B4B4-E4B7335259DA}" xr6:coauthVersionLast="47" xr6:coauthVersionMax="47" xr10:uidLastSave="{00000000-0000-0000-0000-000000000000}"/>
  <workbookProtection workbookAlgorithmName="SHA-512" workbookHashValue="9XcVfSMfxWMxKoke7eUT0shEQ6Ov+glgBnCb5IYq43xNe5RChDH76DQbZEpuJGau9ZiGD4JGzdUogPRL4RmK3g==" workbookSaltValue="nneVCxijU5TdKLDAnmyi0w==" workbookSpinCount="100000" lockStructure="1"/>
  <bookViews>
    <workbookView xWindow="2868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6" l="1"/>
  <c r="I7" i="6"/>
  <c r="L26" i="5"/>
  <c r="L25" i="5"/>
  <c r="L24" i="5"/>
  <c r="L23" i="5"/>
  <c r="L22" i="5"/>
  <c r="L21" i="5"/>
  <c r="L20" i="5"/>
  <c r="L15" i="5"/>
  <c r="L14" i="5"/>
  <c r="L13" i="5"/>
  <c r="L12" i="5"/>
  <c r="L11" i="5"/>
  <c r="F13" i="7"/>
  <c r="I14" i="6"/>
  <c r="I13" i="6"/>
  <c r="I12" i="6"/>
  <c r="I15" i="6" l="1"/>
  <c r="K8" i="7" s="1"/>
  <c r="E8" i="7"/>
  <c r="I22" i="6"/>
  <c r="I21" i="6"/>
  <c r="I19" i="6"/>
  <c r="I18" i="6"/>
  <c r="I6" i="6"/>
  <c r="I5" i="6"/>
  <c r="I8" i="6" s="1"/>
  <c r="J8" i="7" s="1"/>
  <c r="P10" i="5"/>
  <c r="L30" i="5"/>
  <c r="L31" i="5"/>
  <c r="L32" i="5"/>
  <c r="L33" i="5"/>
  <c r="L19" i="5"/>
  <c r="L10" i="5"/>
  <c r="L34" i="5" l="1"/>
  <c r="H8" i="7" s="1"/>
  <c r="I23" i="6"/>
  <c r="L8" i="7" s="1"/>
  <c r="I8" i="7"/>
  <c r="F14" i="7"/>
  <c r="F15" i="7" s="1"/>
  <c r="D10" i="8" s="1"/>
  <c r="L27" i="5"/>
  <c r="G8" i="7" s="1"/>
  <c r="L16" i="5"/>
  <c r="F8" i="7" s="1"/>
  <c r="M8" i="7" l="1"/>
</calcChain>
</file>

<file path=xl/sharedStrings.xml><?xml version="1.0" encoding="utf-8"?>
<sst xmlns="http://schemas.openxmlformats.org/spreadsheetml/2006/main" count="111" uniqueCount="73">
  <si>
    <t>Taronja</t>
  </si>
  <si>
    <t>Poma</t>
  </si>
  <si>
    <t>Cebes</t>
  </si>
  <si>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</si>
  <si>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</si>
  <si>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</si>
  <si>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Ràtio aportar més monitoratge del que s’estableix en el plec de clàusules tècniques</t>
  </si>
  <si>
    <t>Formació al personal d’atenció a l’alumnat</t>
  </si>
  <si>
    <t>Formació al personal de cuina</t>
  </si>
  <si>
    <t>Formació Contínua</t>
  </si>
  <si>
    <t>Pollastre</t>
  </si>
  <si>
    <t>PUNTS</t>
  </si>
  <si>
    <t>PRODUCTES ECOLÒGICS</t>
  </si>
  <si>
    <t>Carbassó</t>
  </si>
  <si>
    <t>SI</t>
  </si>
  <si>
    <t>TIPUS</t>
  </si>
  <si>
    <t>Proteïna animal</t>
  </si>
  <si>
    <t>Fruites</t>
  </si>
  <si>
    <t>RESULTAT</t>
  </si>
  <si>
    <t>Bròquil, coliflor, bròcoli, romanescu</t>
  </si>
  <si>
    <t>SI / NO</t>
  </si>
  <si>
    <t>Verdures i hortalisses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</si>
  <si>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</si>
  <si>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</si>
  <si>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</si>
  <si>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</si>
  <si>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</si>
  <si>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</si>
  <si>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</si>
  <si>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 indica  el  compliment del criteri</t>
  </si>
  <si>
    <t>Si l’empresa indica el compliment del criteri.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</si>
  <si>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</si>
  <si>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</si>
  <si>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</si>
  <si>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r>
      <t xml:space="preserve">Si el pla presenta proposta de detecció de necessitats formatives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</si>
  <si>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</si>
  <si>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</si>
  <si>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</si>
  <si>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</si>
  <si>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</si>
  <si>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</si>
  <si>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</si>
  <si>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</si>
  <si>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</si>
  <si>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</si>
  <si>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</si>
  <si>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</si>
  <si>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</si>
  <si>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</si>
  <si>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</si>
  <si>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</si>
  <si>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</si>
  <si>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</si>
  <si>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Mongeta tendra</t>
  </si>
  <si>
    <t>Cereals, fécules i llegums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</si>
  <si>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</si>
  <si>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</si>
  <si>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</si>
  <si>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Cereals, fècules i llegums</t>
  </si>
  <si>
    <t>Préssec</t>
  </si>
  <si>
    <t>Per informatització del control d’assistència diari</t>
  </si>
  <si>
    <t>Per accés de les famílies a la informació a través d’Internet</t>
  </si>
  <si>
    <t>Nombre de monitors,per aconseguir els que hi ha realment segons PPT (4 monitors addicionals a la ràtio)</t>
  </si>
  <si>
    <t>Innovacions tecnològiques en la gestió diària del servei</t>
  </si>
  <si>
    <t>Llenties</t>
  </si>
  <si>
    <t>Bròquil</t>
  </si>
  <si>
    <t>Carbassa</t>
  </si>
  <si>
    <t>Tomàquet (2)</t>
  </si>
  <si>
    <t>Pera</t>
  </si>
  <si>
    <t>En cas d’utilització de safates, no es podrà utilitzar paper d’un sol ús per protegir‐les</t>
  </si>
  <si>
    <t>Si l’empresa indica el compliment del criteri</t>
  </si>
  <si>
    <r>
      <t xml:space="preserve">Per cada formació a càrrec d’un dietista nutricionista. </t>
    </r>
    <r>
      <rPr>
        <b/>
        <sz val="9"/>
        <color theme="1"/>
        <rFont val="Arial"/>
        <family val="2"/>
      </rPr>
      <t>(2)</t>
    </r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</si>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</sst>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AEDFB"/>
        <bgColor rgb="FFCAEDFB"/>
      </patternFill>
    </fill>
    <fill>
      <patternFill patternType="solid">
        <fgColor theme="0"/>
        <bgColor theme="0"/>
      </patternFill>
    </fill>
  </fills>
  <borders count="48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/>
      <diagonal/>
    </border>
    <border>
      <left/>
      <right style="thin">
        <color theme="7" tint="0.39994506668294322"/>
      </right>
      <top/>
      <bottom/>
      <diagonal/>
    </border>
    <border>
      <left style="thin">
        <color theme="7" tint="0.39994506668294322"/>
      </left>
      <right/>
      <top style="thin">
        <color theme="7" tint="0.39997558519241921"/>
      </top>
      <bottom/>
      <diagonal/>
    </border>
    <border>
      <left style="thin">
        <color theme="7" tint="0.39994506668294322"/>
      </left>
      <right/>
      <top/>
      <bottom/>
      <diagonal/>
    </border>
    <border>
      <left style="thin">
        <color theme="7" tint="0.39994506668294322"/>
      </left>
      <right/>
      <top/>
      <bottom style="thin">
        <color theme="7" tint="0.39994506668294322"/>
      </bottom>
      <diagonal/>
    </border>
    <border>
      <left/>
      <right/>
      <top/>
      <bottom style="thin">
        <color theme="7" tint="0.39994506668294322"/>
      </bottom>
      <diagonal/>
    </border>
    <border>
      <left/>
      <right style="thin">
        <color theme="7" tint="0.39994506668294322"/>
      </right>
      <top/>
      <bottom style="thin">
        <color theme="7" tint="0.3999450666829432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6" fillId="0" borderId="0"/>
  </cellStyleXfs>
  <cellXfs count="105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6" borderId="15" xfId="0" applyFont="1" applyFill="1" applyBorder="1"/>
    <xf numFmtId="0" fontId="3" fillId="6" borderId="13" xfId="0" applyFont="1" applyFill="1" applyBorder="1"/>
    <xf numFmtId="0" fontId="3" fillId="0" borderId="15" xfId="0" applyFont="1" applyBorder="1"/>
    <xf numFmtId="0" fontId="3" fillId="0" borderId="13" xfId="0" applyFont="1" applyBorder="1"/>
    <xf numFmtId="0" fontId="2" fillId="3" borderId="12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3" borderId="21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3" xfId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 wrapText="1"/>
    </xf>
    <xf numFmtId="0" fontId="8" fillId="2" borderId="20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3" fillId="0" borderId="23" xfId="1" applyFont="1" applyFill="1" applyBorder="1" applyAlignment="1">
      <alignment vertical="center" wrapText="1"/>
    </xf>
    <xf numFmtId="0" fontId="3" fillId="2" borderId="10" xfId="0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6" xfId="0" applyFont="1" applyBorder="1"/>
    <xf numFmtId="0" fontId="0" fillId="2" borderId="27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29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9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9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22" xfId="0" applyFont="1" applyFill="1" applyBorder="1" applyProtection="1">
      <protection hidden="1"/>
    </xf>
    <xf numFmtId="0" fontId="2" fillId="3" borderId="25" xfId="0" applyFont="1" applyFill="1" applyBorder="1" applyProtection="1">
      <protection hidden="1"/>
    </xf>
    <xf numFmtId="0" fontId="0" fillId="0" borderId="28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3" fillId="7" borderId="39" xfId="0" applyFont="1" applyFill="1" applyBorder="1"/>
    <xf numFmtId="0" fontId="3" fillId="8" borderId="0" xfId="0" applyFont="1" applyFill="1" applyBorder="1"/>
    <xf numFmtId="0" fontId="3" fillId="8" borderId="40" xfId="0" applyFont="1" applyFill="1" applyBorder="1"/>
    <xf numFmtId="0" fontId="3" fillId="7" borderId="0" xfId="0" applyFont="1" applyFill="1" applyBorder="1"/>
    <xf numFmtId="0" fontId="3" fillId="7" borderId="40" xfId="0" applyFont="1" applyFill="1" applyBorder="1"/>
    <xf numFmtId="0" fontId="3" fillId="7" borderId="41" xfId="0" applyFont="1" applyFill="1" applyBorder="1"/>
    <xf numFmtId="0" fontId="3" fillId="8" borderId="42" xfId="0" applyFont="1" applyFill="1" applyBorder="1"/>
    <xf numFmtId="0" fontId="3" fillId="7" borderId="42" xfId="0" applyFont="1" applyFill="1" applyBorder="1"/>
    <xf numFmtId="0" fontId="3" fillId="8" borderId="43" xfId="0" applyFont="1" applyFill="1" applyBorder="1"/>
    <xf numFmtId="0" fontId="3" fillId="8" borderId="44" xfId="0" applyFont="1" applyFill="1" applyBorder="1"/>
    <xf numFmtId="0" fontId="3" fillId="8" borderId="45" xfId="0" applyFont="1" applyFill="1" applyBorder="1"/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10" fillId="2" borderId="2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7" borderId="19" xfId="0" applyFont="1" applyFill="1" applyBorder="1" applyAlignment="1">
      <alignment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="85" zoomScaleNormal="85" workbookViewId="0">
      <selection activeCell="L17" sqref="L17"/>
    </sheetView>
  </sheetViews>
  <sheetFormatPr defaultRowHeight="12.5" x14ac:dyDescent="0.25"/>
  <cols>
    <col min="1" max="1" width="20.453125" customWidth="1"/>
    <col min="2" max="2" width="51.1796875" customWidth="1"/>
    <col min="3" max="3" width="10.1796875" customWidth="1"/>
    <col min="4" max="4" width="14.453125" customWidth="1"/>
    <col min="5" max="5" width="60.1796875" customWidth="1"/>
  </cols>
  <sheetData>
    <row r="3" spans="2:5" ht="51.75" customHeight="1" x14ac:dyDescent="0.25">
      <c r="B3" s="85" t="s">
        <v>49</v>
      </c>
      <c r="C3" s="86"/>
      <c r="D3" s="86"/>
      <c r="E3" s="87"/>
    </row>
    <row r="4" spans="2:5" ht="12" customHeight="1" x14ac:dyDescent="0.25">
      <c r="B4" s="88"/>
      <c r="C4" s="89"/>
      <c r="D4" s="89"/>
      <c r="E4" s="90"/>
    </row>
    <row r="5" spans="2:5" ht="190.5" customHeight="1" x14ac:dyDescent="0.25">
      <c r="B5" s="82" t="s">
        <v>57</v>
      </c>
      <c r="C5" s="83"/>
      <c r="D5" s="83"/>
      <c r="E5" s="84"/>
    </row>
    <row r="10" spans="2:5" ht="36.75" customHeight="1" x14ac:dyDescent="0.25">
      <c r="B10" s="91" t="s">
        <v>52</v>
      </c>
      <c r="C10" s="91"/>
      <c r="D10" s="42">
        <f>Res!F15</f>
        <v>0</v>
      </c>
      <c r="E10" s="41" t="s">
        <v>72</v>
      </c>
    </row>
    <row r="15" spans="2:5" ht="39" customHeight="1" x14ac:dyDescent="0.25"/>
  </sheetData>
  <sheetProtection algorithmName="SHA-512" hashValue="Ri2ZpGwu/RxRaqF+ikncLPWaXAvoxy1U9qv2mtDxEudqsyIcXEIxkGtpHrQZXeSx4bJn+wciKclK2xo8rg3guA==" saltValue="j+uKBHkQbj5h6nQA0HaSIg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4"/>
  <sheetViews>
    <sheetView showGridLines="0" topLeftCell="C1" zoomScale="85" zoomScaleNormal="85" workbookViewId="0">
      <selection activeCell="E5" sqref="E5"/>
    </sheetView>
  </sheetViews>
  <sheetFormatPr defaultRowHeight="12.5" x14ac:dyDescent="0.25"/>
  <cols>
    <col min="2" max="2" width="4" customWidth="1"/>
    <col min="3" max="3" width="4.1796875" customWidth="1"/>
    <col min="4" max="4" width="4.7265625" customWidth="1"/>
    <col min="5" max="5" width="22.81640625" customWidth="1"/>
    <col min="6" max="6" width="12.453125" customWidth="1"/>
    <col min="7" max="7" width="8.7265625" hidden="1" customWidth="1"/>
    <col min="9" max="9" width="29.453125" customWidth="1"/>
    <col min="10" max="10" width="29.81640625" customWidth="1"/>
    <col min="11" max="11" width="18.7265625" customWidth="1"/>
    <col min="12" max="12" width="13.54296875" style="43" hidden="1" customWidth="1"/>
    <col min="13" max="13" width="4" customWidth="1"/>
    <col min="14" max="14" width="19.54296875" bestFit="1" customWidth="1"/>
    <col min="15" max="15" width="13" customWidth="1"/>
    <col min="16" max="16" width="10.453125" style="43" hidden="1" customWidth="1"/>
    <col min="17" max="17" width="8.7265625" customWidth="1"/>
  </cols>
  <sheetData>
    <row r="4" spans="5:17" x14ac:dyDescent="0.25">
      <c r="E4" s="26" t="s">
        <v>48</v>
      </c>
    </row>
    <row r="5" spans="5:17" x14ac:dyDescent="0.25">
      <c r="E5" s="31"/>
    </row>
    <row r="6" spans="5:17" x14ac:dyDescent="0.25">
      <c r="E6" s="28"/>
    </row>
    <row r="9" spans="5:17" ht="30" customHeight="1" x14ac:dyDescent="0.25">
      <c r="E9" s="2" t="s">
        <v>15</v>
      </c>
      <c r="F9" s="12" t="s">
        <v>12</v>
      </c>
      <c r="G9" s="13" t="s">
        <v>11</v>
      </c>
      <c r="H9" s="13" t="s">
        <v>20</v>
      </c>
      <c r="I9" s="13" t="s">
        <v>37</v>
      </c>
      <c r="J9" s="13" t="s">
        <v>38</v>
      </c>
      <c r="K9" s="13" t="s">
        <v>39</v>
      </c>
      <c r="L9" s="44" t="s">
        <v>18</v>
      </c>
      <c r="N9" s="26" t="s">
        <v>22</v>
      </c>
      <c r="O9" s="26" t="s">
        <v>40</v>
      </c>
      <c r="P9" s="54" t="s">
        <v>18</v>
      </c>
      <c r="Q9" s="1"/>
    </row>
    <row r="10" spans="5:17" x14ac:dyDescent="0.25">
      <c r="E10" s="14" t="s">
        <v>16</v>
      </c>
      <c r="F10" s="15" t="s">
        <v>10</v>
      </c>
      <c r="G10" s="15">
        <v>3</v>
      </c>
      <c r="H10" s="23"/>
      <c r="I10" s="32"/>
      <c r="J10" s="32"/>
      <c r="K10" s="32"/>
      <c r="L10" s="45" t="str">
        <f t="shared" ref="L10:L15" si="0">IF(H10="SI",G10," ")</f>
        <v xml:space="preserve"> </v>
      </c>
      <c r="N10" s="38" t="s">
        <v>28</v>
      </c>
      <c r="O10" s="39"/>
      <c r="P10" s="55">
        <f>IF(O10=8,5,IF(O10=7,3,IF(O10=6,2,0)))</f>
        <v>0</v>
      </c>
      <c r="Q10" s="7"/>
    </row>
    <row r="11" spans="5:17" x14ac:dyDescent="0.25">
      <c r="E11" s="16" t="s">
        <v>58</v>
      </c>
      <c r="F11" s="17" t="s">
        <v>64</v>
      </c>
      <c r="G11" s="17">
        <v>1.8</v>
      </c>
      <c r="H11" s="23"/>
      <c r="I11" s="32"/>
      <c r="J11" s="32"/>
      <c r="K11" s="32"/>
      <c r="L11" s="46" t="str">
        <f t="shared" si="0"/>
        <v xml:space="preserve"> </v>
      </c>
      <c r="N11" s="36"/>
      <c r="O11" s="37"/>
      <c r="P11" s="56"/>
      <c r="Q11" s="7"/>
    </row>
    <row r="12" spans="5:17" x14ac:dyDescent="0.25">
      <c r="E12" s="14" t="s">
        <v>17</v>
      </c>
      <c r="F12" s="15" t="s">
        <v>0</v>
      </c>
      <c r="G12" s="15">
        <v>1.4</v>
      </c>
      <c r="H12" s="23"/>
      <c r="I12" s="32"/>
      <c r="J12" s="32"/>
      <c r="K12" s="32"/>
      <c r="L12" s="45" t="str">
        <f t="shared" si="0"/>
        <v xml:space="preserve"> </v>
      </c>
      <c r="N12" s="36"/>
      <c r="O12" s="37"/>
      <c r="P12" s="56"/>
      <c r="Q12" s="7"/>
    </row>
    <row r="13" spans="5:17" x14ac:dyDescent="0.25">
      <c r="E13" s="16" t="s">
        <v>17</v>
      </c>
      <c r="F13" s="17" t="s">
        <v>1</v>
      </c>
      <c r="G13" s="17">
        <v>2.5</v>
      </c>
      <c r="H13" s="23"/>
      <c r="I13" s="32"/>
      <c r="J13" s="32"/>
      <c r="K13" s="32"/>
      <c r="L13" s="46" t="str">
        <f t="shared" si="0"/>
        <v xml:space="preserve"> </v>
      </c>
      <c r="Q13" s="1"/>
    </row>
    <row r="14" spans="5:17" x14ac:dyDescent="0.25">
      <c r="E14" s="14" t="s">
        <v>21</v>
      </c>
      <c r="F14" s="15" t="s">
        <v>65</v>
      </c>
      <c r="G14" s="15">
        <v>1.8</v>
      </c>
      <c r="H14" s="23"/>
      <c r="I14" s="32"/>
      <c r="J14" s="32"/>
      <c r="K14" s="32"/>
      <c r="L14" s="45" t="str">
        <f t="shared" si="0"/>
        <v xml:space="preserve"> </v>
      </c>
      <c r="Q14" s="7"/>
    </row>
    <row r="15" spans="5:17" x14ac:dyDescent="0.25">
      <c r="E15" s="16" t="s">
        <v>21</v>
      </c>
      <c r="F15" s="17" t="s">
        <v>53</v>
      </c>
      <c r="G15" s="17">
        <v>1.8</v>
      </c>
      <c r="H15" s="23"/>
      <c r="I15" s="32"/>
      <c r="J15" s="32"/>
      <c r="K15" s="32"/>
      <c r="L15" s="46" t="str">
        <f t="shared" si="0"/>
        <v xml:space="preserve"> </v>
      </c>
      <c r="Q15" s="5"/>
    </row>
    <row r="16" spans="5:17" x14ac:dyDescent="0.25">
      <c r="L16" s="47">
        <f>SUM(L10:L15)</f>
        <v>0</v>
      </c>
      <c r="Q16" s="1"/>
    </row>
    <row r="17" spans="5:17" x14ac:dyDescent="0.25">
      <c r="Q17" s="7"/>
    </row>
    <row r="18" spans="5:17" ht="26.25" customHeight="1" x14ac:dyDescent="0.25">
      <c r="E18" s="2" t="s">
        <v>15</v>
      </c>
      <c r="F18" s="12" t="s">
        <v>36</v>
      </c>
      <c r="G18" s="13" t="s">
        <v>11</v>
      </c>
      <c r="H18" s="13" t="s">
        <v>20</v>
      </c>
      <c r="I18" s="13" t="s">
        <v>37</v>
      </c>
      <c r="J18" s="13" t="s">
        <v>38</v>
      </c>
      <c r="K18" s="13" t="s">
        <v>39</v>
      </c>
      <c r="L18" s="44" t="s">
        <v>18</v>
      </c>
      <c r="Q18" s="5"/>
    </row>
    <row r="19" spans="5:17" ht="41" customHeight="1" x14ac:dyDescent="0.25">
      <c r="E19" s="74" t="s">
        <v>21</v>
      </c>
      <c r="F19" s="104" t="s">
        <v>19</v>
      </c>
      <c r="G19" s="69">
        <v>2</v>
      </c>
      <c r="H19" s="35"/>
      <c r="I19" s="32"/>
      <c r="J19" s="32"/>
      <c r="K19" s="32"/>
      <c r="L19" s="48" t="str">
        <f t="shared" ref="L19:L26" si="1">IF(H19="SI",G19," ")</f>
        <v xml:space="preserve"> </v>
      </c>
      <c r="Q19" s="5"/>
    </row>
    <row r="20" spans="5:17" x14ac:dyDescent="0.25">
      <c r="E20" s="75" t="s">
        <v>21</v>
      </c>
      <c r="F20" s="70" t="s">
        <v>2</v>
      </c>
      <c r="G20" s="71">
        <v>1.2</v>
      </c>
      <c r="H20" s="35"/>
      <c r="I20" s="32"/>
      <c r="J20" s="32"/>
      <c r="K20" s="32"/>
      <c r="L20" s="49" t="str">
        <f t="shared" si="1"/>
        <v xml:space="preserve"> </v>
      </c>
    </row>
    <row r="21" spans="5:17" x14ac:dyDescent="0.25">
      <c r="E21" s="76" t="s">
        <v>21</v>
      </c>
      <c r="F21" s="72" t="s">
        <v>66</v>
      </c>
      <c r="G21" s="73">
        <v>0.9</v>
      </c>
      <c r="H21" s="35"/>
      <c r="I21" s="32"/>
      <c r="J21" s="32"/>
      <c r="K21" s="32"/>
      <c r="L21" s="48" t="str">
        <f t="shared" si="1"/>
        <v xml:space="preserve"> </v>
      </c>
    </row>
    <row r="22" spans="5:17" x14ac:dyDescent="0.25">
      <c r="E22" s="75" t="s">
        <v>21</v>
      </c>
      <c r="F22" s="70" t="s">
        <v>67</v>
      </c>
      <c r="G22" s="71">
        <v>0.5</v>
      </c>
      <c r="H22" s="35"/>
      <c r="I22" s="32"/>
      <c r="J22" s="32"/>
      <c r="K22" s="32"/>
      <c r="L22" s="49" t="str">
        <f t="shared" si="1"/>
        <v xml:space="preserve"> </v>
      </c>
    </row>
    <row r="23" spans="5:17" x14ac:dyDescent="0.25">
      <c r="E23" s="76" t="s">
        <v>54</v>
      </c>
      <c r="F23" s="72" t="s">
        <v>64</v>
      </c>
      <c r="G23" s="73">
        <v>0.7</v>
      </c>
      <c r="H23" s="35"/>
      <c r="I23" s="32"/>
      <c r="J23" s="32"/>
      <c r="K23" s="32"/>
      <c r="L23" s="49" t="str">
        <f t="shared" si="1"/>
        <v xml:space="preserve"> </v>
      </c>
    </row>
    <row r="24" spans="5:17" x14ac:dyDescent="0.25">
      <c r="E24" s="75" t="s">
        <v>17</v>
      </c>
      <c r="F24" s="70" t="s">
        <v>0</v>
      </c>
      <c r="G24" s="71">
        <v>1.9</v>
      </c>
      <c r="H24" s="35"/>
      <c r="I24" s="32"/>
      <c r="J24" s="32"/>
      <c r="K24" s="32"/>
      <c r="L24" s="49" t="str">
        <f t="shared" si="1"/>
        <v xml:space="preserve"> </v>
      </c>
    </row>
    <row r="25" spans="5:17" x14ac:dyDescent="0.25">
      <c r="E25" s="76" t="s">
        <v>17</v>
      </c>
      <c r="F25" s="72" t="s">
        <v>1</v>
      </c>
      <c r="G25" s="73">
        <v>3.5</v>
      </c>
      <c r="H25" s="35"/>
      <c r="I25" s="32"/>
      <c r="J25" s="32"/>
      <c r="K25" s="32"/>
      <c r="L25" s="48" t="str">
        <f t="shared" si="1"/>
        <v xml:space="preserve"> </v>
      </c>
    </row>
    <row r="26" spans="5:17" x14ac:dyDescent="0.25">
      <c r="E26" s="77" t="s">
        <v>17</v>
      </c>
      <c r="F26" s="78" t="s">
        <v>68</v>
      </c>
      <c r="G26" s="79">
        <v>2.5</v>
      </c>
      <c r="H26" s="34"/>
      <c r="I26" s="32"/>
      <c r="J26" s="32"/>
      <c r="K26" s="32"/>
      <c r="L26" s="48" t="str">
        <f t="shared" si="1"/>
        <v xml:space="preserve"> </v>
      </c>
    </row>
    <row r="27" spans="5:17" x14ac:dyDescent="0.25">
      <c r="L27" s="50">
        <f>SUM(L19:L26)</f>
        <v>0</v>
      </c>
    </row>
    <row r="29" spans="5:17" ht="24.75" customHeight="1" x14ac:dyDescent="0.25">
      <c r="E29" s="2" t="s">
        <v>15</v>
      </c>
      <c r="F29" s="12" t="s">
        <v>35</v>
      </c>
      <c r="G29" s="13" t="s">
        <v>11</v>
      </c>
      <c r="H29" s="22" t="s">
        <v>20</v>
      </c>
      <c r="I29" s="13" t="s">
        <v>37</v>
      </c>
      <c r="J29" s="13" t="s">
        <v>38</v>
      </c>
      <c r="K29" s="13" t="s">
        <v>39</v>
      </c>
      <c r="L29" s="44" t="s">
        <v>18</v>
      </c>
    </row>
    <row r="30" spans="5:17" x14ac:dyDescent="0.25">
      <c r="E30" s="18" t="s">
        <v>17</v>
      </c>
      <c r="F30" s="19" t="s">
        <v>59</v>
      </c>
      <c r="G30" s="19">
        <v>1</v>
      </c>
      <c r="H30" s="24"/>
      <c r="I30" s="32"/>
      <c r="J30" s="32"/>
      <c r="K30" s="32"/>
      <c r="L30" s="51" t="str">
        <f t="shared" ref="L30:L33" si="2">IF(H30="SI",G30," ")</f>
        <v xml:space="preserve"> </v>
      </c>
    </row>
    <row r="31" spans="5:17" x14ac:dyDescent="0.25">
      <c r="E31" s="20" t="s">
        <v>17</v>
      </c>
      <c r="F31" s="21" t="s">
        <v>68</v>
      </c>
      <c r="G31" s="21">
        <v>1.05</v>
      </c>
      <c r="H31" s="24"/>
      <c r="I31" s="32"/>
      <c r="J31" s="32"/>
      <c r="K31" s="32"/>
      <c r="L31" s="52" t="str">
        <f t="shared" si="2"/>
        <v xml:space="preserve"> </v>
      </c>
    </row>
    <row r="32" spans="5:17" x14ac:dyDescent="0.25">
      <c r="E32" s="18" t="s">
        <v>21</v>
      </c>
      <c r="F32" s="19" t="s">
        <v>2</v>
      </c>
      <c r="G32" s="19">
        <v>0.9</v>
      </c>
      <c r="H32" s="25"/>
      <c r="I32" s="32"/>
      <c r="J32" s="32"/>
      <c r="K32" s="32"/>
      <c r="L32" s="51" t="str">
        <f t="shared" si="2"/>
        <v xml:space="preserve"> </v>
      </c>
    </row>
    <row r="33" spans="5:12" x14ac:dyDescent="0.25">
      <c r="E33" s="20" t="s">
        <v>21</v>
      </c>
      <c r="F33" s="21" t="s">
        <v>13</v>
      </c>
      <c r="G33" s="21">
        <v>0.9</v>
      </c>
      <c r="H33" s="24"/>
      <c r="I33" s="32"/>
      <c r="J33" s="32"/>
      <c r="K33" s="32"/>
      <c r="L33" s="52" t="str">
        <f t="shared" si="2"/>
        <v xml:space="preserve"> </v>
      </c>
    </row>
    <row r="34" spans="5:12" x14ac:dyDescent="0.25">
      <c r="L34" s="53">
        <f>SUM(L30:L33)</f>
        <v>0</v>
      </c>
    </row>
  </sheetData>
  <sheetProtection algorithmName="SHA-512" hashValue="QbRiT8ODbRlSdN5pQfDob4cEV0aTYz4sVKClUxZa+A7r6pw7KQxncv1r8YjlfHEAVTR4p3qco+IqipQTN9N2jQ==" saltValue="4iTioyFYhR0h0KSQaNqN7A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3" name="Aliments_8"/>
    <protectedRange algorithmName="SHA-512" hashValue="39mgxM9zg5pSX5uzprjtZchE0aJXLdu9y5OXTdHHVegpVvbw7frgNnmBy+4T0qPDCF1pGfChPP+pvAiOjW1iiA==" saltValue="5S47+e5djYO+wcwvCC9FKw==" spinCount="100000" sqref="H14:K14" name="Aliments_9"/>
    <protectedRange algorithmName="SHA-512" hashValue="39mgxM9zg5pSX5uzprjtZchE0aJXLdu9y5OXTdHHVegpVvbw7frgNnmBy+4T0qPDCF1pGfChPP+pvAiOjW1iiA==" saltValue="5S47+e5djYO+wcwvCC9FKw==" spinCount="100000" sqref="H15:K15" name="Aliments_10"/>
    <protectedRange algorithmName="SHA-512" hashValue="39mgxM9zg5pSX5uzprjtZchE0aJXLdu9y5OXTdHHVegpVvbw7frgNnmBy+4T0qPDCF1pGfChPP+pvAiOjW1iiA==" saltValue="5S47+e5djYO+wcwvCC9FKw==" spinCount="100000" sqref="H19:K21 I30:K33" name="Aliments_15"/>
    <protectedRange algorithmName="SHA-512" hashValue="39mgxM9zg5pSX5uzprjtZchE0aJXLdu9y5OXTdHHVegpVvbw7frgNnmBy+4T0qPDCF1pGfChPP+pvAiOjW1iiA==" saltValue="5S47+e5djYO+wcwvCC9FKw==" spinCount="100000" sqref="H22:K26" name="Aliments_16"/>
    <protectedRange algorithmName="SHA-512" hashValue="39mgxM9zg5pSX5uzprjtZchE0aJXLdu9y5OXTdHHVegpVvbw7frgNnmBy+4T0qPDCF1pGfChPP+pvAiOjW1iiA==" saltValue="5S47+e5djYO+wcwvCC9FKw==" spinCount="100000" sqref="H30:H31" name="Aliments_22"/>
    <protectedRange algorithmName="SHA-512" hashValue="39mgxM9zg5pSX5uzprjtZchE0aJXLdu9y5OXTdHHVegpVvbw7frgNnmBy+4T0qPDCF1pGfChPP+pvAiOjW1iiA==" saltValue="5S47+e5djYO+wcwvCC9FKw==" spinCount="100000" sqref="H32" name="Aliments_23"/>
    <protectedRange algorithmName="SHA-512" hashValue="39mgxM9zg5pSX5uzprjtZchE0aJXLdu9y5OXTdHHVegpVvbw7frgNnmBy+4T0qPDCF1pGfChPP+pvAiOjW1iiA==" saltValue="5S47+e5djYO+wcwvCC9FKw==" spinCount="100000" sqref="H33" name="Aliments_24"/>
  </protectedRanges>
  <dataValidations count="3">
    <dataValidation type="list" allowBlank="1" showInputMessage="1" showErrorMessage="1" sqref="H19:H26 H10:H15 H30:H33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3"/>
  <sheetViews>
    <sheetView showGridLines="0" topLeftCell="C1" workbookViewId="0">
      <selection activeCell="H22" sqref="H22"/>
    </sheetView>
  </sheetViews>
  <sheetFormatPr defaultRowHeight="12.5" x14ac:dyDescent="0.25"/>
  <cols>
    <col min="5" max="5" width="56.81640625" customWidth="1"/>
    <col min="6" max="6" width="51.26953125" customWidth="1"/>
    <col min="7" max="7" width="10.81640625" style="43" hidden="1" customWidth="1"/>
    <col min="8" max="8" width="11.7265625" customWidth="1"/>
    <col min="9" max="9" width="15" style="43" hidden="1" customWidth="1"/>
  </cols>
  <sheetData>
    <row r="3" spans="5:9" ht="13" thickBot="1" x14ac:dyDescent="0.3"/>
    <row r="4" spans="5:9" ht="39" customHeight="1" thickBot="1" x14ac:dyDescent="0.3">
      <c r="E4" s="94" t="s">
        <v>50</v>
      </c>
      <c r="F4" s="95"/>
      <c r="G4" s="57" t="s">
        <v>11</v>
      </c>
      <c r="H4" s="6" t="s">
        <v>3</v>
      </c>
      <c r="I4" s="61" t="s">
        <v>23</v>
      </c>
    </row>
    <row r="5" spans="5:9" ht="25" customHeight="1" thickBot="1" x14ac:dyDescent="0.3">
      <c r="E5" s="10" t="s">
        <v>4</v>
      </c>
      <c r="F5" s="11" t="s">
        <v>29</v>
      </c>
      <c r="G5" s="58">
        <v>1</v>
      </c>
      <c r="H5" s="8"/>
      <c r="I5" s="62" t="str">
        <f t="shared" ref="I5:I7" si="0">IF(H5="SI",G5," ")</f>
        <v xml:space="preserve"> </v>
      </c>
    </row>
    <row r="6" spans="5:9" ht="25" customHeight="1" thickBot="1" x14ac:dyDescent="0.3">
      <c r="E6" s="4" t="s">
        <v>5</v>
      </c>
      <c r="F6" s="4" t="s">
        <v>30</v>
      </c>
      <c r="G6" s="59">
        <v>1</v>
      </c>
      <c r="H6" s="9"/>
      <c r="I6" s="63" t="str">
        <f t="shared" si="0"/>
        <v xml:space="preserve"> </v>
      </c>
    </row>
    <row r="7" spans="5:9" ht="25" customHeight="1" thickBot="1" x14ac:dyDescent="0.3">
      <c r="E7" s="80" t="s">
        <v>69</v>
      </c>
      <c r="F7" s="80" t="s">
        <v>70</v>
      </c>
      <c r="G7" s="81">
        <v>1</v>
      </c>
      <c r="H7" s="9"/>
      <c r="I7" s="63" t="str">
        <f t="shared" si="0"/>
        <v xml:space="preserve"> </v>
      </c>
    </row>
    <row r="8" spans="5:9" ht="28.5" customHeight="1" x14ac:dyDescent="0.25">
      <c r="E8" s="27"/>
      <c r="I8" s="64">
        <f>SUM(I5:I7)</f>
        <v>0</v>
      </c>
    </row>
    <row r="10" spans="5:9" ht="13" thickBot="1" x14ac:dyDescent="0.3"/>
    <row r="11" spans="5:9" ht="27.75" customHeight="1" thickBot="1" x14ac:dyDescent="0.3">
      <c r="E11" s="96" t="s">
        <v>25</v>
      </c>
      <c r="F11" s="97"/>
      <c r="G11" s="57" t="s">
        <v>11</v>
      </c>
      <c r="H11" s="6" t="s">
        <v>3</v>
      </c>
      <c r="I11" s="61" t="s">
        <v>24</v>
      </c>
    </row>
    <row r="12" spans="5:9" ht="27.75" customHeight="1" thickBot="1" x14ac:dyDescent="0.3">
      <c r="E12" s="102" t="s">
        <v>63</v>
      </c>
      <c r="F12" s="3" t="s">
        <v>60</v>
      </c>
      <c r="G12" s="66">
        <v>0.2</v>
      </c>
      <c r="H12" s="9"/>
      <c r="I12" s="68" t="str">
        <f t="shared" ref="I12:I14" si="1">IF(H12="SI",G12," ")</f>
        <v xml:space="preserve"> </v>
      </c>
    </row>
    <row r="13" spans="5:9" ht="27.75" customHeight="1" thickBot="1" x14ac:dyDescent="0.3">
      <c r="E13" s="103"/>
      <c r="F13" s="3" t="s">
        <v>61</v>
      </c>
      <c r="G13" s="66">
        <v>0.2</v>
      </c>
      <c r="H13" s="9"/>
      <c r="I13" s="68" t="str">
        <f t="shared" si="1"/>
        <v xml:space="preserve"> </v>
      </c>
    </row>
    <row r="14" spans="5:9" ht="23.5" thickBot="1" x14ac:dyDescent="0.3">
      <c r="E14" s="4" t="s">
        <v>6</v>
      </c>
      <c r="F14" s="4" t="s">
        <v>62</v>
      </c>
      <c r="G14" s="67">
        <v>9</v>
      </c>
      <c r="H14" s="9"/>
      <c r="I14" s="67" t="str">
        <f t="shared" si="1"/>
        <v xml:space="preserve"> </v>
      </c>
    </row>
    <row r="15" spans="5:9" ht="22.5" customHeight="1" x14ac:dyDescent="0.25">
      <c r="I15" s="65">
        <f>SUM(I12:I14)</f>
        <v>0</v>
      </c>
    </row>
    <row r="16" spans="5:9" ht="13" thickBot="1" x14ac:dyDescent="0.3"/>
    <row r="17" spans="5:9" ht="60" customHeight="1" thickBot="1" x14ac:dyDescent="0.3">
      <c r="E17" s="98" t="s">
        <v>26</v>
      </c>
      <c r="F17" s="99"/>
      <c r="G17" s="57" t="s">
        <v>11</v>
      </c>
      <c r="H17" s="6" t="s">
        <v>3</v>
      </c>
      <c r="I17" s="61" t="s">
        <v>27</v>
      </c>
    </row>
    <row r="18" spans="5:9" ht="13" thickBot="1" x14ac:dyDescent="0.3">
      <c r="E18" s="100" t="s">
        <v>7</v>
      </c>
      <c r="F18" s="3" t="s">
        <v>31</v>
      </c>
      <c r="G18" s="60">
        <v>1</v>
      </c>
      <c r="H18" s="9"/>
      <c r="I18" s="63" t="str">
        <f t="shared" ref="I18:I22" si="2">IF(H18="SI",G18," ")</f>
        <v xml:space="preserve"> </v>
      </c>
    </row>
    <row r="19" spans="5:9" ht="23.5" thickBot="1" x14ac:dyDescent="0.3">
      <c r="E19" s="101"/>
      <c r="F19" s="3" t="s">
        <v>32</v>
      </c>
      <c r="G19" s="60">
        <v>1</v>
      </c>
      <c r="H19" s="9"/>
      <c r="I19" s="63" t="str">
        <f t="shared" si="2"/>
        <v xml:space="preserve"> </v>
      </c>
    </row>
    <row r="20" spans="5:9" ht="13" thickBot="1" x14ac:dyDescent="0.3">
      <c r="E20" s="92" t="s">
        <v>8</v>
      </c>
      <c r="F20" s="3" t="s">
        <v>33</v>
      </c>
      <c r="G20" s="60">
        <v>1</v>
      </c>
      <c r="H20" s="9"/>
      <c r="I20" s="63" t="str">
        <f t="shared" si="2"/>
        <v xml:space="preserve"> </v>
      </c>
    </row>
    <row r="21" spans="5:9" ht="13" thickBot="1" x14ac:dyDescent="0.3">
      <c r="E21" s="93"/>
      <c r="F21" s="3" t="s">
        <v>71</v>
      </c>
      <c r="G21" s="60">
        <v>1</v>
      </c>
      <c r="H21" s="9"/>
      <c r="I21" s="63" t="str">
        <f t="shared" si="2"/>
        <v xml:space="preserve"> </v>
      </c>
    </row>
    <row r="22" spans="5:9" ht="21.5" customHeight="1" thickBot="1" x14ac:dyDescent="0.3">
      <c r="E22" s="4" t="s">
        <v>9</v>
      </c>
      <c r="F22" s="3" t="s">
        <v>34</v>
      </c>
      <c r="G22" s="60">
        <v>1</v>
      </c>
      <c r="H22" s="9"/>
      <c r="I22" s="63" t="str">
        <f t="shared" si="2"/>
        <v xml:space="preserve"> </v>
      </c>
    </row>
    <row r="23" spans="5:9" x14ac:dyDescent="0.25">
      <c r="I23" s="65">
        <f>SUM(I18:I22)</f>
        <v>0</v>
      </c>
    </row>
  </sheetData>
  <sheetProtection algorithmName="SHA-512" hashValue="OYiZbZqPSdOZ4Hvxp4/zl1RLeqXIGYbu/Ac5nRo+9Nz6uB4Z26L/2Y+OmPW9Vf4aR3yWMbKigFSl8N1Dv6tX8g==" saltValue="kW+vYh+EeaQRzf/hcxB2rA==" spinCount="100000" sheet="1" selectLockedCells="1"/>
  <mergeCells count="6">
    <mergeCell ref="E20:E21"/>
    <mergeCell ref="E4:F4"/>
    <mergeCell ref="E11:F11"/>
    <mergeCell ref="E17:F17"/>
    <mergeCell ref="E18:E19"/>
    <mergeCell ref="E12:E13"/>
  </mergeCells>
  <dataValidations count="1">
    <dataValidation type="list" allowBlank="1" showInputMessage="1" showErrorMessage="1" sqref="H18:H22 H12:H14 H5:H7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F13" sqref="F13"/>
    </sheetView>
  </sheetViews>
  <sheetFormatPr defaultRowHeight="12.5" x14ac:dyDescent="0.25"/>
  <cols>
    <col min="5" max="5" width="23.453125" customWidth="1"/>
    <col min="6" max="6" width="24.1796875" customWidth="1"/>
    <col min="7" max="7" width="12.26953125" customWidth="1"/>
    <col min="8" max="8" width="23.1796875" customWidth="1"/>
    <col min="9" max="9" width="12.453125" customWidth="1"/>
    <col min="10" max="10" width="21.1796875" customWidth="1"/>
    <col min="11" max="11" width="19.7265625" customWidth="1"/>
    <col min="12" max="12" width="15.54296875" customWidth="1"/>
  </cols>
  <sheetData>
    <row r="6" spans="5:13" ht="13" thickBot="1" x14ac:dyDescent="0.3"/>
    <row r="7" spans="5:13" ht="25" thickTop="1" thickBot="1" x14ac:dyDescent="0.3">
      <c r="F7" s="30" t="s">
        <v>41</v>
      </c>
      <c r="G7" s="30" t="s">
        <v>42</v>
      </c>
      <c r="H7" s="29" t="s">
        <v>43</v>
      </c>
      <c r="I7" s="29" t="s">
        <v>44</v>
      </c>
      <c r="J7" s="29" t="s">
        <v>45</v>
      </c>
      <c r="K7" s="29" t="s">
        <v>46</v>
      </c>
      <c r="L7" s="29" t="s">
        <v>47</v>
      </c>
      <c r="M7" s="33" t="s">
        <v>51</v>
      </c>
    </row>
    <row r="8" spans="5:13" ht="13" thickTop="1" x14ac:dyDescent="0.25">
      <c r="E8">
        <f>ALIMENTS!E5</f>
        <v>0</v>
      </c>
      <c r="F8">
        <f>ALIMENTS!L16</f>
        <v>0</v>
      </c>
      <c r="G8">
        <f>ALIMENTS!L27</f>
        <v>0</v>
      </c>
      <c r="H8">
        <f>ALIMENTS!L34</f>
        <v>0</v>
      </c>
      <c r="I8">
        <f>ALIMENTS!P10</f>
        <v>0</v>
      </c>
      <c r="J8">
        <f>PLANS!I8</f>
        <v>0</v>
      </c>
      <c r="K8">
        <f>PLANS!I15</f>
        <v>0</v>
      </c>
      <c r="L8">
        <f>PLANS!I23</f>
        <v>0</v>
      </c>
      <c r="M8">
        <f>SUM(F8:L8)</f>
        <v>0</v>
      </c>
    </row>
    <row r="13" spans="5:13" x14ac:dyDescent="0.25">
      <c r="E13" t="s">
        <v>14</v>
      </c>
      <c r="F13">
        <f>COUNTIF(ALIMENTS!H10:H33,"SI")+COUNTIF(PLANS!H5:H22,"SI")</f>
        <v>0</v>
      </c>
    </row>
    <row r="14" spans="5:13" x14ac:dyDescent="0.25">
      <c r="E14" t="s">
        <v>55</v>
      </c>
      <c r="F14">
        <f>ALIMENTS!P10</f>
        <v>0</v>
      </c>
    </row>
    <row r="15" spans="5:13" ht="13" x14ac:dyDescent="0.3">
      <c r="E15" s="40" t="s">
        <v>56</v>
      </c>
      <c r="F15" s="40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2026-01-16T08:08:24Z</dcterms:modified>
</cp:coreProperties>
</file>