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Vergé\Desktop\BELLMUNT D'URGELL\CONTRACTACIÓ\CAMPANAR\"/>
    </mc:Choice>
  </mc:AlternateContent>
  <xr:revisionPtr revIDLastSave="0" documentId="13_ncr:1_{7C6223A7-724E-4CD8-B429-59A089B4ED48}" xr6:coauthVersionLast="47" xr6:coauthVersionMax="47" xr10:uidLastSave="{00000000-0000-0000-0000-000000000000}"/>
  <bookViews>
    <workbookView xWindow="-108" yWindow="-108" windowWidth="23256" windowHeight="13896" xr2:uid="{4FA70B24-A080-4A4E-B845-0EAB923E7F64}"/>
  </bookViews>
  <sheets>
    <sheet name="Fórmula" sheetId="1" r:id="rId1"/>
    <sheet name="Exe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E31" i="1" s="1"/>
  <c r="C31" i="1"/>
  <c r="D31" i="1" s="1"/>
  <c r="E30" i="1"/>
  <c r="C30" i="1"/>
  <c r="D30" i="1" s="1"/>
  <c r="E29" i="1"/>
  <c r="D29" i="1"/>
  <c r="C29" i="1"/>
  <c r="D28" i="1"/>
  <c r="C28" i="1"/>
  <c r="C27" i="1"/>
  <c r="D27" i="1" s="1"/>
  <c r="E26" i="1"/>
  <c r="C26" i="1"/>
  <c r="D26" i="1" s="1"/>
  <c r="E25" i="1"/>
  <c r="D25" i="1"/>
  <c r="C25" i="1"/>
  <c r="E24" i="1"/>
  <c r="D24" i="1"/>
  <c r="C24" i="1"/>
  <c r="E23" i="1"/>
  <c r="C23" i="1"/>
  <c r="D23" i="1" s="1"/>
  <c r="E22" i="1"/>
  <c r="C22" i="1"/>
  <c r="D22" i="1" s="1"/>
  <c r="E21" i="1"/>
  <c r="D21" i="1"/>
  <c r="C21" i="1"/>
  <c r="E20" i="1"/>
  <c r="D20" i="1"/>
  <c r="C20" i="1"/>
  <c r="E19" i="1"/>
  <c r="C19" i="1"/>
  <c r="D19" i="1" s="1"/>
  <c r="E18" i="1"/>
  <c r="C18" i="1"/>
  <c r="D18" i="1" s="1"/>
  <c r="E17" i="1"/>
  <c r="D17" i="1"/>
  <c r="C17" i="1"/>
  <c r="E16" i="1"/>
  <c r="D16" i="1"/>
  <c r="C16" i="1"/>
  <c r="E15" i="1"/>
  <c r="C15" i="1"/>
  <c r="D15" i="1" s="1"/>
  <c r="E14" i="1"/>
  <c r="C14" i="1"/>
  <c r="D14" i="1" s="1"/>
  <c r="E13" i="1"/>
  <c r="C13" i="1"/>
  <c r="D13" i="1" s="1"/>
  <c r="E12" i="1"/>
  <c r="C12" i="1"/>
  <c r="D12" i="1" s="1"/>
  <c r="E28" i="1" l="1"/>
  <c r="E27" i="1"/>
  <c r="B32" i="2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D16" i="2"/>
  <c r="C16" i="2"/>
  <c r="C15" i="2"/>
  <c r="D15" i="2" s="1"/>
  <c r="C14" i="2"/>
  <c r="D14" i="2" s="1"/>
  <c r="C13" i="2"/>
  <c r="D13" i="2" s="1"/>
  <c r="C12" i="2"/>
  <c r="D12" i="2" s="1"/>
  <c r="E23" i="2" l="1"/>
  <c r="E27" i="2"/>
  <c r="E31" i="2"/>
  <c r="E29" i="2"/>
  <c r="E30" i="2"/>
  <c r="E24" i="2"/>
  <c r="E28" i="2"/>
  <c r="E25" i="2"/>
  <c r="E26" i="2"/>
  <c r="E13" i="2"/>
  <c r="E17" i="2"/>
  <c r="E21" i="2"/>
  <c r="E18" i="2"/>
  <c r="E22" i="2"/>
  <c r="E19" i="2"/>
  <c r="E20" i="2"/>
  <c r="E12" i="2"/>
  <c r="E14" i="2"/>
  <c r="E15" i="2"/>
  <c r="E16" i="2"/>
</calcChain>
</file>

<file path=xl/sharedStrings.xml><?xml version="1.0" encoding="utf-8"?>
<sst xmlns="http://schemas.openxmlformats.org/spreadsheetml/2006/main" count="58" uniqueCount="31">
  <si>
    <t>PUNTS DEL CRITERI PREU P=</t>
  </si>
  <si>
    <t>IMPORT DE LICITACIÓ IL=</t>
  </si>
  <si>
    <t>Licitadors</t>
  </si>
  <si>
    <t>Preu de l'oferta</t>
  </si>
  <si>
    <t>Import de la baixa</t>
  </si>
  <si>
    <t>% de la baixa</t>
  </si>
  <si>
    <t>Puntuació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</si>
  <si>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</si>
  <si>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</si>
  <si>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</si>
  <si>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</si>
  <si>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</si>
  <si>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</si>
  <si>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</si>
  <si>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</si>
  <si>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</si>
  <si>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Empresa 10</t>
  </si>
  <si>
    <t>Empresa 11</t>
  </si>
  <si>
    <t>Empresa 12</t>
  </si>
  <si>
    <t>Empresa 13</t>
  </si>
  <si>
    <t>Empresa 14</t>
  </si>
  <si>
    <t>Empresa 15</t>
  </si>
  <si>
    <t>Empresa 16</t>
  </si>
  <si>
    <t>Empresa 17</t>
  </si>
  <si>
    <t>Empresa 18</t>
  </si>
  <si>
    <t>Empresa 19</t>
  </si>
  <si>
    <t>Empresa 20</t>
  </si>
  <si>
    <t>Preu de la millor oferta</t>
  </si>
  <si>
    <t>Fórmula lineal equilibrada</t>
  </si>
  <si>
    <t xml:space="preserve">KOLLATEC, SL </t>
  </si>
  <si>
    <t>RèCOP RESTAURACIONS ARQUITECTONIQUES,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</si>
</sst>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\ &quot;€&quot;"/>
    <numFmt numFmtId="165" formatCode="#,##0.00\ &quot;€&quot;"/>
  </numFmts>
  <fonts count="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165" fontId="0" fillId="0" borderId="1" xfId="0" applyNumberFormat="1" applyBorder="1"/>
    <xf numFmtId="10" fontId="0" fillId="0" borderId="1" xfId="0" applyNumberFormat="1" applyBorder="1"/>
    <xf numFmtId="4" fontId="0" fillId="3" borderId="1" xfId="0" applyNumberFormat="1" applyFill="1" applyBorder="1"/>
    <xf numFmtId="165" fontId="0" fillId="2" borderId="1" xfId="0" applyNumberFormat="1" applyFill="1" applyBorder="1"/>
    <xf numFmtId="0" fontId="1" fillId="4" borderId="0" xfId="0" applyFont="1" applyFill="1"/>
    <xf numFmtId="165" fontId="0" fillId="5" borderId="1" xfId="0" applyNumberFormat="1" applyFill="1" applyBorder="1"/>
    <xf numFmtId="0" fontId="2" fillId="0" borderId="0" xfId="0" applyFont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 readingOrder="1"/>
    </xf>
    <xf numFmtId="8" fontId="3" fillId="0" borderId="1" xfId="0" applyNumberFormat="1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283308</xdr:colOff>
      <xdr:row>2</xdr:row>
      <xdr:rowOff>29309</xdr:rowOff>
    </xdr:from>
    <xdr:to>
      <xdr:col>1</xdr:col>
      <xdr:colOff>901700</xdr:colOff>
      <xdr:row>4</xdr:row>
      <xdr:rowOff>177800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 Box 10">
              <a:extLst>
                <a:ext uri="{FF2B5EF4-FFF2-40B4-BE49-F238E27FC236}">
                  <a16:creationId xmlns:a16="http://schemas.microsoft.com/office/drawing/2014/main" id="{CA09BB38-EB9E-A04A-B67D-12A69EBF8021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sSub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𝑃</m:t>
                        </m:r>
                      </m:e>
                      <m:sub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𝑖</m:t>
                        </m:r>
                      </m:sub>
                    </m:sSub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=</m:t>
                    </m:r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𝑃</m:t>
                    </m:r>
                    <m:d>
                      <m:d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d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1−</m:t>
                        </m:r>
                        <m:f>
                          <m:fPr>
                            <m:ctrlPr>
                              <a:rPr lang="es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𝐼𝐿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6" name="Text Box 10">
              <a:extLst>
                <a:ext uri="{FF2B5EF4-FFF2-40B4-BE49-F238E27FC236}">
                  <a16:creationId xmlns:a16="http://schemas.microsoft.com/office/drawing/2014/main" id="{CA09BB38-EB9E-A04A-B67D-12A69EBF8021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1−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𝑖−𝑂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)/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𝐼𝐿)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2</xdr:col>
      <xdr:colOff>0</xdr:colOff>
      <xdr:row>1</xdr:row>
      <xdr:rowOff>107462</xdr:rowOff>
    </xdr:from>
    <xdr:to>
      <xdr:col>4</xdr:col>
      <xdr:colOff>203200</xdr:colOff>
      <xdr:row>6</xdr:row>
      <xdr:rowOff>31262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 Box 11">
              <a:extLst>
                <a:ext uri="{FF2B5EF4-FFF2-40B4-BE49-F238E27FC236}">
                  <a16:creationId xmlns:a16="http://schemas.microsoft.com/office/drawing/2014/main" id="{4E1C832D-B471-6343-AACF-A0D328D0EA2E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𝑃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𝑃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𝑚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𝐼𝐿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Text Box 11">
              <a:extLst>
                <a:ext uri="{FF2B5EF4-FFF2-40B4-BE49-F238E27FC236}">
                  <a16:creationId xmlns:a16="http://schemas.microsoft.com/office/drawing/2014/main" id="{4E1C832D-B471-6343-AACF-A0D328D0EA2E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283308</xdr:colOff>
      <xdr:row>2</xdr:row>
      <xdr:rowOff>29309</xdr:rowOff>
    </xdr:from>
    <xdr:to>
      <xdr:col>1</xdr:col>
      <xdr:colOff>901700</xdr:colOff>
      <xdr:row>4</xdr:row>
      <xdr:rowOff>177800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 Box 10">
              <a:extLst>
                <a:ext uri="{FF2B5EF4-FFF2-40B4-BE49-F238E27FC236}">
                  <a16:creationId xmlns:a16="http://schemas.microsoft.com/office/drawing/2014/main" id="{EF8D0E3C-2472-BD4E-8861-9421087FE51B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sSub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𝑃</m:t>
                        </m:r>
                      </m:e>
                      <m:sub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𝑖</m:t>
                        </m:r>
                      </m:sub>
                    </m:sSub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=</m:t>
                    </m:r>
                    <m:r>
                      <a:rPr lang="ca-ES" sz="1400" i="1" kern="150">
                        <a:effectLst/>
                        <a:latin typeface="Cambria Math" panose="02040503050406030204" pitchFamily="18" charset="0"/>
                        <a:ea typeface="NSimSun"/>
                        <a:cs typeface="Arial" panose="020B0604020202020204" pitchFamily="34" charset="0"/>
                      </a:rPr>
                      <m:t>𝑃</m:t>
                    </m:r>
                    <m:d>
                      <m:dPr>
                        <m:ctrlPr>
                          <a:rPr lang="es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</m:ctrlPr>
                      </m:dPr>
                      <m:e>
                        <m:r>
                          <a:rPr lang="ca-ES" sz="1400" i="1" kern="150">
                            <a:effectLst/>
                            <a:latin typeface="Cambria Math" panose="02040503050406030204" pitchFamily="18" charset="0"/>
                            <a:ea typeface="NSimSun"/>
                            <a:cs typeface="Arial" panose="020B0604020202020204" pitchFamily="34" charset="0"/>
                          </a:rPr>
                          <m:t>1−</m:t>
                        </m:r>
                        <m:f>
                          <m:fPr>
                            <m:ctrlPr>
                              <a:rPr lang="es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s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</m:ctrlPr>
                              </m:sSubPr>
                              <m:e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ca-ES" sz="1400" i="1" kern="150">
                                    <a:effectLst/>
                                    <a:latin typeface="Cambria Math" panose="02040503050406030204" pitchFamily="18" charset="0"/>
                                    <a:ea typeface="NSimSun"/>
                                    <a:cs typeface="Arial" panose="020B0604020202020204" pitchFamily="34" charset="0"/>
                                  </a:rPr>
                                  <m:t>𝑚</m:t>
                                </m:r>
                              </m:sub>
                            </m:sSub>
                          </m:num>
                          <m:den>
                            <m:r>
                              <a:rPr lang="ca-ES" sz="1400" i="1" kern="150">
                                <a:effectLst/>
                                <a:latin typeface="Cambria Math" panose="02040503050406030204" pitchFamily="18" charset="0"/>
                                <a:ea typeface="NSimSun"/>
                                <a:cs typeface="Arial" panose="020B0604020202020204" pitchFamily="34" charset="0"/>
                              </a:rPr>
                              <m:t>𝐼𝐿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 Box 10">
              <a:extLst>
                <a:ext uri="{FF2B5EF4-FFF2-40B4-BE49-F238E27FC236}">
                  <a16:creationId xmlns:a16="http://schemas.microsoft.com/office/drawing/2014/main" id="{EF8D0E3C-2472-BD4E-8861-9421087FE51B}"/>
                </a:ext>
              </a:extLst>
            </xdr:cNvPr>
            <xdr:cNvSpPr txBox="1"/>
          </xdr:nvSpPr>
          <xdr:spPr>
            <a:xfrm>
              <a:off x="283308" y="461109"/>
              <a:ext cx="2624992" cy="554891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prstClr val="black"/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𝑖=𝑃</a:t>
              </a:r>
              <a:r>
                <a:rPr lang="es-ES" sz="1400" i="0" kern="150">
                  <a:effectLst/>
                  <a:latin typeface="Cambria Math" panose="02040503050406030204" pitchFamily="18" charset="0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1−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(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𝑖−𝑂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</a:t>
              </a:r>
              <a:r>
                <a:rPr lang="es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)/</a:t>
              </a:r>
              <a:r>
                <a:rPr lang="ca-ES" sz="14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𝐼𝐿)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2</xdr:col>
      <xdr:colOff>0</xdr:colOff>
      <xdr:row>1</xdr:row>
      <xdr:rowOff>107462</xdr:rowOff>
    </xdr:from>
    <xdr:to>
      <xdr:col>4</xdr:col>
      <xdr:colOff>203200</xdr:colOff>
      <xdr:row>6</xdr:row>
      <xdr:rowOff>31262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3E23605C-262A-434B-9770-154B3D48C39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𝑃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𝑃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𝑂</m:t>
                      </m:r>
                    </m:e>
                    <m:sub>
                      <m:r>
                        <a:rPr lang="ca-ES" sz="1100" i="1" kern="150">
                          <a:effectLst/>
                          <a:latin typeface="Cambria Math" panose="02040503050406030204" pitchFamily="18" charset="0"/>
                          <a:ea typeface="NSimSun"/>
                          <a:cs typeface="Arial" panose="020B0604020202020204" pitchFamily="34" charset="0"/>
                        </a:rPr>
                        <m:t>𝑚</m:t>
                      </m:r>
                    </m:sub>
                  </m:sSub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14:m>
                <m:oMath xmlns:m="http://schemas.openxmlformats.org/officeDocument/2006/math"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𝐼𝐿</m:t>
                  </m:r>
                  <m:r>
                    <a:rPr lang="ca-ES" sz="1100" i="1" kern="150">
                      <a:effectLst/>
                      <a:latin typeface="Cambria Math" panose="02040503050406030204" pitchFamily="18" charset="0"/>
                      <a:ea typeface="NSimSun"/>
                      <a:cs typeface="Arial" panose="020B0604020202020204" pitchFamily="34" charset="0"/>
                    </a:rPr>
                    <m:t>=</m:t>
                  </m:r>
                </m:oMath>
              </a14:m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3E23605C-262A-434B-9770-154B3D48C391}"/>
                </a:ext>
              </a:extLst>
            </xdr:cNvPr>
            <xdr:cNvSpPr txBox="1"/>
          </xdr:nvSpPr>
          <xdr:spPr>
            <a:xfrm>
              <a:off x="3276600" y="336062"/>
              <a:ext cx="2743200" cy="939800"/>
            </a:xfrm>
            <a:prstGeom prst="rect">
              <a:avLst/>
            </a:prstGeom>
            <a:solidFill>
              <a:schemeClr val="lt1"/>
            </a:solidFill>
            <a:ln w="6350">
              <a:solidFill>
                <a:schemeClr val="bg1">
                  <a:lumMod val="75000"/>
                </a:schemeClr>
              </a:solidFill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𝑃=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punts del criteri preu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𝑖=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l’oferta </a:t>
              </a:r>
              <a:r>
                <a:rPr lang="ca-ES" sz="1100" i="1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i</a:t>
              </a:r>
              <a:r>
                <a:rPr lang="ca-ES" sz="1100" kern="150">
                  <a:effectLst/>
                  <a:latin typeface="Times" pitchFamily="2" charset="0"/>
                  <a:ea typeface="NSimSun"/>
                  <a:cs typeface="Arial" panose="020B0604020202020204" pitchFamily="34" charset="0"/>
                </a:rPr>
                <a:t> 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𝑂</a:t>
              </a:r>
              <a:r>
                <a:rPr lang="es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_</a:t>
              </a: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𝑚=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preu de la millor oferta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 lvl="1" algn="l">
                <a:spcAft>
                  <a:spcPts val="0"/>
                </a:spcAft>
              </a:pPr>
              <a:r>
                <a:rPr lang="ca-ES" sz="1100" i="0" kern="150">
                  <a:effectLst/>
                  <a:latin typeface="Cambria Math" panose="02040503050406030204" pitchFamily="18" charset="0"/>
                  <a:ea typeface="NSimSun"/>
                  <a:cs typeface="Arial" panose="020B0604020202020204" pitchFamily="34" charset="0"/>
                </a:rPr>
                <a:t>𝐼𝐿=</a:t>
              </a: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 import de licitació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ca-ES" sz="1100" kern="150">
                  <a:effectLst/>
                  <a:latin typeface="Liberation Serif"/>
                  <a:ea typeface="NSimSun"/>
                  <a:cs typeface="Arial" panose="020B0604020202020204" pitchFamily="34" charset="0"/>
                </a:rPr>
                <a:t> </a:t>
              </a:r>
              <a:endParaRPr lang="es-ES" sz="1200" kern="150">
                <a:effectLst/>
                <a:latin typeface="Liberation Serif"/>
                <a:ea typeface="NSimSun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E09F-DBB3-2B42-BE21-C101D8FE4590}">
  <dimension ref="A1:F32"/>
  <sheetViews>
    <sheetView tabSelected="1" workbookViewId="0">
      <selection activeCell="F6" sqref="F6"/>
    </sheetView>
  </sheetViews>
  <sheetFormatPr baseColWidth="10" defaultRowHeight="15.6" x14ac:dyDescent="0.3"/>
  <cols>
    <col min="1" max="1" width="34.3984375" customWidth="1"/>
    <col min="2" max="4" width="16.69921875" customWidth="1"/>
    <col min="5" max="5" width="15" customWidth="1"/>
  </cols>
  <sheetData>
    <row r="1" spans="1:6" ht="17.399999999999999" x14ac:dyDescent="0.3">
      <c r="A1" s="10" t="s">
        <v>28</v>
      </c>
    </row>
    <row r="9" spans="1:6" x14ac:dyDescent="0.3">
      <c r="A9" s="8" t="s">
        <v>0</v>
      </c>
      <c r="B9" s="11">
        <v>95</v>
      </c>
      <c r="C9" s="1"/>
      <c r="D9" s="8" t="s">
        <v>1</v>
      </c>
      <c r="E9" s="8"/>
      <c r="F9" s="12">
        <v>100596.76</v>
      </c>
    </row>
    <row r="11" spans="1:6" x14ac:dyDescent="0.3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6" x14ac:dyDescent="0.3">
      <c r="A12" s="15" t="s">
        <v>29</v>
      </c>
      <c r="B12" s="14">
        <v>94900</v>
      </c>
      <c r="C12" s="16">
        <f>IF(ISNUMBER($B12), $F$9-B12,"")</f>
        <v>5696.7599999999948</v>
      </c>
      <c r="D12" s="17">
        <f>IF(ISNUMBER($B12), C12/$F$9,"")</f>
        <v>5.6629656859723862E-2</v>
      </c>
      <c r="E12" s="18">
        <f>IF(ISNUMBER($B12), $B$9*(1-(B12-$B$32)/$F$9),"")</f>
        <v>95</v>
      </c>
    </row>
    <row r="13" spans="1:6" x14ac:dyDescent="0.3">
      <c r="A13" s="13" t="s">
        <v>30</v>
      </c>
      <c r="B13" s="14">
        <v>98524.47</v>
      </c>
      <c r="C13" s="16">
        <f t="shared" ref="C13:C31" si="0">IF(ISNUMBER($B13), $F$9-B13,"")</f>
        <v>2072.2899999999936</v>
      </c>
      <c r="D13" s="17">
        <f t="shared" ref="D13:D31" si="1">IF(ISNUMBER($B13), C13/$F$9,"")</f>
        <v>2.0599967633152336E-2</v>
      </c>
      <c r="E13" s="18">
        <f>IF(ISNUMBER($B13), $B$9*(1-(B13-$B$32)/$F$9),"")</f>
        <v>91.577179523475706</v>
      </c>
    </row>
    <row r="14" spans="1:6" x14ac:dyDescent="0.3">
      <c r="A14" s="3" t="s">
        <v>9</v>
      </c>
      <c r="B14" s="9"/>
      <c r="C14" s="4" t="str">
        <f t="shared" si="0"/>
        <v/>
      </c>
      <c r="D14" s="5" t="str">
        <f t="shared" si="1"/>
        <v/>
      </c>
      <c r="E14" s="6" t="str">
        <f t="shared" ref="E14:E31" si="2">IF(ISNUMBER($B14), $B$9*(1-(B14-$B$32)/$F$9),"")</f>
        <v/>
      </c>
    </row>
    <row r="15" spans="1:6" x14ac:dyDescent="0.3">
      <c r="A15" s="3" t="s">
        <v>10</v>
      </c>
      <c r="B15" s="9"/>
      <c r="C15" s="4" t="str">
        <f t="shared" si="0"/>
        <v/>
      </c>
      <c r="D15" s="5" t="str">
        <f t="shared" si="1"/>
        <v/>
      </c>
      <c r="E15" s="6" t="str">
        <f t="shared" si="2"/>
        <v/>
      </c>
    </row>
    <row r="16" spans="1:6" x14ac:dyDescent="0.3">
      <c r="A16" s="3" t="s">
        <v>11</v>
      </c>
      <c r="B16" s="9"/>
      <c r="C16" s="4" t="str">
        <f t="shared" si="0"/>
        <v/>
      </c>
      <c r="D16" s="5" t="str">
        <f t="shared" si="1"/>
        <v/>
      </c>
      <c r="E16" s="6" t="str">
        <f t="shared" si="2"/>
        <v/>
      </c>
    </row>
    <row r="17" spans="1:5" x14ac:dyDescent="0.3">
      <c r="A17" s="3" t="s">
        <v>12</v>
      </c>
      <c r="B17" s="9"/>
      <c r="C17" s="4" t="str">
        <f t="shared" si="0"/>
        <v/>
      </c>
      <c r="D17" s="5" t="str">
        <f t="shared" si="1"/>
        <v/>
      </c>
      <c r="E17" s="6" t="str">
        <f t="shared" si="2"/>
        <v/>
      </c>
    </row>
    <row r="18" spans="1:5" x14ac:dyDescent="0.3">
      <c r="A18" s="3" t="s">
        <v>13</v>
      </c>
      <c r="B18" s="9"/>
      <c r="C18" s="4" t="str">
        <f t="shared" si="0"/>
        <v/>
      </c>
      <c r="D18" s="5" t="str">
        <f t="shared" si="1"/>
        <v/>
      </c>
      <c r="E18" s="6" t="str">
        <f t="shared" si="2"/>
        <v/>
      </c>
    </row>
    <row r="19" spans="1:5" x14ac:dyDescent="0.3">
      <c r="A19" s="3" t="s">
        <v>14</v>
      </c>
      <c r="B19" s="9"/>
      <c r="C19" s="4" t="str">
        <f t="shared" si="0"/>
        <v/>
      </c>
      <c r="D19" s="5" t="str">
        <f t="shared" si="1"/>
        <v/>
      </c>
      <c r="E19" s="6" t="str">
        <f t="shared" si="2"/>
        <v/>
      </c>
    </row>
    <row r="20" spans="1:5" x14ac:dyDescent="0.3">
      <c r="A20" s="3" t="s">
        <v>15</v>
      </c>
      <c r="B20" s="9"/>
      <c r="C20" s="4" t="str">
        <f t="shared" si="0"/>
        <v/>
      </c>
      <c r="D20" s="5" t="str">
        <f t="shared" si="1"/>
        <v/>
      </c>
      <c r="E20" s="6" t="str">
        <f t="shared" si="2"/>
        <v/>
      </c>
    </row>
    <row r="21" spans="1:5" x14ac:dyDescent="0.3">
      <c r="A21" s="3" t="s">
        <v>16</v>
      </c>
      <c r="B21" s="9"/>
      <c r="C21" s="4" t="str">
        <f t="shared" si="0"/>
        <v/>
      </c>
      <c r="D21" s="5" t="str">
        <f t="shared" si="1"/>
        <v/>
      </c>
      <c r="E21" s="6" t="str">
        <f t="shared" si="2"/>
        <v/>
      </c>
    </row>
    <row r="22" spans="1:5" x14ac:dyDescent="0.3">
      <c r="A22" s="3" t="s">
        <v>17</v>
      </c>
      <c r="B22" s="9"/>
      <c r="C22" s="4" t="str">
        <f t="shared" si="0"/>
        <v/>
      </c>
      <c r="D22" s="5" t="str">
        <f t="shared" si="1"/>
        <v/>
      </c>
      <c r="E22" s="6" t="str">
        <f t="shared" si="2"/>
        <v/>
      </c>
    </row>
    <row r="23" spans="1:5" x14ac:dyDescent="0.3">
      <c r="A23" s="3" t="s">
        <v>18</v>
      </c>
      <c r="B23" s="9"/>
      <c r="C23" s="4" t="str">
        <f t="shared" si="0"/>
        <v/>
      </c>
      <c r="D23" s="5" t="str">
        <f t="shared" si="1"/>
        <v/>
      </c>
      <c r="E23" s="6" t="str">
        <f t="shared" si="2"/>
        <v/>
      </c>
    </row>
    <row r="24" spans="1:5" x14ac:dyDescent="0.3">
      <c r="A24" s="3" t="s">
        <v>19</v>
      </c>
      <c r="B24" s="9"/>
      <c r="C24" s="4" t="str">
        <f t="shared" si="0"/>
        <v/>
      </c>
      <c r="D24" s="5" t="str">
        <f t="shared" si="1"/>
        <v/>
      </c>
      <c r="E24" s="6" t="str">
        <f t="shared" si="2"/>
        <v/>
      </c>
    </row>
    <row r="25" spans="1:5" x14ac:dyDescent="0.3">
      <c r="A25" s="3" t="s">
        <v>20</v>
      </c>
      <c r="B25" s="9"/>
      <c r="C25" s="4" t="str">
        <f t="shared" si="0"/>
        <v/>
      </c>
      <c r="D25" s="5" t="str">
        <f t="shared" si="1"/>
        <v/>
      </c>
      <c r="E25" s="6" t="str">
        <f t="shared" si="2"/>
        <v/>
      </c>
    </row>
    <row r="26" spans="1:5" x14ac:dyDescent="0.3">
      <c r="A26" s="3" t="s">
        <v>21</v>
      </c>
      <c r="B26" s="9"/>
      <c r="C26" s="4" t="str">
        <f t="shared" si="0"/>
        <v/>
      </c>
      <c r="D26" s="5" t="str">
        <f t="shared" si="1"/>
        <v/>
      </c>
      <c r="E26" s="6" t="str">
        <f t="shared" si="2"/>
        <v/>
      </c>
    </row>
    <row r="27" spans="1:5" x14ac:dyDescent="0.3">
      <c r="A27" s="3" t="s">
        <v>22</v>
      </c>
      <c r="B27" s="9"/>
      <c r="C27" s="4" t="str">
        <f t="shared" si="0"/>
        <v/>
      </c>
      <c r="D27" s="5" t="str">
        <f t="shared" si="1"/>
        <v/>
      </c>
      <c r="E27" s="6" t="str">
        <f t="shared" si="2"/>
        <v/>
      </c>
    </row>
    <row r="28" spans="1:5" x14ac:dyDescent="0.3">
      <c r="A28" s="3" t="s">
        <v>23</v>
      </c>
      <c r="B28" s="9"/>
      <c r="C28" s="4" t="str">
        <f t="shared" si="0"/>
        <v/>
      </c>
      <c r="D28" s="5" t="str">
        <f t="shared" si="1"/>
        <v/>
      </c>
      <c r="E28" s="6" t="str">
        <f t="shared" si="2"/>
        <v/>
      </c>
    </row>
    <row r="29" spans="1:5" x14ac:dyDescent="0.3">
      <c r="A29" s="3" t="s">
        <v>24</v>
      </c>
      <c r="B29" s="9"/>
      <c r="C29" s="4" t="str">
        <f t="shared" si="0"/>
        <v/>
      </c>
      <c r="D29" s="5" t="str">
        <f t="shared" si="1"/>
        <v/>
      </c>
      <c r="E29" s="6" t="str">
        <f t="shared" si="2"/>
        <v/>
      </c>
    </row>
    <row r="30" spans="1:5" x14ac:dyDescent="0.3">
      <c r="A30" s="3" t="s">
        <v>25</v>
      </c>
      <c r="B30" s="9"/>
      <c r="C30" s="4" t="str">
        <f t="shared" si="0"/>
        <v/>
      </c>
      <c r="D30" s="5" t="str">
        <f t="shared" si="1"/>
        <v/>
      </c>
      <c r="E30" s="6" t="str">
        <f t="shared" si="2"/>
        <v/>
      </c>
    </row>
    <row r="31" spans="1:5" x14ac:dyDescent="0.3">
      <c r="A31" s="3" t="s">
        <v>26</v>
      </c>
      <c r="B31" s="9"/>
      <c r="C31" s="4" t="str">
        <f t="shared" si="0"/>
        <v/>
      </c>
      <c r="D31" s="5" t="str">
        <f t="shared" si="1"/>
        <v/>
      </c>
      <c r="E31" s="6" t="str">
        <f t="shared" si="2"/>
        <v/>
      </c>
    </row>
    <row r="32" spans="1:5" x14ac:dyDescent="0.3">
      <c r="A32" s="2" t="s">
        <v>27</v>
      </c>
      <c r="B32" s="7">
        <f>IF(ISNUMBER(B12), MIN(B12:B31),"")</f>
        <v>94900</v>
      </c>
      <c r="C32" s="7"/>
      <c r="D32" s="2"/>
      <c r="E32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9B16-B36C-5B48-B85F-9C4DB43660D4}">
  <dimension ref="A1:F32"/>
  <sheetViews>
    <sheetView workbookViewId="0">
      <selection sqref="A1:XFD1048576"/>
    </sheetView>
  </sheetViews>
  <sheetFormatPr baseColWidth="10" defaultRowHeight="15.6" x14ac:dyDescent="0.3"/>
  <cols>
    <col min="1" max="1" width="26.296875" customWidth="1"/>
    <col min="2" max="4" width="16.69921875" customWidth="1"/>
    <col min="5" max="5" width="15" customWidth="1"/>
  </cols>
  <sheetData>
    <row r="1" spans="1:6" ht="17.399999999999999" x14ac:dyDescent="0.3">
      <c r="A1" s="10" t="s">
        <v>28</v>
      </c>
    </row>
    <row r="9" spans="1:6" x14ac:dyDescent="0.3">
      <c r="A9" s="8" t="s">
        <v>0</v>
      </c>
      <c r="B9" s="11">
        <v>100</v>
      </c>
      <c r="C9" s="1"/>
      <c r="D9" s="8" t="s">
        <v>1</v>
      </c>
      <c r="E9" s="8"/>
      <c r="F9" s="12">
        <v>1000</v>
      </c>
    </row>
    <row r="11" spans="1:6" x14ac:dyDescent="0.3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6" x14ac:dyDescent="0.3">
      <c r="A12" s="3" t="s">
        <v>7</v>
      </c>
      <c r="B12" s="9">
        <v>620</v>
      </c>
      <c r="C12" s="4">
        <f>IF(ISNUMBER($B12), $F$9-B12,"")</f>
        <v>380</v>
      </c>
      <c r="D12" s="5">
        <f>IF(ISNUMBER($B12), C12/$F$9,"")</f>
        <v>0.38</v>
      </c>
      <c r="E12" s="6">
        <f>IF(ISNUMBER($B12), $B$9*(1-(B12-$B$32)/$F$9),"")</f>
        <v>100</v>
      </c>
    </row>
    <row r="13" spans="1:6" x14ac:dyDescent="0.3">
      <c r="A13" s="3" t="s">
        <v>8</v>
      </c>
      <c r="B13" s="9">
        <v>640</v>
      </c>
      <c r="C13" s="4">
        <f t="shared" ref="C13:C31" si="0">IF(ISNUMBER($B13), $F$9-B13,"")</f>
        <v>360</v>
      </c>
      <c r="D13" s="5">
        <f t="shared" ref="D13:D31" si="1">IF(ISNUMBER($B13), C13/$F$9,"")</f>
        <v>0.36</v>
      </c>
      <c r="E13" s="6">
        <f>IF(ISNUMBER($B13), $B$9*(1-(B13-$B$32)/$F$9),"")</f>
        <v>98</v>
      </c>
    </row>
    <row r="14" spans="1:6" x14ac:dyDescent="0.3">
      <c r="A14" s="3" t="s">
        <v>9</v>
      </c>
      <c r="B14" s="9">
        <v>660</v>
      </c>
      <c r="C14" s="4">
        <f t="shared" si="0"/>
        <v>340</v>
      </c>
      <c r="D14" s="5">
        <f t="shared" si="1"/>
        <v>0.34</v>
      </c>
      <c r="E14" s="6">
        <f t="shared" ref="E14:E31" si="2">IF(ISNUMBER($B14), $B$9*(1-(B14-$B$32)/$F$9),"")</f>
        <v>96</v>
      </c>
    </row>
    <row r="15" spans="1:6" x14ac:dyDescent="0.3">
      <c r="A15" s="3" t="s">
        <v>10</v>
      </c>
      <c r="B15" s="9">
        <v>680</v>
      </c>
      <c r="C15" s="4">
        <f t="shared" si="0"/>
        <v>320</v>
      </c>
      <c r="D15" s="5">
        <f t="shared" si="1"/>
        <v>0.32</v>
      </c>
      <c r="E15" s="6">
        <f t="shared" si="2"/>
        <v>94</v>
      </c>
    </row>
    <row r="16" spans="1:6" x14ac:dyDescent="0.3">
      <c r="A16" s="3" t="s">
        <v>11</v>
      </c>
      <c r="B16" s="9">
        <v>700</v>
      </c>
      <c r="C16" s="4">
        <f t="shared" si="0"/>
        <v>300</v>
      </c>
      <c r="D16" s="5">
        <f t="shared" si="1"/>
        <v>0.3</v>
      </c>
      <c r="E16" s="6">
        <f t="shared" si="2"/>
        <v>92</v>
      </c>
    </row>
    <row r="17" spans="1:5" x14ac:dyDescent="0.3">
      <c r="A17" s="3" t="s">
        <v>12</v>
      </c>
      <c r="B17" s="9">
        <v>720</v>
      </c>
      <c r="C17" s="4">
        <f t="shared" si="0"/>
        <v>280</v>
      </c>
      <c r="D17" s="5">
        <f t="shared" si="1"/>
        <v>0.28000000000000003</v>
      </c>
      <c r="E17" s="6">
        <f t="shared" si="2"/>
        <v>90</v>
      </c>
    </row>
    <row r="18" spans="1:5" x14ac:dyDescent="0.3">
      <c r="A18" s="3" t="s">
        <v>13</v>
      </c>
      <c r="B18" s="9">
        <v>740</v>
      </c>
      <c r="C18" s="4">
        <f t="shared" si="0"/>
        <v>260</v>
      </c>
      <c r="D18" s="5">
        <f t="shared" si="1"/>
        <v>0.26</v>
      </c>
      <c r="E18" s="6">
        <f t="shared" si="2"/>
        <v>88</v>
      </c>
    </row>
    <row r="19" spans="1:5" x14ac:dyDescent="0.3">
      <c r="A19" s="3" t="s">
        <v>14</v>
      </c>
      <c r="B19" s="9">
        <v>760</v>
      </c>
      <c r="C19" s="4">
        <f t="shared" si="0"/>
        <v>240</v>
      </c>
      <c r="D19" s="5">
        <f t="shared" si="1"/>
        <v>0.24</v>
      </c>
      <c r="E19" s="6">
        <f t="shared" si="2"/>
        <v>86</v>
      </c>
    </row>
    <row r="20" spans="1:5" x14ac:dyDescent="0.3">
      <c r="A20" s="3" t="s">
        <v>15</v>
      </c>
      <c r="B20" s="9">
        <v>780</v>
      </c>
      <c r="C20" s="4">
        <f t="shared" si="0"/>
        <v>220</v>
      </c>
      <c r="D20" s="5">
        <f t="shared" si="1"/>
        <v>0.22</v>
      </c>
      <c r="E20" s="6">
        <f t="shared" si="2"/>
        <v>84</v>
      </c>
    </row>
    <row r="21" spans="1:5" x14ac:dyDescent="0.3">
      <c r="A21" s="3" t="s">
        <v>16</v>
      </c>
      <c r="B21" s="9">
        <v>800</v>
      </c>
      <c r="C21" s="4">
        <f t="shared" si="0"/>
        <v>200</v>
      </c>
      <c r="D21" s="5">
        <f t="shared" si="1"/>
        <v>0.2</v>
      </c>
      <c r="E21" s="6">
        <f t="shared" si="2"/>
        <v>82</v>
      </c>
    </row>
    <row r="22" spans="1:5" x14ac:dyDescent="0.3">
      <c r="A22" s="3" t="s">
        <v>17</v>
      </c>
      <c r="B22" s="9">
        <v>820</v>
      </c>
      <c r="C22" s="4">
        <f t="shared" si="0"/>
        <v>180</v>
      </c>
      <c r="D22" s="5">
        <f t="shared" si="1"/>
        <v>0.18</v>
      </c>
      <c r="E22" s="6">
        <f t="shared" si="2"/>
        <v>80</v>
      </c>
    </row>
    <row r="23" spans="1:5" x14ac:dyDescent="0.3">
      <c r="A23" s="3" t="s">
        <v>18</v>
      </c>
      <c r="B23" s="9">
        <v>840</v>
      </c>
      <c r="C23" s="4">
        <f t="shared" si="0"/>
        <v>160</v>
      </c>
      <c r="D23" s="5">
        <f t="shared" si="1"/>
        <v>0.16</v>
      </c>
      <c r="E23" s="6">
        <f t="shared" si="2"/>
        <v>78</v>
      </c>
    </row>
    <row r="24" spans="1:5" x14ac:dyDescent="0.3">
      <c r="A24" s="3" t="s">
        <v>19</v>
      </c>
      <c r="B24" s="9">
        <v>860</v>
      </c>
      <c r="C24" s="4">
        <f t="shared" si="0"/>
        <v>140</v>
      </c>
      <c r="D24" s="5">
        <f t="shared" si="1"/>
        <v>0.14000000000000001</v>
      </c>
      <c r="E24" s="6">
        <f t="shared" si="2"/>
        <v>76</v>
      </c>
    </row>
    <row r="25" spans="1:5" x14ac:dyDescent="0.3">
      <c r="A25" s="3" t="s">
        <v>20</v>
      </c>
      <c r="B25" s="9">
        <v>880</v>
      </c>
      <c r="C25" s="4">
        <f t="shared" si="0"/>
        <v>120</v>
      </c>
      <c r="D25" s="5">
        <f t="shared" si="1"/>
        <v>0.12</v>
      </c>
      <c r="E25" s="6">
        <f t="shared" si="2"/>
        <v>74</v>
      </c>
    </row>
    <row r="26" spans="1:5" x14ac:dyDescent="0.3">
      <c r="A26" s="3" t="s">
        <v>21</v>
      </c>
      <c r="B26" s="9">
        <v>900</v>
      </c>
      <c r="C26" s="4">
        <f t="shared" si="0"/>
        <v>100</v>
      </c>
      <c r="D26" s="5">
        <f t="shared" si="1"/>
        <v>0.1</v>
      </c>
      <c r="E26" s="6">
        <f t="shared" si="2"/>
        <v>72</v>
      </c>
    </row>
    <row r="27" spans="1:5" x14ac:dyDescent="0.3">
      <c r="A27" s="3" t="s">
        <v>22</v>
      </c>
      <c r="B27" s="9">
        <v>920</v>
      </c>
      <c r="C27" s="4">
        <f t="shared" si="0"/>
        <v>80</v>
      </c>
      <c r="D27" s="5">
        <f t="shared" si="1"/>
        <v>0.08</v>
      </c>
      <c r="E27" s="6">
        <f t="shared" si="2"/>
        <v>70</v>
      </c>
    </row>
    <row r="28" spans="1:5" x14ac:dyDescent="0.3">
      <c r="A28" s="3" t="s">
        <v>23</v>
      </c>
      <c r="B28" s="9">
        <v>940</v>
      </c>
      <c r="C28" s="4">
        <f t="shared" si="0"/>
        <v>60</v>
      </c>
      <c r="D28" s="5">
        <f t="shared" si="1"/>
        <v>0.06</v>
      </c>
      <c r="E28" s="6">
        <f t="shared" si="2"/>
        <v>68</v>
      </c>
    </row>
    <row r="29" spans="1:5" x14ac:dyDescent="0.3">
      <c r="A29" s="3" t="s">
        <v>24</v>
      </c>
      <c r="B29" s="9">
        <v>960</v>
      </c>
      <c r="C29" s="4">
        <f t="shared" si="0"/>
        <v>40</v>
      </c>
      <c r="D29" s="5">
        <f t="shared" si="1"/>
        <v>0.04</v>
      </c>
      <c r="E29" s="6">
        <f t="shared" si="2"/>
        <v>65.999999999999986</v>
      </c>
    </row>
    <row r="30" spans="1:5" x14ac:dyDescent="0.3">
      <c r="A30" s="3" t="s">
        <v>25</v>
      </c>
      <c r="B30" s="9">
        <v>980</v>
      </c>
      <c r="C30" s="4">
        <f t="shared" si="0"/>
        <v>20</v>
      </c>
      <c r="D30" s="5">
        <f t="shared" si="1"/>
        <v>0.02</v>
      </c>
      <c r="E30" s="6">
        <f t="shared" si="2"/>
        <v>64</v>
      </c>
    </row>
    <row r="31" spans="1:5" x14ac:dyDescent="0.3">
      <c r="A31" s="3" t="s">
        <v>26</v>
      </c>
      <c r="B31" s="9">
        <v>1000</v>
      </c>
      <c r="C31" s="4">
        <f t="shared" si="0"/>
        <v>0</v>
      </c>
      <c r="D31" s="5">
        <f t="shared" si="1"/>
        <v>0</v>
      </c>
      <c r="E31" s="6">
        <f t="shared" si="2"/>
        <v>62</v>
      </c>
    </row>
    <row r="32" spans="1:5" x14ac:dyDescent="0.3">
      <c r="A32" s="2" t="s">
        <v>27</v>
      </c>
      <c r="B32" s="7">
        <f>IF(ISNUMBER(B12), MIN(B12:B31),"")</f>
        <v>620</v>
      </c>
      <c r="C32" s="7"/>
      <c r="D32" s="2"/>
      <c r="E3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Fórmula</vt:lpstr>
      <vt:lpstr>Exemple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Javier Vergé</cp:lastModifiedBy>
  <dcterms:created xsi:type="dcterms:W3CDTF">2019-08-01T18:07:18Z</dcterms:created>
  <dcterms:modified xsi:type="dcterms:W3CDTF">2026-01-20T12:20:45Z</dcterms:modified>
</cp:coreProperties>
</file>