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Soler\BPMDocs\"/>
    </mc:Choice>
  </mc:AlternateContent>
  <xr:revisionPtr revIDLastSave="0" documentId="13_ncr:1_{C699D95E-659A-44A6-A3FB-FB751AC5E540}" xr6:coauthVersionLast="47" xr6:coauthVersionMax="47" xr10:uidLastSave="{00000000-0000-0000-0000-000000000000}"/>
  <bookViews>
    <workbookView xWindow="-108" yWindow="-108" windowWidth="23256" windowHeight="12456" xr2:uid="{2D9E2A4A-D2CD-413A-9577-53AE9971FA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F11" i="1"/>
  <c r="I11" i="1" s="1"/>
  <c r="F7" i="1"/>
  <c r="I7" i="1" s="1"/>
  <c r="F8" i="1"/>
  <c r="F9" i="1"/>
  <c r="F10" i="1"/>
  <c r="I9" i="1"/>
  <c r="I10" i="1"/>
  <c r="D7" i="1"/>
  <c r="D8" i="1"/>
  <c r="D9" i="1"/>
  <c r="D10" i="1"/>
  <c r="D11" i="1"/>
</calcChain>
</file>

<file path=xl/sharedStrings.xml><?xml version="1.0" encoding="utf-8"?>
<sst xmlns="http://schemas.openxmlformats.org/spreadsheetml/2006/main" count="27" uniqueCount="23">
  <si>
    <t>Declaració responsable</t>
  </si>
  <si>
    <t>Oumeskur 1</t>
  </si>
  <si>
    <t>Oumeskur 2</t>
  </si>
  <si>
    <t>Texco</t>
  </si>
  <si>
    <t>AVST promotors</t>
  </si>
  <si>
    <t>PRODAISA</t>
  </si>
  <si>
    <t>Exland</t>
  </si>
  <si>
    <t>Pere Boada</t>
  </si>
  <si>
    <t>Aglomerats Girona</t>
  </si>
  <si>
    <t>Millores proposades</t>
  </si>
  <si>
    <t>Oferta econòmica</t>
  </si>
  <si>
    <t>Termini garantia</t>
  </si>
  <si>
    <t>Reducció execució</t>
  </si>
  <si>
    <t>2,5 cada any adicional</t>
  </si>
  <si>
    <t>5 punts cada 2 setmanes</t>
  </si>
  <si>
    <t>10 punts</t>
  </si>
  <si>
    <t>70 punts</t>
  </si>
  <si>
    <t>si</t>
  </si>
  <si>
    <t>formulari buit</t>
  </si>
  <si>
    <t>EXCLÒS</t>
  </si>
  <si>
    <t xml:space="preserve">sí </t>
  </si>
  <si>
    <t>Puntuació millores</t>
  </si>
  <si>
    <t>puntuació oferta econòmica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</si>
</sst>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" fontId="0" fillId="0" borderId="0" xfId="0" applyNumberFormat="1"/>
    <xf numFmtId="44" fontId="0" fillId="0" borderId="0" xfId="1" applyFont="1"/>
    <xf numFmtId="2" fontId="0" fillId="0" borderId="0" xfId="0" applyNumberFormat="1" applyAlignment="1">
      <alignment horizontal="center"/>
    </xf>
    <xf numFmtId="8" fontId="0" fillId="0" borderId="0" xfId="0" applyNumberFormat="1"/>
    <xf numFmtId="0" fontId="2" fillId="0" borderId="0" xfId="0" applyFont="1"/>
    <xf numFmtId="2" fontId="2" fillId="0" borderId="0" xfId="0" applyNumberFormat="1" applyFont="1"/>
    <xf numFmtId="4" fontId="3" fillId="0" borderId="1" xfId="0" applyNumberFormat="1" applyFont="1" applyBorder="1" applyAlignment="1">
      <alignment horizontal="justify" vertical="center" wrapText="1"/>
    </xf>
    <xf numFmtId="4" fontId="3" fillId="0" borderId="2" xfId="0" applyNumberFormat="1" applyFont="1" applyBorder="1" applyAlignment="1">
      <alignment horizontal="justify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5FA0-4DD4-4C7B-9AB3-6B972F0CD7C0}">
  <dimension ref="A1:K11"/>
  <sheetViews>
    <sheetView tabSelected="1" zoomScaleNormal="100" workbookViewId="0">
      <selection activeCell="E24" sqref="E24"/>
    </sheetView>
  </sheetViews>
  <sheetFormatPr defaultRowHeight="14.4" x14ac:dyDescent="0.3"/>
  <cols>
    <col min="1" max="1" width="17.21875" bestFit="1" customWidth="1"/>
    <col min="2" max="2" width="21.77734375" bestFit="1" customWidth="1"/>
    <col min="3" max="3" width="21.77734375" customWidth="1"/>
    <col min="4" max="4" width="16.21875" bestFit="1" customWidth="1"/>
    <col min="5" max="5" width="18.88671875" customWidth="1"/>
    <col min="6" max="6" width="24" bestFit="1" customWidth="1"/>
    <col min="7" max="7" width="20.5546875" bestFit="1" customWidth="1"/>
    <col min="8" max="8" width="21.33203125" bestFit="1" customWidth="1"/>
    <col min="9" max="9" width="9.5546875" style="5" bestFit="1" customWidth="1"/>
  </cols>
  <sheetData>
    <row r="1" spans="1:11" x14ac:dyDescent="0.3">
      <c r="E1" s="4">
        <v>306347.71999999997</v>
      </c>
      <c r="F1" s="4">
        <v>306347.71999999997</v>
      </c>
    </row>
    <row r="2" spans="1:11" x14ac:dyDescent="0.3">
      <c r="C2" t="s">
        <v>16</v>
      </c>
      <c r="E2" t="s">
        <v>15</v>
      </c>
      <c r="G2" t="s">
        <v>13</v>
      </c>
      <c r="H2" t="s">
        <v>14</v>
      </c>
    </row>
    <row r="3" spans="1:11" x14ac:dyDescent="0.3">
      <c r="B3" t="s">
        <v>0</v>
      </c>
      <c r="C3" t="s">
        <v>9</v>
      </c>
      <c r="D3" t="s">
        <v>21</v>
      </c>
      <c r="E3" t="s">
        <v>10</v>
      </c>
      <c r="F3" t="s">
        <v>22</v>
      </c>
      <c r="G3" t="s">
        <v>11</v>
      </c>
      <c r="H3" t="s">
        <v>12</v>
      </c>
    </row>
    <row r="4" spans="1:11" x14ac:dyDescent="0.3">
      <c r="A4" t="s">
        <v>1</v>
      </c>
      <c r="E4" s="1"/>
    </row>
    <row r="5" spans="1:11" x14ac:dyDescent="0.3">
      <c r="A5" t="s">
        <v>2</v>
      </c>
      <c r="E5" s="1"/>
      <c r="J5" t="s">
        <v>19</v>
      </c>
      <c r="K5">
        <v>139.30000000000001</v>
      </c>
    </row>
    <row r="6" spans="1:11" ht="15" thickBot="1" x14ac:dyDescent="0.35">
      <c r="A6" t="s">
        <v>3</v>
      </c>
      <c r="B6" t="s">
        <v>18</v>
      </c>
      <c r="E6" s="2"/>
      <c r="J6" t="s">
        <v>19</v>
      </c>
    </row>
    <row r="7" spans="1:11" ht="15" thickBot="1" x14ac:dyDescent="0.35">
      <c r="A7" t="s">
        <v>4</v>
      </c>
      <c r="B7" t="s">
        <v>17</v>
      </c>
      <c r="C7">
        <v>0</v>
      </c>
      <c r="D7" s="3">
        <f>(C7/$C$11)*70</f>
        <v>0</v>
      </c>
      <c r="E7" s="7">
        <v>294000</v>
      </c>
      <c r="F7" s="3">
        <f>((F$1-E7)/(F$1-$E$8))*10</f>
        <v>8.7277101893449949</v>
      </c>
      <c r="G7">
        <v>10</v>
      </c>
      <c r="H7">
        <v>0</v>
      </c>
      <c r="I7" s="6">
        <f>SUM(D7,F7,G7,H7)</f>
        <v>18.727710189344997</v>
      </c>
    </row>
    <row r="8" spans="1:11" ht="15" thickBot="1" x14ac:dyDescent="0.35">
      <c r="A8" t="s">
        <v>5</v>
      </c>
      <c r="B8" t="s">
        <v>20</v>
      </c>
      <c r="C8" s="1">
        <v>20787.59</v>
      </c>
      <c r="D8" s="3">
        <f>(C8/$C$11)*70</f>
        <v>46.471140353174341</v>
      </c>
      <c r="E8" s="8">
        <v>292200</v>
      </c>
      <c r="F8" s="3">
        <f t="shared" ref="F8:F10" si="0">((F$1-E8)/(F$1-$E$8))*10</f>
        <v>10</v>
      </c>
      <c r="G8">
        <v>10</v>
      </c>
      <c r="H8">
        <v>10</v>
      </c>
      <c r="I8" s="6">
        <f>SUM(D8,F8,G8,H8)</f>
        <v>76.471140353174349</v>
      </c>
    </row>
    <row r="9" spans="1:11" ht="15" thickBot="1" x14ac:dyDescent="0.35">
      <c r="A9" t="s">
        <v>6</v>
      </c>
      <c r="B9" t="s">
        <v>17</v>
      </c>
      <c r="C9" s="1">
        <v>17912.46</v>
      </c>
      <c r="D9" s="3">
        <f>(C9/$C$11)*70</f>
        <v>40.043720447181286</v>
      </c>
      <c r="E9" s="8">
        <v>306000</v>
      </c>
      <c r="F9" s="3">
        <f t="shared" si="0"/>
        <v>0.24577811831162388</v>
      </c>
      <c r="G9">
        <v>10</v>
      </c>
      <c r="H9">
        <v>10</v>
      </c>
      <c r="I9" s="6">
        <f t="shared" ref="I8:I11" si="1">SUM(D9,F9,G9,H9)</f>
        <v>60.289498565492913</v>
      </c>
    </row>
    <row r="10" spans="1:11" ht="15" thickBot="1" x14ac:dyDescent="0.35">
      <c r="A10" t="s">
        <v>7</v>
      </c>
      <c r="B10" t="s">
        <v>17</v>
      </c>
      <c r="C10">
        <v>0</v>
      </c>
      <c r="D10" s="3">
        <f>(C10/$C$11)*70</f>
        <v>0</v>
      </c>
      <c r="E10" s="8">
        <v>305347.71999999997</v>
      </c>
      <c r="F10" s="3">
        <f t="shared" si="0"/>
        <v>0.70682767258611423</v>
      </c>
      <c r="G10">
        <v>10</v>
      </c>
      <c r="H10">
        <v>10</v>
      </c>
      <c r="I10" s="6">
        <f t="shared" si="1"/>
        <v>20.706827672586115</v>
      </c>
    </row>
    <row r="11" spans="1:11" ht="15" thickBot="1" x14ac:dyDescent="0.35">
      <c r="A11" t="s">
        <v>8</v>
      </c>
      <c r="B11" t="s">
        <v>17</v>
      </c>
      <c r="C11" s="1">
        <v>31312.58</v>
      </c>
      <c r="D11" s="3">
        <f>(C11/$C$11)*70</f>
        <v>70</v>
      </c>
      <c r="E11" s="8">
        <v>295830.02</v>
      </c>
      <c r="F11" s="3">
        <f>((F$1-E11)/(F$1-$E$8))*10</f>
        <v>7.4342014119589406</v>
      </c>
      <c r="G11">
        <v>10</v>
      </c>
      <c r="H11">
        <v>10</v>
      </c>
      <c r="I11" s="6">
        <f t="shared" si="1"/>
        <v>97.434201411958938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NARCÍS SOLER PARPAL</dc:creator>
  <cp:lastModifiedBy>NARCÍS SOLER PARPAL</cp:lastModifiedBy>
  <dcterms:created xsi:type="dcterms:W3CDTF">2025-12-04T15:06:37Z</dcterms:created>
  <dcterms:modified xsi:type="dcterms:W3CDTF">2025-12-16T12:59:20Z</dcterms:modified>
</cp:coreProperties>
</file>