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Infraestructures\Documentacio_Centres\SAP-SABADELL\CAP Sud Campoamor\01_Projectes\2025 Producció Clima\Projecte revisat ICS\"/>
    </mc:Choice>
  </mc:AlternateContent>
  <bookViews>
    <workbookView xWindow="0" yWindow="0" windowWidth="23040" windowHeight="8112"/>
  </bookViews>
  <sheets>
    <sheet name="T-PRES" sheetId="2" r:id="rId1"/>
  </sheets>
  <calcPr calcId="162913"/>
</workbook>
</file>

<file path=xl/calcChain.xml><?xml version="1.0" encoding="utf-8"?>
<calcChain xmlns="http://schemas.openxmlformats.org/spreadsheetml/2006/main">
  <c r="H15" i="2" l="1"/>
  <c r="H18" i="2"/>
  <c r="H23" i="2"/>
  <c r="H26" i="2"/>
  <c r="H34" i="2"/>
  <c r="H35" i="2"/>
  <c r="H38" i="2"/>
  <c r="H41" i="2"/>
  <c r="H46" i="2"/>
  <c r="H51" i="2"/>
  <c r="H57" i="2"/>
  <c r="H60" i="2"/>
  <c r="H65" i="2"/>
  <c r="H70" i="2"/>
  <c r="H71" i="2"/>
  <c r="H72" i="2"/>
  <c r="H73" i="2"/>
  <c r="H79" i="2"/>
  <c r="H85" i="2"/>
  <c r="H89" i="2"/>
  <c r="H96" i="2"/>
  <c r="H97" i="2"/>
  <c r="H98" i="2"/>
  <c r="H99" i="2"/>
  <c r="H102" i="2" s="1"/>
  <c r="H100" i="2"/>
  <c r="H101" i="2"/>
  <c r="H107" i="2"/>
  <c r="H108" i="2"/>
  <c r="H109" i="2"/>
  <c r="H110" i="2"/>
  <c r="H111" i="2"/>
  <c r="H132" i="2" s="1"/>
  <c r="H112" i="2"/>
  <c r="H113" i="2"/>
  <c r="H114" i="2"/>
  <c r="H115" i="2"/>
  <c r="H116" i="2"/>
  <c r="H117" i="2"/>
  <c r="H118" i="2"/>
  <c r="H119" i="2"/>
  <c r="H120" i="2"/>
  <c r="H121" i="2"/>
  <c r="H122" i="2"/>
  <c r="H123" i="2"/>
  <c r="H124" i="2"/>
  <c r="H125" i="2"/>
  <c r="H126" i="2"/>
  <c r="H127" i="2"/>
  <c r="H128" i="2"/>
  <c r="H129" i="2"/>
  <c r="H130" i="2"/>
  <c r="H131" i="2"/>
  <c r="H90" i="2"/>
  <c r="H88" i="2"/>
  <c r="H87" i="2"/>
  <c r="H86" i="2"/>
  <c r="H84" i="2"/>
  <c r="H83" i="2"/>
  <c r="H82" i="2"/>
  <c r="H81" i="2"/>
  <c r="H80" i="2"/>
  <c r="H91" i="2" s="1"/>
  <c r="H69" i="2"/>
  <c r="H68" i="2"/>
  <c r="H67" i="2"/>
  <c r="H66" i="2"/>
  <c r="H64" i="2"/>
  <c r="H63" i="2"/>
  <c r="H62" i="2"/>
  <c r="H61" i="2"/>
  <c r="H59" i="2"/>
  <c r="H58" i="2"/>
  <c r="H56" i="2"/>
  <c r="H55" i="2"/>
  <c r="H54" i="2"/>
  <c r="H53" i="2"/>
  <c r="H52" i="2"/>
  <c r="H50" i="2"/>
  <c r="H49" i="2"/>
  <c r="H48" i="2"/>
  <c r="H47" i="2"/>
  <c r="H45" i="2"/>
  <c r="H44" i="2"/>
  <c r="H43" i="2"/>
  <c r="H42" i="2"/>
  <c r="H40" i="2"/>
  <c r="H39" i="2"/>
  <c r="H37" i="2"/>
  <c r="H74" i="2" s="1"/>
  <c r="H36" i="2"/>
  <c r="H28" i="2"/>
  <c r="H27" i="2"/>
  <c r="H25" i="2"/>
  <c r="H24" i="2"/>
  <c r="H22" i="2"/>
  <c r="H21" i="2"/>
  <c r="H20" i="2"/>
  <c r="H19" i="2"/>
  <c r="H17" i="2"/>
  <c r="H16" i="2"/>
  <c r="H14" i="2"/>
  <c r="H13" i="2"/>
  <c r="H29" i="2" s="1"/>
  <c r="H134" i="2" l="1"/>
</calcChain>
</file>

<file path=xl/sharedStrings.xml><?xml version="1.0" encoding="utf-8"?>
<sst xmlns="http://schemas.openxmlformats.org/spreadsheetml/2006/main" count="440" uniqueCount="230">
  <si>
    <t xml:space="preserve">PROJECTE CAP SUD </t>
  </si>
  <si>
    <t>PRESSUPOST</t>
  </si>
  <si>
    <t>Preu</t>
  </si>
  <si>
    <t>Amidament</t>
  </si>
  <si>
    <t>Import</t>
  </si>
  <si>
    <t>Obra</t>
  </si>
  <si>
    <t>01</t>
  </si>
  <si>
    <t>PressupostCAP SUD</t>
  </si>
  <si>
    <t>Capítulo</t>
  </si>
  <si>
    <t>INSTAL·LACIÓ ELÈCTRICA</t>
  </si>
  <si>
    <t>01.01</t>
  </si>
  <si>
    <t>IE9</t>
  </si>
  <si>
    <t>h</t>
  </si>
  <si>
    <t>TRASLLAT DEL QUADRE CLIMA
Treballs corresponents necessaris per traslladar el Quadre de Climatització existent en el passadís de la segona per posar-lo en la sala de màquines de la mateixa planta
Inclou mà d'obra i material per al trasllat
Inclou desconnectar totes les línies elèctriques, modificar el traçat i tornar-les a connexionar als seus corresponets circuits
Inclou desmuntatge de safata i tubs, i reinstal·lar en el nou recorregut
Totalment Instal·lat i connexionat 
Inclou accessoris i complements</t>
  </si>
  <si>
    <t>IE1</t>
  </si>
  <si>
    <t>u</t>
  </si>
  <si>
    <t>REHABILITACIÓ QUADRE CLIMATITZACIÓ EXISTENT
Subministrament i muntatge d'ampliació del Quadre Climatització de planta Segona amb una sortida pel Quadre Recirculació de la Planta Segona i actualització protecció Nova Bomba de Calor.
Les proteccions de l'escomesa al nou Quadre Bombes s'instal·laran en la zona reserva espai ampliacions i feines de sanejament del Quadre Clima
. Compost per:
- Nova sortida pel nou Quadre Recirculació:  Interruptor Automàtic IV/32A.
- Protecció Bomba de Calor: Retirada de l'actual Protecció Automàtica antiga Refredadora i instal·lació de la nova Protecció Automàtica de la Nova Bomba de Calor BHP2/G/S4060, de IV/400A R250A
- Sanejament del quadre: retirant les protecció en desús de les bombes anul·lades
Inclou sanejament del quadre de les Bombes i altres equips que queden en desús per la reforma de la climatització
Inclou nou envolvent (armari o caixa de doble aïllament) per les noves proteccions, si fos necessari
Inclou les connexions a les pletines repartidor
Marca Schneider o Similar
Totalment Instal·lat i connexionat 
Inclou accessoris i complements</t>
  </si>
  <si>
    <t>EG3B4107</t>
  </si>
  <si>
    <t>m</t>
  </si>
  <si>
    <t>COND.Cu RZ1-K 0,6/1KV 1x240mm2
Conductor de Cu de aïllament tipus RZ1-K 0,6/1kV Lliure d'halògens de 1x70mm2.
Inclou accessoris de connexió i marcat sistema Unex.
Totalment instal·lat i connexionat.</t>
  </si>
  <si>
    <t>IE2</t>
  </si>
  <si>
    <t>Cablatge de connexió elèctrica Quadre de Distribució de les bombes de recirculació format per cable multipolar RZ1-K (AS), sent la seva tensió assignada de 0,6/1 kV, reacció al foc classe Cca-s1b,d1,a1, amb conductor de coure classe 5 (-K) de 5G10 mm² de secció, amb aïllament de polietilè reticulat (R) i coberta de compost termoplàstic a força de poliolefina lliure d'halògens amb baixa emissió de fums i gasos corrosius (Z1).</t>
  </si>
  <si>
    <t>IE3</t>
  </si>
  <si>
    <t>QUADRE BOMBES RECIRCULACIÓ
Subministrament i muntatge del nou Quadre Bombes de Recirculació pels climatitzadors a instal·lar en la sala màquines de l Planta Segona, segons esquema unifilar projecte.
Inclou:
- Armari metàl·lic estanc tipus CRN, de dimensions adequades per l'aparamenta actual i espai de reserva del 30%.
- Aparamenta descrita en memòria i esquema unifilar
- Bornes entrada i sortida amb bornes de mides adequades
- Estades i sortides per dalt
- Tots els elements amb el seu rètol corresponent i cablejat marcat UNEX
Inclou els treballs de fixació del quadre a la paret de la sala calderes. Així com, tot els accessoris necessaris per la correcta execució de la partida.
Marca Schneider o Similar
Totalment Instal·lat i connexionat 
Inclou accessoris i complements</t>
  </si>
  <si>
    <t>PG33-E4W7</t>
  </si>
  <si>
    <t>Cablatge de connexió elèctrica bombes recirculació format per cable multipolar RZ1-K (AS), sent la seva tensió assignada de 0,6/1 kV, reacció al foc classe Cca-s1b,d1,a1, amb conductor de coure classe 5 (-K) de 3G2,5 mm² de secció, amb aïllament de polietilè reticulat (R) i coberta de compost termoplàstic a força de poliolefina lliure d'halògens amb baixa emissió de fums i gasos corrosius (Z1).</t>
  </si>
  <si>
    <t>PG2J-4BPQ</t>
  </si>
  <si>
    <t>Safata metàl·lica de xapa perforada amb coberta d'acer galvanitzat en calent, amplària 200 mm i d'alçària 60 mm, col·locada sobre suports horitzontals amb elements de suport
Inclou unions entre safates.
Inclou separació interna de força i dades.
Inclou col·locació.</t>
  </si>
  <si>
    <t>IE7</t>
  </si>
  <si>
    <t>pa</t>
  </si>
  <si>
    <t>Instal·lació elèctrica d'enllumenat i força
Subministrament i instal·lació elèctrica de l'enllumenat i la força de la sala de màquines i planta coberta. Formada amb cable de coure de 0,6/1kV de tensió assignada, amb designació RZ1-K (AS), tripolar, de secció 3G2,5 mm2 per a circuits d'endolls i 3G1,5 pels circuits enllumenat amb coberta del cable de poliolefines amb baixa emissió halògens, sota tub plàstic lliure d'halògens. Segons memòria i documentació gràfica, formada per l'alimentació a:
- 11 punts de llum estancs LED 
- 5 Kits autònoms d'emergència
- 2 endolls estancs dobles Schucko de 16A IP65
- 2 interruptors estancs de 10A IP65
- 2 Interruptor Commutat estancs 10A IP65
Inclou Cablejat, tubs de plàstic lliure d'halògens i caixes d'empalmament i derivació necessàries per la correcte execució de la partida
Inclou proves i posada en servei
Totalment Instal·lat i connexionat 
Inclou accessoris i complements</t>
  </si>
  <si>
    <t>IE11</t>
  </si>
  <si>
    <t xml:space="preserve">Lluminària d'emergència amb làmpada LED 300Lm
Subministrament i muntatge d'equip autònom d’emergència amb làmpada LED, flux lluminós de 300 lúmens, carcassa de 280x120x60 mm, aïllament de classe II, graus de protecció IP65 i IK07, amb bateries de Ni-Cd, autonomia d’1 h, alimentació de 220/240 V i 50-60 Hz, i pilot lluminós indicador de càrrega de color verd, per a zones comunes.
Mod: Legrand URA21 AutoTest o similar
Instal·lació en superfície. 
Inclou accessoris i elements de fixació.
Totalment Instal·lat i connexionat </t>
  </si>
  <si>
    <t>PHA2-3AAF</t>
  </si>
  <si>
    <t>Lluminària Estanca LED 1200mm (36kW)
Subministrament i muntatge de Lluminària Estanca LED amb graus de protecció IP65 i IK08, de 1274x100x110 mm, de equivalència fluorescent 36 W, alimentació a 220/240 V i 50-60 Hz, temperatura de color 4000 K, índex d'enlluernament unificat menor de 19, índex de reproducció 5337 lúmens, difusor de policarbonat opal, cos d'ABS i reflector de xapa d'acer
Totalment Instal·lat i connexionat 
Inclou accessoris i complements</t>
  </si>
  <si>
    <t>EG6102A1</t>
  </si>
  <si>
    <t>UD</t>
  </si>
  <si>
    <t>Conjunt d'interruptor para instal·lació de superfície estanco IP55, format per:
- 1 interruptor I-10A, 250V
- 1 caixa simple per muntatge de superfície color gris.
Accessoris i complements
LEGRAND sèrie PLEXO 55 o similar
Totalment instal·lat i connexionat</t>
  </si>
  <si>
    <t>EG6102A2</t>
  </si>
  <si>
    <t>Conjunt d'interruptor commutador para instal·lació de superfície estanco IP55, format per:
- 1 interruptor I-10A, 250V
- 1 caixa simple per muntatge de superfície color gris.
Accessoris i complements
LEGRAND sèrie PLEXO 55 o similar
Totalment instal·lat i connexionat</t>
  </si>
  <si>
    <t>EG6102A4</t>
  </si>
  <si>
    <t>Conjunt de Pressa de corrent per instal·lació de superfície estanco IP55, format por:
- 1 Pressa de Corrent Schuko bipolar 10/16A 250V amb dispositiu de seguritata
- 1 caixa simple per muntatge de superfície color gris
Accessoris i complements
LEGRAND sèrie PLEXO 55 o similar
Totalment instal·lat i connexionat</t>
  </si>
  <si>
    <t>IE13</t>
  </si>
  <si>
    <t>Desmuntar les instal·lacions d'electricitat, senyals i seguretat existents no aprofitables de l'edifici, per mitjans manuals, fins i tot neteja i retirada de runes a peu de càrrega, i amb part proporcional de mitjans auxiliars. El desmuntatge de les instal·lacions es realitzarà segons les fases d'execució d'obra per tal de mantenir l'operativa del personal i el funcionament de l'edifici.</t>
  </si>
  <si>
    <t>IE10</t>
  </si>
  <si>
    <t>Subministrament de petits materials per a quadres elèctrics, incloent regletes de connexió, borns, etiquetes identificatives, brides, punteres, terminals, cargols, grapes, taps i altres accessoris menors necessaris per al correcte muntatge, connexionat i acabat dels quadres.</t>
  </si>
  <si>
    <t>LEGABT</t>
  </si>
  <si>
    <t>LEGALITZACIÓ MODIFICACIÓ DE LA INSTAL·LACIÓ DE BT
S'inclou la redacció dels documents necessaris i execució de plànols per a la legalització i tots els tràmits i les despese associades necessaris fins a l'obtenció del document acreditatiu del registre RISCICIFICACIÓ INSTAL·LACIÓ BT</t>
  </si>
  <si>
    <t>TOTAL</t>
  </si>
  <si>
    <t>02</t>
  </si>
  <si>
    <t>INSTAL·LACIÓ CLIMA</t>
  </si>
  <si>
    <t>01.02</t>
  </si>
  <si>
    <t>PEH1-6R8R</t>
  </si>
  <si>
    <t>Subministrament  muntatge de bomba de calor monobloc BAXI BHP2/G/S 4060 per a la producció d'aigua calenta/freda amb compressor hermètic rotatiu tipus scroll amb refrigerant R452B, ventilador axial, bateria de condensació de coure amb aletes d'alumini, intercanviador de plaques Et; Tªimp: 45ºC): 178,4 kW Potència refrigeració (Tªamb: 35ºC; Tªimp: 7ºC): 169,6 kW. Inclòs IM interruptor magnetotermic, ventiladors inverter, malles de protecció, doble bomba de circulació, accessori per comunicació Modbus RTU, molls antivibratoris, i posada en marxa dels equips. Totalment instal·lat, connectat i posat en marxa.  Inclou accessoris i petit material.</t>
  </si>
  <si>
    <t>ICL001</t>
  </si>
  <si>
    <t xml:space="preserve">Subministrament i col·locació de bancada metàl·lica de suport per a bomba de calor, formada per perfileria d’acer galvanitzat o pintat, ancorada a paviment o solera de formigó mitjançant tacs metàl·lics, amb tractament anticorrosiu i anivellada per a la correcta instal·lació de l’equip. 
Inclou subministrament, muntatge i fixació completa. </t>
  </si>
  <si>
    <t>ICL003</t>
  </si>
  <si>
    <t>Planxa antivibració de cautxú. Inclou col·locació.</t>
  </si>
  <si>
    <t>PNL2-CRIW</t>
  </si>
  <si>
    <t>Subministrament i muntatge de circulador QUANTUM ECO 32  BAXI: Subministrament i col·locació de circulador per a instal·lacions de calefacció i refrigeració amb temperatures de -10ºC a 110ºC, marca BAXI, Monofàsic 230 V, Regulació electrònica,  Pmax 90 kPa, Qmax 1,35 l/s. Commutated Motor amb regulació de pressió diferencial integrada. Compleix amb la Directiva ErP. Funcionament completament automàtic, sense necessitat de purga ni manteniment. Equipat amb protecció electrònica de sobrecàrrega. Dotat d'una memòria no volàtil per a l'emmagatzematge de dades. Arrencada antibloqueig cada 24 hores en cas de i sistema de filtratge per a sedimentacions. Pantalla LCD on es presenten els paràmetres d'ajust del circulador mitjançant símbols i valors numèrics. Índex de protecció elèctrica IP 44. Incloses les 2 claus de pas per a tall de cabal i/o reparació, sonda de pressió, sonda de temperatura i tots els elements necessaris per a una correcta col·locació segons documentació gràfica. O model similar.Totalment instal·lat, connexionat i posat en funcionament.  Inclou accessoris i petit material.</t>
  </si>
  <si>
    <t>ICL006</t>
  </si>
  <si>
    <t>Subministrament i muntatge de circulador QUANTUM ECO 32 H BAXI: Subministrament i col·locació de circulador per a instal·lacions de calefacció i refrigeració amb temperatures de -10ºC a 110ºC, marca BAXI, Monofàsic 230 V, Regulació electrònica, Pmax 90 kPa, Qmax 2 l/s. Commutated Motor amb regulació de pressió diferencial integrada. Compleix amb la Directiva ErP. Funcionament completament automàtic, sense necessitat de purga ni manteniment. Equipat amb protecció electrònica de sobrecàrrega. Dotat d'una memòria no volàtil per a l'emmagatzematge de dades. Arrencada antibloqueig cada 24 hores en cas de i sistema de filtratge per a sedimentacions. Pantalla LCD on es presenten els paràmetres d'ajust del circulador mitjançant símbols i valors numèrics. Índex de protecció elèctrica IP 44. Incloses les 2 claus de pas per a tall de cabal i/o reparació, sonda de pressió, sonda de temperatura i tots els elements necessaris per a una correcta col·locació segons documentació gràfica. O model similar.Totalment instal·lat, connexionat i posat en funcionament.  Inclou accessoris i petit material.</t>
  </si>
  <si>
    <t>ICL015</t>
  </si>
  <si>
    <t>Subministrament i muntatge de circulador QUANTUM ECO 50 BAXI: Subministrament i col·locació de circulador per a instal·lacions de calefacció i refrigeració amb temperatures de -10ºC a 110ºC, marca BAXI, Monofàsic 230 V, Regulació electrònica,  Pmax 180 kPa, Qmax 3,6 l/s. Commutated Moto amb regulació de pressió diferencial integrada. Compleix amb la Directiva ErP. Funcionament completament automàtic, sense necessitat de purga ni manteniment. Equipat amb protecció electrònica de sobrecàrrega. Dotat d'una memòria no volàtil per a l'emmagatzematge de dades. Arrencada antibloqueig cada 24 hores en cas de i sistema de filtratge per a sedimentacions. Pantalla LCD on es presenten els paràmetres d'ajust del circulador mitjançant símbols i valors numèrics. Índex de protecció elèctrica IP 44. Incloses les 2 claus de pas per a tall de cabal i/o reparació, sonda de pressió, sonda de temperatura i tots els elements necessaris per a una correcta col·locació segons documentació gràfica. O model similar. Totalment instal·lat, connexionat i posat en funcionament.  Inclou accessoris i petit material.</t>
  </si>
  <si>
    <t>PEU6-6STQ</t>
  </si>
  <si>
    <t>Subministrament i muntatge de dipòsit d'expansió de 140 l de capacitat, de planxa d'acer i membrana fixa, de pressió màxima 1.5 bar, col·locat roscat.Totalment muntat i connexionat. Inclou accessoris i petit material.</t>
  </si>
  <si>
    <t>PEU7-6RVJ</t>
  </si>
  <si>
    <t>Subministrament i col·locació de dipòsit acumulador d'inèrcia BAXI ASA 1000-INAcumulador vertical d'acer al carboni per a emmagatzematge en circuits tancats sense renovació d'aigua, sense serpentí d'intercanvi interior, marca BAXI. Escalfament de l'aigua efectuat mitjançant intercanviadors exteriors. Volum d'acumulació 1000 litres. Aïllament amb escuma de poliuretà de 100 mm, embolicat amb una capa externa de PVC, lliure de CFC. Pressió màxima de treball 6 bar, inclòs FOLRE ALUMINI INTEMPERIE NANSA 1000-IN. Totalment muntat i connexionat. Inclou accessoris i petit material.</t>
  </si>
  <si>
    <t>ICL007</t>
  </si>
  <si>
    <t>Subministrament i muntatge de purgador automàtic d'aire amb boia, cos i tapa de llautó, per a una pressió màxima de treball de 10 bar i una temperatura màxima de 115°C. Totalment muntat i connexionat. Inclou accessoris i petit material.</t>
  </si>
  <si>
    <t>PFM4-8G5B</t>
  </si>
  <si>
    <t>Subministrament i muntatge de maniguet antivibratori d'EPDM amb rosca, de diàmetre nominal 2´´, cos de cautxú EPDM reforçat amb niló, rosca de connexió de fosa mal·leable, pressió màxima 10 bar, temperatura màxima 110 °C, roscat. Totalment muntat i connexionat. Inclou accessoris i petit material.</t>
  </si>
  <si>
    <t>PNE2-HJTV</t>
  </si>
  <si>
    <t>Subministrament i muntatge filtre colador de llautó, de diàmetre nominal 1´´1/2, de 16 bar de PN, roscat, muntat superficialment.Totalment muntat i connexionat. Inclou accessoris i petit material.</t>
  </si>
  <si>
    <t>PFC0-4I17</t>
  </si>
  <si>
    <t>Tub de Polipropilè-copolímer PP-R a pressió de 63x5,5 mm, sèrie S 5 segons UNE-EN ISO 15874-2, soldat, amb grau de dificultat mitjà i col·locat superficialment. Totalment muntat i connexionat. Inclou accessoris i petit material.</t>
  </si>
  <si>
    <t>PFQ2-3ID1</t>
  </si>
  <si>
    <t>Subministrament i muntatge d'aïllament tèrmic de llana mineral de vidre per a tub de diàmetre 2´´1/2, de 50 mm de gruix, classe de reacció al foc A2L-s1, d0 segons norma UNE-EN 13501-1, col·locat superficialment amb grau de dificultat mitjà.  Inclou accessoris i petit material.</t>
  </si>
  <si>
    <t>PFR0-3NE9</t>
  </si>
  <si>
    <t>Subministrament i muntatge de recobriment d'aïllaments tèrmics de canonades d'alumini, de 65 mm de diàmetre, de 50 mm de gruix, amb grau de dificultat baix i col·locat superficialment. Totalment muntat. Inclou accessoris i petit material.</t>
  </si>
  <si>
    <t>PFC0-4I14</t>
  </si>
  <si>
    <t>Subministrament i muntatge de tub de Polipropilè-copolímer PP-R a pressió de 50x5,5 mm, sèrie S 5 segons UNE-EN ISO 15874-2, soldat, amb grau de dificultat mitjà i col·locat superficialment. Totalment muntat. Inclou accessoris i petit material.</t>
  </si>
  <si>
    <t>PFQ2-3IFG</t>
  </si>
  <si>
    <t>Subministramenti i muntatge d'aïllament tèrmic de llana mineral de vidre per a tub de diàmetre 2´´, de 50 mm de gruix, classe de reacció al foc A2L-s1, d0 segons norma UNE-EN 13501-1, col·locat superficialment amb grau de dificultat mitjà. Totalment muntat. Inclou accessoris i petit material.</t>
  </si>
  <si>
    <t>PFR0-3NHO</t>
  </si>
  <si>
    <t>Sbministrament i muntatge de recobriment d'aïllaments tèrmics de canonades d'alumini, de 55 mm de diàmetre, de 50 mm de gruix, amb grau de dificultat baix i col·locat superficialment. Totalment. Inclou accessoris i petit material.</t>
  </si>
  <si>
    <t>PFC0-4I11</t>
  </si>
  <si>
    <t>Subministrament i muntatge de tub de Polipropilè-copolímer PP-R a pressió de 40x5,5 mm, sèrie S 5 segons UNE-EN ISO 15874-2, soldat, amb grau de dificultat mitjà i col·locat superficialment. Inclou col·locació. Totalment muntat. Inclou accessoris i petit material.</t>
  </si>
  <si>
    <t>PFR0-3NEA</t>
  </si>
  <si>
    <t>Subministrament i muntatge d'Aïllament tèrmic de canonada en instal·lació exterior de climatització, col·locada superficialment, per a la distribució de fluids freds i calents (de 0°C a +10°C i de +60°C a +100°C respectivament), format per conquilla cilíndrica modelada de llana de vidre, 44 diàmetre interior i 50,0 mm de gruix, protecció amb emulsió asfàltica i revestiment de xapa d'alumini.Totalment muntat. Inclou accessoris i petit material.</t>
  </si>
  <si>
    <t>PFR0-3NHP</t>
  </si>
  <si>
    <t>Subministrament i muntatge de recobriment d'aïllaments tèrmics de canonades d'alumini, de 44 mm de diàmetre, de 50 mm de gruix, amb grau de dificultat baix i col·locat superficialment. Totalment muntat. Inclou accessoris i petit material.</t>
  </si>
  <si>
    <t>PFC0-4I0Y</t>
  </si>
  <si>
    <t>Subministrament i muntatge de tub de Polipropilè-copolímer PP-R a pressió de 32x5,5 mm, sèrie S 5 segons UNE-EN ISO 15874-2, soldat, amb grau de dificultat mitjà i col·locat superficialment. Totalment muntat. Inclou accessoris i petit material.</t>
  </si>
  <si>
    <t>ICL013</t>
  </si>
  <si>
    <t>Subministrament i col·locació d'aïllament tèrmic de canonada en instal·lació interior de climatització, col·locada superficialment, per a la distribució de fluids freds i calents (de 0°C a +10°C i de +60°C a +100°C respectivament), format per conquilla d'escuma elastomèrica, de 0 mm de 36,5 mm sintètic flexible, d'estructura cel·lular tancada, amb adhesiu per a les unions.</t>
  </si>
  <si>
    <t>ICL012</t>
  </si>
  <si>
    <t>Subministrament i muntatge de recobriment d'aïllaments tèrmics de canonades d'alumini, de 35 mm de diàmetre, de 50 mm de gruix, amb grau de dificultat baix i col·locat superficialment. Totalment muntat. Inclou accessoris i petit material.</t>
  </si>
  <si>
    <t>PFC0-4I0S</t>
  </si>
  <si>
    <t>Subministrament i muntatge de tub de Polipropilè-copolímer PP-R a pressió de 20x5,5 mm, sèrie S 5 segons UNE-EN ISO 15874-2, soldat, amb grau de dificultat mitjà i col·locat superficialment. Totalment muntat i connexionat. Inclou accessoris i petit material.</t>
  </si>
  <si>
    <t>ICL014</t>
  </si>
  <si>
    <t>Subministrament i muntatge de recobriment d'aïllaments tèrmics de canonades d'alumini, de 20,4 mm de diàmetre, de 50 mm de gruix, amb grau de dificultat baix i col·locat superficialment. Totalment muntat. Inclou accessoris i petit material.</t>
  </si>
  <si>
    <t>ICL020</t>
  </si>
  <si>
    <t>Instal·lació de la safata de recollida de condensats de la bateria de calor de la UTA i connexió al desguàs.</t>
  </si>
  <si>
    <t>ICL011</t>
  </si>
  <si>
    <t>Adequació de les instal·lacions existents en servei per tornar a reaprofitar, segons documentació gràfica adjunta. Inclou tots els elements necessaris per a una correcta instal·lació. S'inclou el desmuntatge i la retirada d'instal·lacions obsoletes, així com la part proporcional de canonades a modificar segons esquemes hidràulics. Inclou la posterior retirada a abocador autoritzat.</t>
  </si>
  <si>
    <t>ICL016</t>
  </si>
  <si>
    <t>Connexionat UTA's existents inclou la modificació de connexionat de les bateries interiors per funcionament en sèrie, instal·lació vàlvules i instruments de mesura segons plànols i llistat de materials pel BMS. Inclou petit material i accessoris necessaris</t>
  </si>
  <si>
    <t>PN38-118AB</t>
  </si>
  <si>
    <t>Subministrament i muntatge de vàlvula de bola manual amb rosca, de dues peces amb pas total, d'acer inoxidable 1.4408 (AISI 316), de diàmetre nominal 1/2, de 64 bar de PN i preu alt, muntada superficialment. Totalment muntat i connexionat. Inclou accessoris i petit material.</t>
  </si>
  <si>
    <t>PN38-118AF</t>
  </si>
  <si>
    <t>Subministrament i muntatge de vàlvula de bola manual amb rosca, de dues peces amb pas total, de llautó, de diàmetre nominal 1, de 16 bar de PN i preu alt, muntada superficialment. Totalment muntat i connexionat. Inclou accessoris i petit material.</t>
  </si>
  <si>
    <t>PN38-118BH</t>
  </si>
  <si>
    <t>Subministrament i muntatge de vàlvula de bola manual amb rosca, de dues peces amb pas total, de llautó, de diàmetre nominal 1´´1/2, de 25 bar de PN i preu alt, muntada superficialment. Totalment muntat i connexionat. Inclou accessoris i petit material.</t>
  </si>
  <si>
    <t>PN38-118AT</t>
  </si>
  <si>
    <t>Subministrament i muntatge de vàlvula de bola manual amb rosca, de dues peces amb pas total, de llautó, de diàmetre nominal 2, de 25 bar de PN i preu alt, muntada superficialment. Totalment muntat i connexionat. Inclou accessoris i petit material.</t>
  </si>
  <si>
    <t>PNE2-765T</t>
  </si>
  <si>
    <t>Subministrament i muntatge de filtre colador de llautó, de diàmetre nominal 2´´, de 16 bar de PN, roscat, muntat superficialment. Totalment muntat i connexionat. Inclou accessoris i petit material.</t>
  </si>
  <si>
    <t>PNE2-H4CK</t>
  </si>
  <si>
    <t>Subministrament i muntatge de filtre colador de llautó, de diàmetre nominal 1´´, de 16 bar de PN, roscat, muntat superficialment. Totalment muntat i connexionat. Inclou accessoris i petit material.</t>
  </si>
  <si>
    <t>PEUE-6YPU</t>
  </si>
  <si>
    <t>Subministrament i muntatge de termòmetre bimetàl·lic, amb beina de 1/2´´ de diàmetre, d'esfera de 100 mm, de &lt;= 80°C, col·locat roscat. Totalment muntat i connexionat. Inclou accessoris i petit material.</t>
  </si>
  <si>
    <t>PEU9-10QL8</t>
  </si>
  <si>
    <t>Subministrament i muntatge de manòmetre per a una pressió de 0 a 10 bar, d'esfera de 100 mm i rosca de connexió de 1/2´´ G. Totalment muntat i connexionat. Inclou accessoris i petit material.</t>
  </si>
  <si>
    <t>PEUH-1</t>
  </si>
  <si>
    <t>Subministrament i muntatge de pont de manòmetres per bomba, format per dues vàlvules de bola de 1/2´´, un manòmetre d'efera i la canonada de 1/2´´ necessària.Totalment muntat i connexionat. Inclou accessoris i petit material.</t>
  </si>
  <si>
    <t>COL1</t>
  </si>
  <si>
    <t>Subministrament i muntatge de col·lector, segons esquema hidràulic. Instal·lat en paret. Totalment muntat, connexionat i aïllat per exterior amb recobriment d'alumini. Inclou soportació, accessoris i petit material.</t>
  </si>
  <si>
    <t>PNC1-H9OC</t>
  </si>
  <si>
    <t>Vàlvula d'equilibrat roscada de 32 mm de diàmetre nominal i Kvs=14,2, fabricada en ametall, amb preajust de cabal, preses de pressió, amb joc d'accessoris i sense dispositiu de buidat, instal·lada i ajustada</t>
  </si>
  <si>
    <t>PNC1-H9OD</t>
  </si>
  <si>
    <t>Vàlvula d'equilibrat roscada de 40 mm de diàmetre nominal i Kvs=19,2, fabricada en ametall, amb preajust de cabal, preses de pressió, amb joc d'accessoris i sense dispositiu de buidat, instal·lada i ajustada</t>
  </si>
  <si>
    <t>03</t>
  </si>
  <si>
    <t>INSTAL·LACIÓ ACS</t>
  </si>
  <si>
    <t>01.03</t>
  </si>
  <si>
    <t>01.03.04</t>
  </si>
  <si>
    <t>ut</t>
  </si>
  <si>
    <t>AMPLIACIÓ QUADRE GENERAL SORTIDA QUEDRE ESCALFADORS
Subministrament i muntatge d'ampliació del Quadre General de Distribució del BT de l'Edificació amb una sortida pel quadre d'escalfadors instantanis de la Planta Primera.
Les proteccions de l'escomesa al nou Quadre Escalfadors s'instal·laran en la zona reserva espai ampliacions del Quadre General
. Compost per:
- Interruptor Automàtic IV/63A.
- Protecció diferencial associada al Interruptor general IV/63A/300mA S
Inclou nou envolvent (armari o caixa de doble aïllament) per les noves proteccions, si fos necesari
Inclou les connexions a les pletines repartidor
Marca Schneider o Similar
Totalment Instal·lat i connexionat 
Inclou accessoris i complements</t>
  </si>
  <si>
    <t>IE5</t>
  </si>
  <si>
    <t>Cablatge de connexió elèctrica Quadre de Distribució dels escalfadors instantanis d'ACS format per cable multipolar RZ1-K (AS), sent la seva tensió assignada de 0,6/1 kV, reacció al foc classe Cca-s1b,d1,a1, amb conductor de coure classe 5 (-K) de 5G16 mm² de secció, amb aïllament de polietilè reticulat (R) i coberta de compost termoplàstic a força de poliolefina lliure d'halògens amb baixa emissió de fums i gasos corrosius (Z1).</t>
  </si>
  <si>
    <t>PG2N-EUH9</t>
  </si>
  <si>
    <t>Tub flexible de PVC, de 32 mm de diàmetre nominal, aïllant i no propagador de la flama, resistència a l'impacte d'1 J, resistència a compressió de 320 N i una rigidesa dielèctrica de 2000 V, muntat encastat</t>
  </si>
  <si>
    <t>01.03.07</t>
  </si>
  <si>
    <t>QUADRE ESCALFADORS INSTANTANIS ACS
Subministrament i muntatge del nou Quadre Escalfadors Instantanis ACS de Planta Primera, segons esquema inifilar projecte.
Inclou:
- Armari metàl·lic estanc tipus CRN, de dimensions adequades per l'aparamenta actual i espai de reserva del 30%.
- Aparamenta descrita en memòria i esquema unifilar
- Bornes entrada i sortida amb bornes de mides adequades
- Estades i sortides per dalt
Inclou els treballs de fixació del quadre a la paret de la sala calderes. Així com, tot els accessoris necessaris per la correcta execució de la partida.
Marca Schneider o Similar
Totalment Instal·lat i connexionat 
Inclou accessoris i complements</t>
  </si>
  <si>
    <t>ACS001</t>
  </si>
  <si>
    <t>Escalfador Instantani d’aigua MBH 4 de la marca GLACE o similar
Subministrament i col·locació d’escalfador d’aigua instantani amb control hidràulic (model sota pica) amb disseny compacte per a un subministrament d’aigua calenta de baix consum per a lavabos o cuines petites.
Activació automàtica de tota la capacitat d’escalfament.
Tecnologia de flux eficient per a un raig d’aigua òptim i un consum d’aigua econòmic.
El sistema eficient de calefacció de cable nu IES® amb cartutx calefactor reemplaçable ofereix una llarga vida útil i un fàcil manteniment.
Disseny sense ventilació.
Inclòs Kit de connexió (peça en T i mànega de pressió flexible) per a vàlvula angular.
Inserció airejadora per a adaptador d’aixeta M 22/24 inclosa.
L’escalfador d’aigua instantani E-compact ofereix un funcionament econòmic. L’aigua s’escalfa directament en circular per la unitat. L’aigua calenta no s’emmagatzema en un dipòsit, la qual cosa estalvia energia en espera. Cabal instantani de 2,5 l/min amb una potència de 4,4 kW. IP25.
Inclou tots els elements necessaris per a una correcta col·locació i funcionament
Totalment Instal·lat i connexionat
Inclou proves i posta en servei</t>
  </si>
  <si>
    <t>ACS003</t>
  </si>
  <si>
    <t>Escalfador d’aigua instantani CFX-U de la marca GLACE o similar
Subministrament i col·locació d’escalfador instantanis d’aigua amb control hidràulic (model sota pica) amb disseny compacte per a un Subministrament d’aigua calenta de baix consum per a lavabos i dutxes.
Activació automàtica de tota la capacitat d’escalfament.
Tecnologia de flux eficient per a un raig d’aigua òptim i un consum d’aigua econòmic.
El sistema eficient de calefacció de cable nu IES® amb cartutx calefactor reemplaçable ofereix una llarga vida útil i un fàcil manteniment.
Disseny sense ventilació.
Kit de connexió (peça en T i mànega de pressió flexible) per a vàlvula angular inclòs.
Inserció airejadora per a adaptador d’aixeta M 22/24 inclosa.
L’escalfador d’aigua instantani ofereix un funcionament econòmic. L’aigua s’escalfa directament en circular per la unitat. L’aigua calenta no s’emmagatzema en un dipòsit, la qual cosa estalvia energia en espera. Cabal instantani de 4,8 l/min, amb una potència de 11 kW, trifasic 400V
Inclou tots els elements necessaris per a una correcta col·locació i funcionament
Totalment Instal·lat i connexionat
Inclou proves i posta en servei</t>
  </si>
  <si>
    <t>PG33-E4W8</t>
  </si>
  <si>
    <t>Cablatge de connexió elèctrica escalfadors instantanis d'ACS monofàsics format per cable multipolar RZ1-K (AS), sent la seva tensió assignada de 0,6/1 kV, reacció al foc classe Cca-s1b,d1,a1, amb conductor de coure classe 5 (-K) de 3G4 mm² de secció, amb aïllament de polietilè reticulat (R) i coberta de compost termoplàstic a força de poliolefina lliure d'halògens amb baixa emissió de fums i gasos corrosius (Z1).</t>
  </si>
  <si>
    <t>PG2N-EUH7</t>
  </si>
  <si>
    <t>Tub flexible de PVC, de 20 mm de diàmetre nominal, aïllant i no propagador de la flama, resistència a l'impacte d'1 J, resistència a compressió de 320 N i una rigidesa dielèctrica de 2000 V, muntat encastat</t>
  </si>
  <si>
    <t>IE14</t>
  </si>
  <si>
    <t>Punt elèctric de connexió receptor trifàsic de cablejat 3G6 mm² de secció
Inclou Caixa de connexions, regletes de connexió i altre petit material
totalment muntat, instal·lat i connexionat
Inclou accessoris i complements</t>
  </si>
  <si>
    <t>IE16</t>
  </si>
  <si>
    <t>Cablatge de connexió elèctrica escalfadors instantanis d'ACS trifàsics format per cable multipolar RZ1-K (AS), sent la seva tensió assignada de 0,6/1 kV, reacció al foc classe Cca-s1b,d1,a1, amb conductor de coure classe 5 (-K) de 5G6 mm² de secció, amb aïllament de polietilè reticulat (R) i coberta de compost termoplàstic a força de poliolefina lliure d'halògens amb baixa emissió de fums i gasos corrosius (Z1).</t>
  </si>
  <si>
    <t>PG2N-EUH8</t>
  </si>
  <si>
    <t>Tub flexible corrugat de PVC, de 25 mm de diàmetre nominal, aïllant i no propagador de la flama, resistència a l'impacte d'1 J, resistència a compressió de 320 N i una rigidesa dielèctrica de 2000 V, muntat encastat</t>
  </si>
  <si>
    <t>IE15</t>
  </si>
  <si>
    <t>Punt elèctric de connexió receptor trifàsic de cablejat 5G6 mm² de secció
Inclou Caixa de connexions, regletes de connexió i altre petit material
totalment muntat, instal·lat i connexionat
Inclou accessoris i complements</t>
  </si>
  <si>
    <t>04</t>
  </si>
  <si>
    <t>PALETERIA I MITJANS AUXILIARS</t>
  </si>
  <si>
    <t>01.04</t>
  </si>
  <si>
    <t>PAL001</t>
  </si>
  <si>
    <t>m2</t>
  </si>
  <si>
    <t>Retirada de fals sostre i posterior trasllat a abocador autoritzat.</t>
  </si>
  <si>
    <t>PAL002</t>
  </si>
  <si>
    <t>Subministrament i col·locació de fals sostre de pladur.</t>
  </si>
  <si>
    <t>PAL003</t>
  </si>
  <si>
    <t>Pintat de sala de màquines i terrassa</t>
  </si>
  <si>
    <t>PAL004</t>
  </si>
  <si>
    <t>Ajudes de paleta per a instal·lacions, amb repicat, regates, tancaments i petites reparacions en paraments i paviments, necessàries per a la correcta execució dels treballs. Inclou materials auxiliars, mà d’obra i mitjans necessaris.</t>
  </si>
  <si>
    <t>PAL006</t>
  </si>
  <si>
    <t>Retirada i trasllat a abocador autoritzat de, refredadora, calderes, col·lector, canoandes  i altres elements a l'actual sala de calderes i coberta de climatització  incloent càrrega, transport i certificat de la gestió de residus.</t>
  </si>
  <si>
    <t>PAL008</t>
  </si>
  <si>
    <t>Subministrament i utilització dels mitjans auxiliars necessaris per a l’execució dels treballs, incloent l’ús d’una grua per a la càrrega, elevació i col·locació de la bomba de calor sobre el camió de transport. La partida comprèn també les maniobres bàsiques de seguretat i el personal necessari per a la correcta operació.</t>
  </si>
  <si>
    <t>05</t>
  </si>
  <si>
    <t>BMS</t>
  </si>
  <si>
    <t>01.05</t>
  </si>
  <si>
    <t>CON1</t>
  </si>
  <si>
    <t>Subministrament i muntatge de sensor de CO2 per a muntatge exterior. 24 Vac i sortida 0.10Vdc. 0 a 2000 ppm. ítem 690171. Totalment muntat i connexionat. Inclou accessoris i petit material.</t>
  </si>
  <si>
    <t>CON2</t>
  </si>
  <si>
    <t xml:space="preserve">Subministrament i muntatge de sensor de temperatura, de conducte/immersió, -40 a 120 ºC, NTC K10, long. de sonda 150 mm. Totalment muntat i connexionat. Inclou accessoris i petit material. </t>
  </si>
  <si>
    <t>CON3</t>
  </si>
  <si>
    <t>Subministrament i muntatge devaina per a immersió en canonada de coure. Rosca 1/2´´M. Longitud = 150 mm</t>
  </si>
  <si>
    <t>CON4</t>
  </si>
  <si>
    <t>Subministrament i muntatge de sensor de pressió electrònic de canonades -1 a 8 bar. 2 metres de cable. Connexió de pressió femella 1/4 ´´ SAE - 0-10 V DC.  Totalment muntat i connexionat. Inclou accessoris i petit material</t>
  </si>
  <si>
    <t>CON26</t>
  </si>
  <si>
    <t>Subministrament i muntatge de cabalímetre, AC/DC 24 V, DN 32, FS 2.0 l/s  Totalment muntat i connexionat. Inclou accessoris i petit material</t>
  </si>
  <si>
    <t>CON27</t>
  </si>
  <si>
    <t xml:space="preserve"> Subministrament i muntatge de   ràcord de canonada per a EPIV / vàlvula d’energia amb rosca exterior, DN 32. Totalment muntat i connexionat. Inclou accessoris i petit material</t>
  </si>
  <si>
    <t>CON5</t>
  </si>
  <si>
    <t>Subministrament i muntatge de  Integrador MULTICAL® 603. Per a FRED i CALOR. Cabalímetre ultrasònic ULTRAFLOW®. Alimentació a 220V. Amb brides per a un qp 25,0 m³/h, 300 mm x DN65, PN 25.   Totalment muntat i connexionat. Inclou accessoris i petit material</t>
  </si>
  <si>
    <t>CON6</t>
  </si>
  <si>
    <t>Subministrament i muntatge de  targetes de comunicació per a MULTICAL 403/603. BACnet MS/TP (RS-485) + 2 entrades de polsos. Totalment muntat i connexionat. Inclou accessoris i petit material</t>
  </si>
  <si>
    <t>CON7</t>
  </si>
  <si>
    <t>Subministrament i muntatge de  sensor de temperatura, de conducte/immersió, -40 a 120 ºC, NTC K10, long. de sonda 150 mm.  Totalment muntat i connexionat. Inclou accessoris i petit material</t>
  </si>
  <si>
    <t>CON8</t>
  </si>
  <si>
    <t>Subministrament i muntatge de sensor combinat de temperatura i humitat per a conducte de 140 mm. 24 Vac i sortides 0.10Vdc. ítem 626347. Totalment muntat i connexionat. Inclou accessoris i petit material</t>
  </si>
  <si>
    <t>CON9</t>
  </si>
  <si>
    <t>Subministrament i muntatge del sensor de CO2 per a conducte. 24 Vac i sortida 0.10Vdc. 0 a 2000 ppm. ítem 662253. Totalment muntat i connexionat. Inclou accessoris i petit material</t>
  </si>
  <si>
    <t>CON10</t>
  </si>
  <si>
    <t>Subministrament i muntatge de pressòstat diferencial d’aire. Rang 30 a 500 Pa. ítem 269995. Totalment muntat i connexionat. Inclou accessoris i petit material</t>
  </si>
  <si>
    <t>CON11</t>
  </si>
  <si>
    <t>Subministrament i muntatge de servomotor compacte proporcional 0.10 VDC: 8 Nm. 24 Vca. Totalment muntat i connexionat. Inclou accessoris i petit material</t>
  </si>
  <si>
    <t>CON12</t>
  </si>
  <si>
    <t>Subministrament i muntatge de conjunt de vàlvula de 3 vies de bola caracteritzada DN32 Kvs 25 m³/h amb actuador.  Totalment muntat i connexionat. Inclou accessoris i petit material</t>
  </si>
  <si>
    <t>CON13</t>
  </si>
  <si>
    <t>Subministrament i muntatge de conjunt de vàlvula de 3 vies de bola caracteritzada DN40 Kvs 40 m³/h amb actuador. Totalment muntat i connexionat. Inclou accessoris i petit material</t>
  </si>
  <si>
    <t>CON15</t>
  </si>
  <si>
    <t>Subministrament d’armari metàl·lic estanc de construcció monobloc amb laterals formats de xapa d’acer laminada i doblegada, pintada interiorment i exteriorment amb pols epoxi color gris. Porta amb junta de poliuretà escumada per a garantir la seva estanquitat. Completament cablejat a bornes numerades per a la seva fàcil localització. PLANTA COBERTA. Segons LP per a un total de 103 punts de control.
PRODUCCIÓ TÈRMICA + 7 CLIMATITZADORS.  Totalment muntat i connexionat. Inclou accessoris i petit material</t>
  </si>
  <si>
    <t>CON16</t>
  </si>
  <si>
    <t>Subministrament i muntatge de lPort ModBUS sèrie a Ethernet IP.</t>
  </si>
  <si>
    <t>CON17</t>
  </si>
  <si>
    <t>Realització de plànols i esquemes de connexió per a la correcta instal·lació dels equips.</t>
  </si>
  <si>
    <t>CON18</t>
  </si>
  <si>
    <t>Programació del lloc central, configuració i implementació de la base de dades, creació dels menús gràfics d’introducció al sistema i gràfics en color de les instal·lacions.</t>
  </si>
  <si>
    <t>CON19</t>
  </si>
  <si>
    <t>Posada en marxa un cop finalitzats els treballs d’instal·lació, connexió, i comprovació de les instal·lacions en les condicions necessàries per a la verificació del correcte funcionament dels equips de control. Lliurament de documentació final d’obra.</t>
  </si>
  <si>
    <t>CON20</t>
  </si>
  <si>
    <t>Incorporació del supervisor dins del sistema centralitzat METASYS del ICS.</t>
  </si>
  <si>
    <t>CON21</t>
  </si>
  <si>
    <t>Enginyeria de programació específica per al desenvolupament de les taules d’integració del protocol modbus / bacnet. COMPTADORS TÈRMICS.</t>
  </si>
  <si>
    <t>CON22</t>
  </si>
  <si>
    <t>Enginyeria de programació específica per al desenvolupament de les taules d’integració del protocol modbus / bacnet. COMPTADORS ELÈCTRICS.</t>
  </si>
  <si>
    <t>CON23</t>
  </si>
  <si>
    <t>Enginyeria de programació específica per al desenvolupament de les taules d’integració del protocol modbus BOMBA DE CALOR.</t>
  </si>
  <si>
    <t>CON24</t>
  </si>
  <si>
    <t>Enginyeria de programació específica per al desenvolupament de les taules d’integració del protocol modbus / bacnet. Ccaudalímetres de distribució. 7 u.</t>
  </si>
  <si>
    <t xml:space="preserve">IMPORT TOTAL DEL PRESSUPOST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</si>
</sst>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5"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1">
    <xf numFmtId="0" fontId="0" fillId="0" borderId="0" applyNumberFormat="0" applyBorder="0" applyAlignment="0"/>
  </cellStyleXfs>
  <cellXfs count="17">
    <xf numFmtId="0" fontId="0" fillId="0" borderId="0" xfId="0" applyFill="1" applyProtection="1"/>
    <xf numFmtId="0" fontId="1" fillId="0" borderId="0" xfId="0" applyFont="1" applyFill="1" applyProtection="1"/>
    <xf numFmtId="0" fontId="1" fillId="0" borderId="0" xfId="0" applyFont="1" applyFill="1" applyProtection="1"/>
    <xf numFmtId="0" fontId="0" fillId="2" borderId="0" xfId="0" applyFill="1" applyProtection="1"/>
    <xf numFmtId="0" fontId="2" fillId="2" borderId="0" xfId="0" applyFont="1" applyFill="1" applyAlignment="1" applyProtection="1">
      <alignment horizontal="center"/>
    </xf>
    <xf numFmtId="0" fontId="3" fillId="3" borderId="0" xfId="0" applyFont="1" applyFill="1" applyAlignment="1" applyProtection="1">
      <alignment horizontal="right"/>
    </xf>
    <xf numFmtId="0" fontId="3" fillId="0" borderId="0" xfId="0" applyFont="1" applyFill="1" applyProtection="1"/>
    <xf numFmtId="49" fontId="3" fillId="0" borderId="0" xfId="0" applyNumberFormat="1" applyFont="1" applyFill="1" applyProtection="1"/>
    <xf numFmtId="49" fontId="1" fillId="0" borderId="0" xfId="0" applyNumberFormat="1" applyFont="1" applyFill="1" applyProtection="1"/>
    <xf numFmtId="0" fontId="1" fillId="0" borderId="0" xfId="0" applyFont="1" applyFill="1" applyAlignment="1" applyProtection="1">
      <alignment wrapText="1"/>
    </xf>
    <xf numFmtId="164" fontId="1" fillId="4" borderId="0" xfId="0" applyNumberFormat="1" applyFont="1" applyFill="1" applyProtection="1">
      <protection locked="0"/>
    </xf>
    <xf numFmtId="165" fontId="1" fillId="0" borderId="0" xfId="0" applyNumberFormat="1" applyFont="1" applyFill="1" applyProtection="1"/>
    <xf numFmtId="164" fontId="1" fillId="0" borderId="0" xfId="0" applyNumberFormat="1" applyFont="1" applyFill="1" applyProtection="1"/>
    <xf numFmtId="0" fontId="1" fillId="0" borderId="0" xfId="0" applyFont="1" applyFill="1" applyProtection="1"/>
    <xf numFmtId="164" fontId="3" fillId="0" borderId="0" xfId="0" applyNumberFormat="1" applyFont="1" applyFill="1" applyProtection="1"/>
    <xf numFmtId="0" fontId="4" fillId="0" borderId="0" xfId="0" applyFont="1" applyFill="1" applyProtection="1"/>
    <xf numFmtId="164" fontId="4" fillId="0" borderId="0" xfId="0" applyNumberFormat="1" applyFont="1" applyFill="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4"/>
  <sheetViews>
    <sheetView tabSelected="1" workbookViewId="0">
      <pane ySplit="8" topLeftCell="A72" activePane="bottomLeft" state="frozenSplit"/>
      <selection pane="bottomLeft" activeCell="E48" sqref="E48"/>
    </sheetView>
  </sheetViews>
  <sheetFormatPr defaultRowHeight="14.4" x14ac:dyDescent="0.3"/>
  <cols>
    <col min="1" max="1" width="18.6640625" customWidth="1"/>
    <col min="2" max="2" width="3.44140625" customWidth="1"/>
    <col min="3" max="3" width="13.6640625" customWidth="1"/>
    <col min="4" max="4" width="4.44140625" customWidth="1"/>
    <col min="5" max="5" width="48.6640625" customWidth="1"/>
    <col min="6" max="7" width="12.6640625" customWidth="1"/>
    <col min="8" max="8" width="13.6640625" customWidth="1"/>
  </cols>
  <sheetData>
    <row r="1" spans="1:8" x14ac:dyDescent="0.3">
      <c r="E1" s="1" t="s">
        <v>0</v>
      </c>
      <c r="F1" s="1" t="s">
        <v>0</v>
      </c>
      <c r="G1" s="1" t="s">
        <v>0</v>
      </c>
      <c r="H1" s="1" t="s">
        <v>0</v>
      </c>
    </row>
    <row r="2" spans="1:8" x14ac:dyDescent="0.3">
      <c r="E2" s="1"/>
      <c r="F2" s="1"/>
      <c r="G2" s="1"/>
      <c r="H2" s="1"/>
    </row>
    <row r="3" spans="1:8" x14ac:dyDescent="0.3">
      <c r="E3" s="1"/>
      <c r="F3" s="1"/>
      <c r="G3" s="1"/>
      <c r="H3" s="1"/>
    </row>
    <row r="4" spans="1:8" x14ac:dyDescent="0.3">
      <c r="E4" s="1"/>
      <c r="F4" s="1"/>
      <c r="G4" s="1"/>
      <c r="H4" s="1"/>
    </row>
    <row r="6" spans="1:8" ht="18" x14ac:dyDescent="0.35">
      <c r="C6" s="3"/>
      <c r="D6" s="3"/>
      <c r="E6" s="4" t="s">
        <v>1</v>
      </c>
      <c r="F6" s="3"/>
      <c r="G6" s="3"/>
      <c r="H6" s="3"/>
    </row>
    <row r="8" spans="1:8" x14ac:dyDescent="0.3">
      <c r="F8" s="5" t="s">
        <v>2</v>
      </c>
      <c r="G8" s="5" t="s">
        <v>3</v>
      </c>
      <c r="H8" s="5" t="s">
        <v>4</v>
      </c>
    </row>
    <row r="10" spans="1:8" x14ac:dyDescent="0.3">
      <c r="C10" s="6" t="s">
        <v>5</v>
      </c>
      <c r="D10" s="7" t="s">
        <v>6</v>
      </c>
      <c r="E10" s="6" t="s">
        <v>7</v>
      </c>
    </row>
    <row r="11" spans="1:8" x14ac:dyDescent="0.3">
      <c r="C11" s="6" t="s">
        <v>8</v>
      </c>
      <c r="D11" s="7" t="s">
        <v>6</v>
      </c>
      <c r="E11" s="6" t="s">
        <v>9</v>
      </c>
    </row>
    <row r="13" spans="1:8" ht="103.2" x14ac:dyDescent="0.3">
      <c r="A13" s="2" t="s">
        <v>10</v>
      </c>
      <c r="B13" s="2">
        <v>1</v>
      </c>
      <c r="C13" s="2" t="s">
        <v>11</v>
      </c>
      <c r="D13" s="8" t="s">
        <v>12</v>
      </c>
      <c r="E13" s="9" t="s">
        <v>13</v>
      </c>
      <c r="F13" s="10">
        <v>1434.38</v>
      </c>
      <c r="G13" s="11">
        <v>1</v>
      </c>
      <c r="H13" s="12">
        <f t="shared" ref="H13:H28" si="0">ROUND(ROUND(F13,2)*ROUND(G13,3),2)</f>
        <v>1434.38</v>
      </c>
    </row>
    <row r="14" spans="1:8" ht="215.4" x14ac:dyDescent="0.3">
      <c r="A14" s="2" t="s">
        <v>10</v>
      </c>
      <c r="B14" s="2">
        <v>2</v>
      </c>
      <c r="C14" s="2" t="s">
        <v>14</v>
      </c>
      <c r="D14" s="8" t="s">
        <v>15</v>
      </c>
      <c r="E14" s="9" t="s">
        <v>16</v>
      </c>
      <c r="F14" s="10">
        <v>2712.19</v>
      </c>
      <c r="G14" s="11">
        <v>1</v>
      </c>
      <c r="H14" s="12">
        <f t="shared" si="0"/>
        <v>2712.19</v>
      </c>
    </row>
    <row r="15" spans="1:8" ht="52.2" x14ac:dyDescent="0.3">
      <c r="A15" s="2" t="s">
        <v>10</v>
      </c>
      <c r="B15" s="2">
        <v>3</v>
      </c>
      <c r="C15" s="2" t="s">
        <v>17</v>
      </c>
      <c r="D15" s="8" t="s">
        <v>18</v>
      </c>
      <c r="E15" s="9" t="s">
        <v>19</v>
      </c>
      <c r="F15" s="10">
        <v>33.28</v>
      </c>
      <c r="G15" s="11">
        <v>100</v>
      </c>
      <c r="H15" s="12">
        <f t="shared" si="0"/>
        <v>3328</v>
      </c>
    </row>
    <row r="16" spans="1:8" x14ac:dyDescent="0.3">
      <c r="A16" s="2" t="s">
        <v>10</v>
      </c>
      <c r="B16" s="2">
        <v>4</v>
      </c>
      <c r="C16" s="2" t="s">
        <v>20</v>
      </c>
      <c r="D16" s="8" t="s">
        <v>18</v>
      </c>
      <c r="E16" s="13" t="s">
        <v>21</v>
      </c>
      <c r="F16" s="10">
        <v>10.52</v>
      </c>
      <c r="G16" s="11">
        <v>12</v>
      </c>
      <c r="H16" s="12">
        <f t="shared" si="0"/>
        <v>126.24</v>
      </c>
    </row>
    <row r="17" spans="1:8" ht="164.4" x14ac:dyDescent="0.3">
      <c r="A17" s="2" t="s">
        <v>10</v>
      </c>
      <c r="B17" s="2">
        <v>5</v>
      </c>
      <c r="C17" s="2" t="s">
        <v>22</v>
      </c>
      <c r="D17" s="8" t="s">
        <v>15</v>
      </c>
      <c r="E17" s="9" t="s">
        <v>23</v>
      </c>
      <c r="F17" s="10">
        <v>3508.6</v>
      </c>
      <c r="G17" s="11">
        <v>1</v>
      </c>
      <c r="H17" s="12">
        <f t="shared" si="0"/>
        <v>3508.6</v>
      </c>
    </row>
    <row r="18" spans="1:8" x14ac:dyDescent="0.3">
      <c r="A18" s="2" t="s">
        <v>10</v>
      </c>
      <c r="B18" s="2">
        <v>6</v>
      </c>
      <c r="C18" s="2" t="s">
        <v>24</v>
      </c>
      <c r="D18" s="8" t="s">
        <v>18</v>
      </c>
      <c r="E18" s="13" t="s">
        <v>25</v>
      </c>
      <c r="F18" s="10">
        <v>3.69</v>
      </c>
      <c r="G18" s="11">
        <v>280</v>
      </c>
      <c r="H18" s="12">
        <f t="shared" si="0"/>
        <v>1033.2</v>
      </c>
    </row>
    <row r="19" spans="1:8" ht="62.4" x14ac:dyDescent="0.3">
      <c r="A19" s="2" t="s">
        <v>10</v>
      </c>
      <c r="B19" s="2">
        <v>7</v>
      </c>
      <c r="C19" s="2" t="s">
        <v>26</v>
      </c>
      <c r="D19" s="8" t="s">
        <v>18</v>
      </c>
      <c r="E19" s="9" t="s">
        <v>27</v>
      </c>
      <c r="F19" s="10">
        <v>49.76</v>
      </c>
      <c r="G19" s="11">
        <v>55</v>
      </c>
      <c r="H19" s="12">
        <f t="shared" si="0"/>
        <v>2736.8</v>
      </c>
    </row>
    <row r="20" spans="1:8" ht="184.8" x14ac:dyDescent="0.3">
      <c r="A20" s="2" t="s">
        <v>10</v>
      </c>
      <c r="B20" s="2">
        <v>8</v>
      </c>
      <c r="C20" s="2" t="s">
        <v>28</v>
      </c>
      <c r="D20" s="8" t="s">
        <v>29</v>
      </c>
      <c r="E20" s="9" t="s">
        <v>30</v>
      </c>
      <c r="F20" s="10">
        <v>705.6</v>
      </c>
      <c r="G20" s="11">
        <v>3</v>
      </c>
      <c r="H20" s="12">
        <f t="shared" si="0"/>
        <v>2116.8000000000002</v>
      </c>
    </row>
    <row r="21" spans="1:8" ht="113.4" x14ac:dyDescent="0.3">
      <c r="A21" s="2" t="s">
        <v>10</v>
      </c>
      <c r="B21" s="2">
        <v>9</v>
      </c>
      <c r="C21" s="2" t="s">
        <v>31</v>
      </c>
      <c r="D21" s="8" t="s">
        <v>15</v>
      </c>
      <c r="E21" s="9" t="s">
        <v>32</v>
      </c>
      <c r="F21" s="10">
        <v>82.29</v>
      </c>
      <c r="G21" s="11">
        <v>5</v>
      </c>
      <c r="H21" s="12">
        <f t="shared" si="0"/>
        <v>411.45</v>
      </c>
    </row>
    <row r="22" spans="1:8" ht="82.8" x14ac:dyDescent="0.3">
      <c r="A22" s="2" t="s">
        <v>10</v>
      </c>
      <c r="B22" s="2">
        <v>10</v>
      </c>
      <c r="C22" s="2" t="s">
        <v>33</v>
      </c>
      <c r="D22" s="8" t="s">
        <v>15</v>
      </c>
      <c r="E22" s="9" t="s">
        <v>34</v>
      </c>
      <c r="F22" s="10">
        <v>74.34</v>
      </c>
      <c r="G22" s="11">
        <v>11</v>
      </c>
      <c r="H22" s="12">
        <f t="shared" si="0"/>
        <v>817.74</v>
      </c>
    </row>
    <row r="23" spans="1:8" ht="72.599999999999994" x14ac:dyDescent="0.3">
      <c r="A23" s="2" t="s">
        <v>10</v>
      </c>
      <c r="B23" s="2">
        <v>11</v>
      </c>
      <c r="C23" s="2" t="s">
        <v>35</v>
      </c>
      <c r="D23" s="8" t="s">
        <v>36</v>
      </c>
      <c r="E23" s="9" t="s">
        <v>37</v>
      </c>
      <c r="F23" s="10">
        <v>10.11</v>
      </c>
      <c r="G23" s="11">
        <v>2</v>
      </c>
      <c r="H23" s="12">
        <f t="shared" si="0"/>
        <v>20.22</v>
      </c>
    </row>
    <row r="24" spans="1:8" ht="72.599999999999994" x14ac:dyDescent="0.3">
      <c r="A24" s="2" t="s">
        <v>10</v>
      </c>
      <c r="B24" s="2">
        <v>12</v>
      </c>
      <c r="C24" s="2" t="s">
        <v>38</v>
      </c>
      <c r="D24" s="8" t="s">
        <v>36</v>
      </c>
      <c r="E24" s="9" t="s">
        <v>39</v>
      </c>
      <c r="F24" s="10">
        <v>11.04</v>
      </c>
      <c r="G24" s="11">
        <v>2</v>
      </c>
      <c r="H24" s="12">
        <f t="shared" si="0"/>
        <v>22.08</v>
      </c>
    </row>
    <row r="25" spans="1:8" ht="82.8" x14ac:dyDescent="0.3">
      <c r="A25" s="2" t="s">
        <v>10</v>
      </c>
      <c r="B25" s="2">
        <v>13</v>
      </c>
      <c r="C25" s="2" t="s">
        <v>40</v>
      </c>
      <c r="D25" s="8" t="s">
        <v>36</v>
      </c>
      <c r="E25" s="9" t="s">
        <v>41</v>
      </c>
      <c r="F25" s="10">
        <v>11.13</v>
      </c>
      <c r="G25" s="11">
        <v>2</v>
      </c>
      <c r="H25" s="12">
        <f t="shared" si="0"/>
        <v>22.26</v>
      </c>
    </row>
    <row r="26" spans="1:8" x14ac:dyDescent="0.3">
      <c r="A26" s="2" t="s">
        <v>10</v>
      </c>
      <c r="B26" s="2">
        <v>14</v>
      </c>
      <c r="C26" s="2" t="s">
        <v>42</v>
      </c>
      <c r="D26" s="8" t="s">
        <v>12</v>
      </c>
      <c r="E26" s="13" t="s">
        <v>43</v>
      </c>
      <c r="F26" s="10">
        <v>33.6</v>
      </c>
      <c r="G26" s="11">
        <v>15</v>
      </c>
      <c r="H26" s="12">
        <f t="shared" si="0"/>
        <v>504</v>
      </c>
    </row>
    <row r="27" spans="1:8" x14ac:dyDescent="0.3">
      <c r="A27" s="2" t="s">
        <v>10</v>
      </c>
      <c r="B27" s="2">
        <v>15</v>
      </c>
      <c r="C27" s="2" t="s">
        <v>44</v>
      </c>
      <c r="D27" s="8" t="s">
        <v>15</v>
      </c>
      <c r="E27" s="13" t="s">
        <v>45</v>
      </c>
      <c r="F27" s="10">
        <v>511.35</v>
      </c>
      <c r="G27" s="11">
        <v>1</v>
      </c>
      <c r="H27" s="12">
        <f t="shared" si="0"/>
        <v>511.35</v>
      </c>
    </row>
    <row r="28" spans="1:8" ht="52.2" x14ac:dyDescent="0.3">
      <c r="A28" s="2" t="s">
        <v>10</v>
      </c>
      <c r="B28" s="2">
        <v>16</v>
      </c>
      <c r="C28" s="2" t="s">
        <v>46</v>
      </c>
      <c r="D28" s="8" t="s">
        <v>15</v>
      </c>
      <c r="E28" s="9" t="s">
        <v>47</v>
      </c>
      <c r="F28" s="10">
        <v>630</v>
      </c>
      <c r="G28" s="11">
        <v>1</v>
      </c>
      <c r="H28" s="12">
        <f t="shared" si="0"/>
        <v>630</v>
      </c>
    </row>
    <row r="29" spans="1:8" x14ac:dyDescent="0.3">
      <c r="E29" s="6" t="s">
        <v>48</v>
      </c>
      <c r="F29" s="6"/>
      <c r="G29" s="6"/>
      <c r="H29" s="14">
        <f>SUM(H13:H28)</f>
        <v>19935.310000000001</v>
      </c>
    </row>
    <row r="31" spans="1:8" x14ac:dyDescent="0.3">
      <c r="C31" s="6" t="s">
        <v>5</v>
      </c>
      <c r="D31" s="7" t="s">
        <v>6</v>
      </c>
      <c r="E31" s="6" t="s">
        <v>7</v>
      </c>
    </row>
    <row r="32" spans="1:8" x14ac:dyDescent="0.3">
      <c r="C32" s="6" t="s">
        <v>8</v>
      </c>
      <c r="D32" s="7" t="s">
        <v>49</v>
      </c>
      <c r="E32" s="6" t="s">
        <v>50</v>
      </c>
    </row>
    <row r="34" spans="1:8" x14ac:dyDescent="0.3">
      <c r="A34" s="2" t="s">
        <v>51</v>
      </c>
      <c r="B34" s="2">
        <v>1</v>
      </c>
      <c r="C34" s="2" t="s">
        <v>52</v>
      </c>
      <c r="D34" s="8" t="s">
        <v>15</v>
      </c>
      <c r="E34" s="13" t="s">
        <v>53</v>
      </c>
      <c r="F34" s="10">
        <v>40559.449999999997</v>
      </c>
      <c r="G34" s="11">
        <v>1</v>
      </c>
      <c r="H34" s="12">
        <f t="shared" ref="H34:H73" si="1">ROUND(ROUND(F34,2)*ROUND(G34,3),2)</f>
        <v>40559.449999999997</v>
      </c>
    </row>
    <row r="35" spans="1:8" x14ac:dyDescent="0.3">
      <c r="A35" s="2" t="s">
        <v>51</v>
      </c>
      <c r="B35" s="2">
        <v>2</v>
      </c>
      <c r="C35" s="2" t="s">
        <v>54</v>
      </c>
      <c r="D35" s="8" t="s">
        <v>15</v>
      </c>
      <c r="E35" s="13" t="s">
        <v>55</v>
      </c>
      <c r="F35" s="10">
        <v>262.5</v>
      </c>
      <c r="G35" s="11">
        <v>1</v>
      </c>
      <c r="H35" s="12">
        <f t="shared" si="1"/>
        <v>262.5</v>
      </c>
    </row>
    <row r="36" spans="1:8" x14ac:dyDescent="0.3">
      <c r="A36" s="2" t="s">
        <v>51</v>
      </c>
      <c r="B36" s="2">
        <v>3</v>
      </c>
      <c r="C36" s="2" t="s">
        <v>56</v>
      </c>
      <c r="D36" s="8" t="s">
        <v>15</v>
      </c>
      <c r="E36" s="13" t="s">
        <v>57</v>
      </c>
      <c r="F36" s="10">
        <v>67.2</v>
      </c>
      <c r="G36" s="11">
        <v>4</v>
      </c>
      <c r="H36" s="12">
        <f t="shared" si="1"/>
        <v>268.8</v>
      </c>
    </row>
    <row r="37" spans="1:8" x14ac:dyDescent="0.3">
      <c r="A37" s="2" t="s">
        <v>51</v>
      </c>
      <c r="B37" s="2">
        <v>4</v>
      </c>
      <c r="C37" s="2" t="s">
        <v>58</v>
      </c>
      <c r="D37" s="8" t="s">
        <v>15</v>
      </c>
      <c r="E37" s="13" t="s">
        <v>59</v>
      </c>
      <c r="F37" s="10">
        <v>503.29</v>
      </c>
      <c r="G37" s="11">
        <v>2</v>
      </c>
      <c r="H37" s="12">
        <f t="shared" si="1"/>
        <v>1006.58</v>
      </c>
    </row>
    <row r="38" spans="1:8" x14ac:dyDescent="0.3">
      <c r="A38" s="2" t="s">
        <v>51</v>
      </c>
      <c r="B38" s="2">
        <v>5</v>
      </c>
      <c r="C38" s="2" t="s">
        <v>60</v>
      </c>
      <c r="D38" s="8" t="s">
        <v>15</v>
      </c>
      <c r="E38" s="13" t="s">
        <v>61</v>
      </c>
      <c r="F38" s="10">
        <v>700.35</v>
      </c>
      <c r="G38" s="11">
        <v>5</v>
      </c>
      <c r="H38" s="12">
        <f t="shared" si="1"/>
        <v>3501.75</v>
      </c>
    </row>
    <row r="39" spans="1:8" x14ac:dyDescent="0.3">
      <c r="A39" s="2" t="s">
        <v>51</v>
      </c>
      <c r="B39" s="2">
        <v>6</v>
      </c>
      <c r="C39" s="2" t="s">
        <v>62</v>
      </c>
      <c r="D39" s="8" t="s">
        <v>15</v>
      </c>
      <c r="E39" s="13" t="s">
        <v>63</v>
      </c>
      <c r="F39" s="10">
        <v>865.2</v>
      </c>
      <c r="G39" s="11">
        <v>1</v>
      </c>
      <c r="H39" s="12">
        <f t="shared" si="1"/>
        <v>865.2</v>
      </c>
    </row>
    <row r="40" spans="1:8" x14ac:dyDescent="0.3">
      <c r="A40" s="2" t="s">
        <v>51</v>
      </c>
      <c r="B40" s="2">
        <v>7</v>
      </c>
      <c r="C40" s="2" t="s">
        <v>64</v>
      </c>
      <c r="D40" s="8" t="s">
        <v>15</v>
      </c>
      <c r="E40" s="13" t="s">
        <v>65</v>
      </c>
      <c r="F40" s="10">
        <v>407.97</v>
      </c>
      <c r="G40" s="11">
        <v>1</v>
      </c>
      <c r="H40" s="12">
        <f t="shared" si="1"/>
        <v>407.97</v>
      </c>
    </row>
    <row r="41" spans="1:8" x14ac:dyDescent="0.3">
      <c r="A41" s="2" t="s">
        <v>51</v>
      </c>
      <c r="B41" s="2">
        <v>8</v>
      </c>
      <c r="C41" s="2" t="s">
        <v>66</v>
      </c>
      <c r="D41" s="8" t="s">
        <v>15</v>
      </c>
      <c r="E41" s="13" t="s">
        <v>67</v>
      </c>
      <c r="F41" s="10">
        <v>2172.3000000000002</v>
      </c>
      <c r="G41" s="11">
        <v>1</v>
      </c>
      <c r="H41" s="12">
        <f t="shared" si="1"/>
        <v>2172.3000000000002</v>
      </c>
    </row>
    <row r="42" spans="1:8" x14ac:dyDescent="0.3">
      <c r="A42" s="2" t="s">
        <v>51</v>
      </c>
      <c r="B42" s="2">
        <v>9</v>
      </c>
      <c r="C42" s="2" t="s">
        <v>68</v>
      </c>
      <c r="D42" s="8" t="s">
        <v>15</v>
      </c>
      <c r="E42" s="13" t="s">
        <v>69</v>
      </c>
      <c r="F42" s="10">
        <v>28.56</v>
      </c>
      <c r="G42" s="11">
        <v>6</v>
      </c>
      <c r="H42" s="12">
        <f t="shared" si="1"/>
        <v>171.36</v>
      </c>
    </row>
    <row r="43" spans="1:8" x14ac:dyDescent="0.3">
      <c r="A43" s="2" t="s">
        <v>51</v>
      </c>
      <c r="B43" s="2">
        <v>10</v>
      </c>
      <c r="C43" s="2" t="s">
        <v>70</v>
      </c>
      <c r="D43" s="8" t="s">
        <v>15</v>
      </c>
      <c r="E43" s="13" t="s">
        <v>71</v>
      </c>
      <c r="F43" s="10">
        <v>59.17</v>
      </c>
      <c r="G43" s="11">
        <v>2</v>
      </c>
      <c r="H43" s="12">
        <f t="shared" si="1"/>
        <v>118.34</v>
      </c>
    </row>
    <row r="44" spans="1:8" x14ac:dyDescent="0.3">
      <c r="A44" s="2" t="s">
        <v>51</v>
      </c>
      <c r="B44" s="2">
        <v>11</v>
      </c>
      <c r="C44" s="2" t="s">
        <v>72</v>
      </c>
      <c r="D44" s="8" t="s">
        <v>15</v>
      </c>
      <c r="E44" s="13" t="s">
        <v>73</v>
      </c>
      <c r="F44" s="10">
        <v>38.18</v>
      </c>
      <c r="G44" s="11">
        <v>6</v>
      </c>
      <c r="H44" s="12">
        <f t="shared" si="1"/>
        <v>229.08</v>
      </c>
    </row>
    <row r="45" spans="1:8" x14ac:dyDescent="0.3">
      <c r="A45" s="2" t="s">
        <v>51</v>
      </c>
      <c r="B45" s="2">
        <v>12</v>
      </c>
      <c r="C45" s="2" t="s">
        <v>74</v>
      </c>
      <c r="D45" s="8" t="s">
        <v>18</v>
      </c>
      <c r="E45" s="13" t="s">
        <v>75</v>
      </c>
      <c r="F45" s="10">
        <v>18.53</v>
      </c>
      <c r="G45" s="11">
        <v>26</v>
      </c>
      <c r="H45" s="12">
        <f t="shared" si="1"/>
        <v>481.78</v>
      </c>
    </row>
    <row r="46" spans="1:8" x14ac:dyDescent="0.3">
      <c r="A46" s="2" t="s">
        <v>51</v>
      </c>
      <c r="B46" s="2">
        <v>13</v>
      </c>
      <c r="C46" s="2" t="s">
        <v>76</v>
      </c>
      <c r="D46" s="8" t="s">
        <v>18</v>
      </c>
      <c r="E46" s="13" t="s">
        <v>77</v>
      </c>
      <c r="F46" s="10">
        <v>23.2</v>
      </c>
      <c r="G46" s="11">
        <v>26</v>
      </c>
      <c r="H46" s="12">
        <f t="shared" si="1"/>
        <v>603.20000000000005</v>
      </c>
    </row>
    <row r="47" spans="1:8" x14ac:dyDescent="0.3">
      <c r="A47" s="2" t="s">
        <v>51</v>
      </c>
      <c r="B47" s="2">
        <v>14</v>
      </c>
      <c r="C47" s="2" t="s">
        <v>78</v>
      </c>
      <c r="D47" s="8" t="s">
        <v>18</v>
      </c>
      <c r="E47" s="13" t="s">
        <v>79</v>
      </c>
      <c r="F47" s="10">
        <v>24.39</v>
      </c>
      <c r="G47" s="11">
        <v>26</v>
      </c>
      <c r="H47" s="12">
        <f t="shared" si="1"/>
        <v>634.14</v>
      </c>
    </row>
    <row r="48" spans="1:8" x14ac:dyDescent="0.3">
      <c r="A48" s="2" t="s">
        <v>51</v>
      </c>
      <c r="B48" s="2">
        <v>15</v>
      </c>
      <c r="C48" s="2" t="s">
        <v>80</v>
      </c>
      <c r="D48" s="8" t="s">
        <v>18</v>
      </c>
      <c r="E48" s="13" t="s">
        <v>81</v>
      </c>
      <c r="F48" s="10">
        <v>14.95</v>
      </c>
      <c r="G48" s="11">
        <v>73</v>
      </c>
      <c r="H48" s="12">
        <f t="shared" si="1"/>
        <v>1091.3499999999999</v>
      </c>
    </row>
    <row r="49" spans="1:8" x14ac:dyDescent="0.3">
      <c r="A49" s="2" t="s">
        <v>51</v>
      </c>
      <c r="B49" s="2">
        <v>16</v>
      </c>
      <c r="C49" s="2" t="s">
        <v>82</v>
      </c>
      <c r="D49" s="8" t="s">
        <v>18</v>
      </c>
      <c r="E49" s="13" t="s">
        <v>83</v>
      </c>
      <c r="F49" s="10">
        <v>21.08</v>
      </c>
      <c r="G49" s="11">
        <v>73</v>
      </c>
      <c r="H49" s="12">
        <f t="shared" si="1"/>
        <v>1538.84</v>
      </c>
    </row>
    <row r="50" spans="1:8" x14ac:dyDescent="0.3">
      <c r="A50" s="2" t="s">
        <v>51</v>
      </c>
      <c r="B50" s="2">
        <v>17</v>
      </c>
      <c r="C50" s="2" t="s">
        <v>84</v>
      </c>
      <c r="D50" s="8" t="s">
        <v>18</v>
      </c>
      <c r="E50" s="13" t="s">
        <v>85</v>
      </c>
      <c r="F50" s="10">
        <v>22.78</v>
      </c>
      <c r="G50" s="11">
        <v>73</v>
      </c>
      <c r="H50" s="12">
        <f t="shared" si="1"/>
        <v>1662.94</v>
      </c>
    </row>
    <row r="51" spans="1:8" x14ac:dyDescent="0.3">
      <c r="A51" s="2" t="s">
        <v>51</v>
      </c>
      <c r="B51" s="2">
        <v>18</v>
      </c>
      <c r="C51" s="2" t="s">
        <v>86</v>
      </c>
      <c r="D51" s="8" t="s">
        <v>18</v>
      </c>
      <c r="E51" s="13" t="s">
        <v>87</v>
      </c>
      <c r="F51" s="10">
        <v>11.24</v>
      </c>
      <c r="G51" s="11">
        <v>51</v>
      </c>
      <c r="H51" s="12">
        <f t="shared" si="1"/>
        <v>573.24</v>
      </c>
    </row>
    <row r="52" spans="1:8" x14ac:dyDescent="0.3">
      <c r="A52" s="2" t="s">
        <v>51</v>
      </c>
      <c r="B52" s="2">
        <v>19</v>
      </c>
      <c r="C52" s="2" t="s">
        <v>88</v>
      </c>
      <c r="D52" s="8" t="s">
        <v>18</v>
      </c>
      <c r="E52" s="13" t="s">
        <v>89</v>
      </c>
      <c r="F52" s="10">
        <v>20.2</v>
      </c>
      <c r="G52" s="11">
        <v>51</v>
      </c>
      <c r="H52" s="12">
        <f t="shared" si="1"/>
        <v>1030.2</v>
      </c>
    </row>
    <row r="53" spans="1:8" x14ac:dyDescent="0.3">
      <c r="A53" s="2" t="s">
        <v>51</v>
      </c>
      <c r="B53" s="2">
        <v>20</v>
      </c>
      <c r="C53" s="2" t="s">
        <v>90</v>
      </c>
      <c r="D53" s="8" t="s">
        <v>18</v>
      </c>
      <c r="E53" s="13" t="s">
        <v>91</v>
      </c>
      <c r="F53" s="10">
        <v>19.27</v>
      </c>
      <c r="G53" s="11">
        <v>51</v>
      </c>
      <c r="H53" s="12">
        <f t="shared" si="1"/>
        <v>982.77</v>
      </c>
    </row>
    <row r="54" spans="1:8" x14ac:dyDescent="0.3">
      <c r="A54" s="2" t="s">
        <v>51</v>
      </c>
      <c r="B54" s="2">
        <v>21</v>
      </c>
      <c r="C54" s="2" t="s">
        <v>92</v>
      </c>
      <c r="D54" s="8" t="s">
        <v>18</v>
      </c>
      <c r="E54" s="13" t="s">
        <v>93</v>
      </c>
      <c r="F54" s="10">
        <v>8.4</v>
      </c>
      <c r="G54" s="11">
        <v>49</v>
      </c>
      <c r="H54" s="12">
        <f t="shared" si="1"/>
        <v>411.6</v>
      </c>
    </row>
    <row r="55" spans="1:8" x14ac:dyDescent="0.3">
      <c r="A55" s="2" t="s">
        <v>51</v>
      </c>
      <c r="B55" s="2">
        <v>22</v>
      </c>
      <c r="C55" s="2" t="s">
        <v>94</v>
      </c>
      <c r="D55" s="8" t="s">
        <v>18</v>
      </c>
      <c r="E55" s="13" t="s">
        <v>95</v>
      </c>
      <c r="F55" s="10">
        <v>18.3</v>
      </c>
      <c r="G55" s="11">
        <v>49</v>
      </c>
      <c r="H55" s="12">
        <f t="shared" si="1"/>
        <v>896.7</v>
      </c>
    </row>
    <row r="56" spans="1:8" x14ac:dyDescent="0.3">
      <c r="A56" s="2" t="s">
        <v>51</v>
      </c>
      <c r="B56" s="2">
        <v>23</v>
      </c>
      <c r="C56" s="2" t="s">
        <v>96</v>
      </c>
      <c r="D56" s="8" t="s">
        <v>18</v>
      </c>
      <c r="E56" s="13" t="s">
        <v>97</v>
      </c>
      <c r="F56" s="10">
        <v>17.350000000000001</v>
      </c>
      <c r="G56" s="11">
        <v>49</v>
      </c>
      <c r="H56" s="12">
        <f t="shared" si="1"/>
        <v>850.15</v>
      </c>
    </row>
    <row r="57" spans="1:8" x14ac:dyDescent="0.3">
      <c r="A57" s="2" t="s">
        <v>51</v>
      </c>
      <c r="B57" s="2">
        <v>24</v>
      </c>
      <c r="C57" s="2" t="s">
        <v>98</v>
      </c>
      <c r="D57" s="8" t="s">
        <v>18</v>
      </c>
      <c r="E57" s="13" t="s">
        <v>99</v>
      </c>
      <c r="F57" s="10">
        <v>5.21</v>
      </c>
      <c r="G57" s="11">
        <v>30</v>
      </c>
      <c r="H57" s="12">
        <f t="shared" si="1"/>
        <v>156.30000000000001</v>
      </c>
    </row>
    <row r="58" spans="1:8" x14ac:dyDescent="0.3">
      <c r="A58" s="2" t="s">
        <v>51</v>
      </c>
      <c r="B58" s="2">
        <v>25</v>
      </c>
      <c r="C58" s="2" t="s">
        <v>100</v>
      </c>
      <c r="D58" s="8" t="s">
        <v>18</v>
      </c>
      <c r="E58" s="13" t="s">
        <v>101</v>
      </c>
      <c r="F58" s="10">
        <v>15.6</v>
      </c>
      <c r="G58" s="11">
        <v>30</v>
      </c>
      <c r="H58" s="12">
        <f t="shared" si="1"/>
        <v>468</v>
      </c>
    </row>
    <row r="59" spans="1:8" x14ac:dyDescent="0.3">
      <c r="A59" s="2" t="s">
        <v>51</v>
      </c>
      <c r="B59" s="2">
        <v>26</v>
      </c>
      <c r="C59" s="2" t="s">
        <v>102</v>
      </c>
      <c r="D59" s="8" t="s">
        <v>15</v>
      </c>
      <c r="E59" s="13" t="s">
        <v>103</v>
      </c>
      <c r="F59" s="10">
        <v>490.35</v>
      </c>
      <c r="G59" s="11">
        <v>3</v>
      </c>
      <c r="H59" s="12">
        <f t="shared" si="1"/>
        <v>1471.05</v>
      </c>
    </row>
    <row r="60" spans="1:8" x14ac:dyDescent="0.3">
      <c r="A60" s="2" t="s">
        <v>51</v>
      </c>
      <c r="B60" s="2">
        <v>27</v>
      </c>
      <c r="C60" s="2" t="s">
        <v>104</v>
      </c>
      <c r="D60" s="8" t="s">
        <v>15</v>
      </c>
      <c r="E60" s="13" t="s">
        <v>105</v>
      </c>
      <c r="F60" s="10">
        <v>262.5</v>
      </c>
      <c r="G60" s="11">
        <v>1</v>
      </c>
      <c r="H60" s="12">
        <f t="shared" si="1"/>
        <v>262.5</v>
      </c>
    </row>
    <row r="61" spans="1:8" x14ac:dyDescent="0.3">
      <c r="A61" s="2" t="s">
        <v>51</v>
      </c>
      <c r="B61" s="2">
        <v>28</v>
      </c>
      <c r="C61" s="2" t="s">
        <v>106</v>
      </c>
      <c r="D61" s="8" t="s">
        <v>15</v>
      </c>
      <c r="E61" s="13" t="s">
        <v>107</v>
      </c>
      <c r="F61" s="10">
        <v>226.02</v>
      </c>
      <c r="G61" s="11">
        <v>7</v>
      </c>
      <c r="H61" s="12">
        <f t="shared" si="1"/>
        <v>1582.14</v>
      </c>
    </row>
    <row r="62" spans="1:8" x14ac:dyDescent="0.3">
      <c r="A62" s="2" t="s">
        <v>51</v>
      </c>
      <c r="B62" s="2">
        <v>29</v>
      </c>
      <c r="C62" s="2" t="s">
        <v>108</v>
      </c>
      <c r="D62" s="8" t="s">
        <v>15</v>
      </c>
      <c r="E62" s="13" t="s">
        <v>109</v>
      </c>
      <c r="F62" s="10">
        <v>20.41</v>
      </c>
      <c r="G62" s="11">
        <v>34</v>
      </c>
      <c r="H62" s="12">
        <f t="shared" si="1"/>
        <v>693.94</v>
      </c>
    </row>
    <row r="63" spans="1:8" x14ac:dyDescent="0.3">
      <c r="A63" s="2" t="s">
        <v>51</v>
      </c>
      <c r="B63" s="2">
        <v>30</v>
      </c>
      <c r="C63" s="2" t="s">
        <v>110</v>
      </c>
      <c r="D63" s="8" t="s">
        <v>15</v>
      </c>
      <c r="E63" s="13" t="s">
        <v>111</v>
      </c>
      <c r="F63" s="10">
        <v>22.52</v>
      </c>
      <c r="G63" s="11">
        <v>18</v>
      </c>
      <c r="H63" s="12">
        <f t="shared" si="1"/>
        <v>405.36</v>
      </c>
    </row>
    <row r="64" spans="1:8" x14ac:dyDescent="0.3">
      <c r="A64" s="2" t="s">
        <v>51</v>
      </c>
      <c r="B64" s="2">
        <v>31</v>
      </c>
      <c r="C64" s="2" t="s">
        <v>112</v>
      </c>
      <c r="D64" s="8" t="s">
        <v>15</v>
      </c>
      <c r="E64" s="13" t="s">
        <v>113</v>
      </c>
      <c r="F64" s="10">
        <v>37.479999999999997</v>
      </c>
      <c r="G64" s="11">
        <v>35</v>
      </c>
      <c r="H64" s="12">
        <f t="shared" si="1"/>
        <v>1311.8</v>
      </c>
    </row>
    <row r="65" spans="1:8" x14ac:dyDescent="0.3">
      <c r="A65" s="2" t="s">
        <v>51</v>
      </c>
      <c r="B65" s="2">
        <v>32</v>
      </c>
      <c r="C65" s="2" t="s">
        <v>114</v>
      </c>
      <c r="D65" s="8" t="s">
        <v>15</v>
      </c>
      <c r="E65" s="13" t="s">
        <v>115</v>
      </c>
      <c r="F65" s="10">
        <v>55.43</v>
      </c>
      <c r="G65" s="11">
        <v>11</v>
      </c>
      <c r="H65" s="12">
        <f t="shared" si="1"/>
        <v>609.73</v>
      </c>
    </row>
    <row r="66" spans="1:8" x14ac:dyDescent="0.3">
      <c r="A66" s="2" t="s">
        <v>51</v>
      </c>
      <c r="B66" s="2">
        <v>33</v>
      </c>
      <c r="C66" s="2" t="s">
        <v>116</v>
      </c>
      <c r="D66" s="8" t="s">
        <v>15</v>
      </c>
      <c r="E66" s="13" t="s">
        <v>117</v>
      </c>
      <c r="F66" s="10">
        <v>54.19</v>
      </c>
      <c r="G66" s="11">
        <v>2</v>
      </c>
      <c r="H66" s="12">
        <f t="shared" si="1"/>
        <v>108.38</v>
      </c>
    </row>
    <row r="67" spans="1:8" x14ac:dyDescent="0.3">
      <c r="A67" s="2" t="s">
        <v>51</v>
      </c>
      <c r="B67" s="2">
        <v>34</v>
      </c>
      <c r="C67" s="2" t="s">
        <v>118</v>
      </c>
      <c r="D67" s="8" t="s">
        <v>15</v>
      </c>
      <c r="E67" s="13" t="s">
        <v>119</v>
      </c>
      <c r="F67" s="10">
        <v>21.98</v>
      </c>
      <c r="G67" s="11">
        <v>12</v>
      </c>
      <c r="H67" s="12">
        <f t="shared" si="1"/>
        <v>263.76</v>
      </c>
    </row>
    <row r="68" spans="1:8" x14ac:dyDescent="0.3">
      <c r="A68" s="2" t="s">
        <v>51</v>
      </c>
      <c r="B68" s="2">
        <v>35</v>
      </c>
      <c r="C68" s="2" t="s">
        <v>120</v>
      </c>
      <c r="D68" s="8" t="s">
        <v>15</v>
      </c>
      <c r="E68" s="13" t="s">
        <v>121</v>
      </c>
      <c r="F68" s="10">
        <v>27.49</v>
      </c>
      <c r="G68" s="11">
        <v>20</v>
      </c>
      <c r="H68" s="12">
        <f t="shared" si="1"/>
        <v>549.79999999999995</v>
      </c>
    </row>
    <row r="69" spans="1:8" x14ac:dyDescent="0.3">
      <c r="A69" s="2" t="s">
        <v>51</v>
      </c>
      <c r="B69" s="2">
        <v>36</v>
      </c>
      <c r="C69" s="2" t="s">
        <v>122</v>
      </c>
      <c r="D69" s="8" t="s">
        <v>15</v>
      </c>
      <c r="E69" s="13" t="s">
        <v>123</v>
      </c>
      <c r="F69" s="10">
        <v>30.55</v>
      </c>
      <c r="G69" s="11">
        <v>20</v>
      </c>
      <c r="H69" s="12">
        <f t="shared" si="1"/>
        <v>611</v>
      </c>
    </row>
    <row r="70" spans="1:8" x14ac:dyDescent="0.3">
      <c r="A70" s="2" t="s">
        <v>51</v>
      </c>
      <c r="B70" s="2">
        <v>37</v>
      </c>
      <c r="C70" s="2" t="s">
        <v>124</v>
      </c>
      <c r="D70" s="8" t="s">
        <v>15</v>
      </c>
      <c r="E70" s="13" t="s">
        <v>125</v>
      </c>
      <c r="F70" s="10">
        <v>139.99</v>
      </c>
      <c r="G70" s="11">
        <v>8</v>
      </c>
      <c r="H70" s="12">
        <f t="shared" si="1"/>
        <v>1119.92</v>
      </c>
    </row>
    <row r="71" spans="1:8" x14ac:dyDescent="0.3">
      <c r="A71" s="2" t="s">
        <v>51</v>
      </c>
      <c r="B71" s="2">
        <v>38</v>
      </c>
      <c r="C71" s="2" t="s">
        <v>126</v>
      </c>
      <c r="D71" s="8" t="s">
        <v>15</v>
      </c>
      <c r="E71" s="13" t="s">
        <v>127</v>
      </c>
      <c r="F71" s="10">
        <v>3200</v>
      </c>
      <c r="G71" s="11">
        <v>1</v>
      </c>
      <c r="H71" s="12">
        <f t="shared" si="1"/>
        <v>3200</v>
      </c>
    </row>
    <row r="72" spans="1:8" x14ac:dyDescent="0.3">
      <c r="A72" s="2" t="s">
        <v>51</v>
      </c>
      <c r="B72" s="2">
        <v>39</v>
      </c>
      <c r="C72" s="2" t="s">
        <v>128</v>
      </c>
      <c r="D72" s="8" t="s">
        <v>15</v>
      </c>
      <c r="E72" s="13" t="s">
        <v>129</v>
      </c>
      <c r="F72" s="10">
        <v>104.04</v>
      </c>
      <c r="G72" s="11">
        <v>0</v>
      </c>
      <c r="H72" s="12">
        <f t="shared" si="1"/>
        <v>0</v>
      </c>
    </row>
    <row r="73" spans="1:8" x14ac:dyDescent="0.3">
      <c r="A73" s="2" t="s">
        <v>51</v>
      </c>
      <c r="B73" s="2">
        <v>40</v>
      </c>
      <c r="C73" s="2" t="s">
        <v>130</v>
      </c>
      <c r="D73" s="8" t="s">
        <v>15</v>
      </c>
      <c r="E73" s="13" t="s">
        <v>131</v>
      </c>
      <c r="F73" s="10">
        <v>126.21</v>
      </c>
      <c r="G73" s="11">
        <v>0</v>
      </c>
      <c r="H73" s="12">
        <f t="shared" si="1"/>
        <v>0</v>
      </c>
    </row>
    <row r="74" spans="1:8" x14ac:dyDescent="0.3">
      <c r="E74" s="6" t="s">
        <v>48</v>
      </c>
      <c r="F74" s="6"/>
      <c r="G74" s="6"/>
      <c r="H74" s="14">
        <f>SUM(H34:H73)</f>
        <v>73133.919999999984</v>
      </c>
    </row>
    <row r="76" spans="1:8" x14ac:dyDescent="0.3">
      <c r="C76" s="6" t="s">
        <v>5</v>
      </c>
      <c r="D76" s="7" t="s">
        <v>6</v>
      </c>
      <c r="E76" s="6" t="s">
        <v>7</v>
      </c>
    </row>
    <row r="77" spans="1:8" x14ac:dyDescent="0.3">
      <c r="C77" s="6" t="s">
        <v>8</v>
      </c>
      <c r="D77" s="7" t="s">
        <v>132</v>
      </c>
      <c r="E77" s="6" t="s">
        <v>133</v>
      </c>
    </row>
    <row r="79" spans="1:8" ht="154.19999999999999" x14ac:dyDescent="0.3">
      <c r="A79" s="2" t="s">
        <v>134</v>
      </c>
      <c r="B79" s="2">
        <v>1</v>
      </c>
      <c r="C79" s="2" t="s">
        <v>135</v>
      </c>
      <c r="D79" s="8" t="s">
        <v>136</v>
      </c>
      <c r="E79" s="9" t="s">
        <v>137</v>
      </c>
      <c r="F79" s="10">
        <v>1452.19</v>
      </c>
      <c r="G79" s="11">
        <v>1</v>
      </c>
      <c r="H79" s="12">
        <f t="shared" ref="H79:H90" si="2">ROUND(ROUND(F79,2)*ROUND(G79,3),2)</f>
        <v>1452.19</v>
      </c>
    </row>
    <row r="80" spans="1:8" x14ac:dyDescent="0.3">
      <c r="A80" s="2" t="s">
        <v>134</v>
      </c>
      <c r="B80" s="2">
        <v>2</v>
      </c>
      <c r="C80" s="2" t="s">
        <v>138</v>
      </c>
      <c r="D80" s="8" t="s">
        <v>18</v>
      </c>
      <c r="E80" s="13" t="s">
        <v>139</v>
      </c>
      <c r="F80" s="10">
        <v>16.260000000000002</v>
      </c>
      <c r="G80" s="11">
        <v>36</v>
      </c>
      <c r="H80" s="12">
        <f t="shared" si="2"/>
        <v>585.36</v>
      </c>
    </row>
    <row r="81" spans="1:8" x14ac:dyDescent="0.3">
      <c r="A81" s="2" t="s">
        <v>134</v>
      </c>
      <c r="B81" s="2">
        <v>3</v>
      </c>
      <c r="C81" s="2" t="s">
        <v>140</v>
      </c>
      <c r="D81" s="8" t="s">
        <v>18</v>
      </c>
      <c r="E81" s="13" t="s">
        <v>141</v>
      </c>
      <c r="F81" s="10">
        <v>1.71</v>
      </c>
      <c r="G81" s="11">
        <v>36</v>
      </c>
      <c r="H81" s="12">
        <f t="shared" si="2"/>
        <v>61.56</v>
      </c>
    </row>
    <row r="82" spans="1:8" ht="144" x14ac:dyDescent="0.3">
      <c r="A82" s="2" t="s">
        <v>134</v>
      </c>
      <c r="B82" s="2">
        <v>4</v>
      </c>
      <c r="C82" s="2" t="s">
        <v>142</v>
      </c>
      <c r="D82" s="8" t="s">
        <v>136</v>
      </c>
      <c r="E82" s="9" t="s">
        <v>143</v>
      </c>
      <c r="F82" s="10">
        <v>3023.87</v>
      </c>
      <c r="G82" s="11">
        <v>1</v>
      </c>
      <c r="H82" s="12">
        <f t="shared" si="2"/>
        <v>3023.87</v>
      </c>
    </row>
    <row r="83" spans="1:8" ht="266.39999999999998" x14ac:dyDescent="0.3">
      <c r="A83" s="2" t="s">
        <v>134</v>
      </c>
      <c r="B83" s="2">
        <v>5</v>
      </c>
      <c r="C83" s="2" t="s">
        <v>144</v>
      </c>
      <c r="D83" s="8" t="s">
        <v>15</v>
      </c>
      <c r="E83" s="9" t="s">
        <v>145</v>
      </c>
      <c r="F83" s="10">
        <v>171.15</v>
      </c>
      <c r="G83" s="11">
        <v>4</v>
      </c>
      <c r="H83" s="12">
        <f t="shared" si="2"/>
        <v>684.6</v>
      </c>
    </row>
    <row r="84" spans="1:8" ht="256.2" x14ac:dyDescent="0.3">
      <c r="A84" s="2" t="s">
        <v>134</v>
      </c>
      <c r="B84" s="2">
        <v>6</v>
      </c>
      <c r="C84" s="2" t="s">
        <v>146</v>
      </c>
      <c r="D84" s="8" t="s">
        <v>15</v>
      </c>
      <c r="E84" s="9" t="s">
        <v>147</v>
      </c>
      <c r="F84" s="10">
        <v>389.55</v>
      </c>
      <c r="G84" s="11">
        <v>2</v>
      </c>
      <c r="H84" s="12">
        <f t="shared" si="2"/>
        <v>779.1</v>
      </c>
    </row>
    <row r="85" spans="1:8" x14ac:dyDescent="0.3">
      <c r="A85" s="2" t="s">
        <v>134</v>
      </c>
      <c r="B85" s="2">
        <v>7</v>
      </c>
      <c r="C85" s="2" t="s">
        <v>148</v>
      </c>
      <c r="D85" s="8" t="s">
        <v>18</v>
      </c>
      <c r="E85" s="13" t="s">
        <v>149</v>
      </c>
      <c r="F85" s="10">
        <v>4.92</v>
      </c>
      <c r="G85" s="11">
        <v>160</v>
      </c>
      <c r="H85" s="12">
        <f t="shared" si="2"/>
        <v>787.2</v>
      </c>
    </row>
    <row r="86" spans="1:8" x14ac:dyDescent="0.3">
      <c r="A86" s="2" t="s">
        <v>134</v>
      </c>
      <c r="B86" s="2">
        <v>8</v>
      </c>
      <c r="C86" s="2" t="s">
        <v>150</v>
      </c>
      <c r="D86" s="8" t="s">
        <v>18</v>
      </c>
      <c r="E86" s="13" t="s">
        <v>151</v>
      </c>
      <c r="F86" s="10">
        <v>1.4</v>
      </c>
      <c r="G86" s="11">
        <v>160</v>
      </c>
      <c r="H86" s="12">
        <f t="shared" si="2"/>
        <v>224</v>
      </c>
    </row>
    <row r="87" spans="1:8" ht="42" x14ac:dyDescent="0.3">
      <c r="A87" s="2" t="s">
        <v>134</v>
      </c>
      <c r="B87" s="2">
        <v>9</v>
      </c>
      <c r="C87" s="2" t="s">
        <v>152</v>
      </c>
      <c r="D87" s="8" t="s">
        <v>15</v>
      </c>
      <c r="E87" s="9" t="s">
        <v>153</v>
      </c>
      <c r="F87" s="10">
        <v>86.1</v>
      </c>
      <c r="G87" s="11">
        <v>4</v>
      </c>
      <c r="H87" s="12">
        <f t="shared" si="2"/>
        <v>344.4</v>
      </c>
    </row>
    <row r="88" spans="1:8" x14ac:dyDescent="0.3">
      <c r="A88" s="2" t="s">
        <v>134</v>
      </c>
      <c r="B88" s="2">
        <v>10</v>
      </c>
      <c r="C88" s="2" t="s">
        <v>154</v>
      </c>
      <c r="D88" s="8" t="s">
        <v>18</v>
      </c>
      <c r="E88" s="13" t="s">
        <v>155</v>
      </c>
      <c r="F88" s="10">
        <v>6.44</v>
      </c>
      <c r="G88" s="11">
        <v>80</v>
      </c>
      <c r="H88" s="12">
        <f t="shared" si="2"/>
        <v>515.20000000000005</v>
      </c>
    </row>
    <row r="89" spans="1:8" x14ac:dyDescent="0.3">
      <c r="A89" s="2" t="s">
        <v>134</v>
      </c>
      <c r="B89" s="2">
        <v>11</v>
      </c>
      <c r="C89" s="2" t="s">
        <v>156</v>
      </c>
      <c r="D89" s="8" t="s">
        <v>18</v>
      </c>
      <c r="E89" s="13" t="s">
        <v>157</v>
      </c>
      <c r="F89" s="10">
        <v>1.49</v>
      </c>
      <c r="G89" s="11">
        <v>80</v>
      </c>
      <c r="H89" s="12">
        <f t="shared" si="2"/>
        <v>119.2</v>
      </c>
    </row>
    <row r="90" spans="1:8" ht="42" x14ac:dyDescent="0.3">
      <c r="A90" s="2" t="s">
        <v>134</v>
      </c>
      <c r="B90" s="2">
        <v>12</v>
      </c>
      <c r="C90" s="2" t="s">
        <v>158</v>
      </c>
      <c r="D90" s="8" t="s">
        <v>15</v>
      </c>
      <c r="E90" s="9" t="s">
        <v>159</v>
      </c>
      <c r="F90" s="10">
        <v>99.75</v>
      </c>
      <c r="G90" s="11">
        <v>2</v>
      </c>
      <c r="H90" s="12">
        <f t="shared" si="2"/>
        <v>199.5</v>
      </c>
    </row>
    <row r="91" spans="1:8" x14ac:dyDescent="0.3">
      <c r="E91" s="6" t="s">
        <v>48</v>
      </c>
      <c r="F91" s="6"/>
      <c r="G91" s="6"/>
      <c r="H91" s="14">
        <f>SUM(H79:H90)</f>
        <v>8776.18</v>
      </c>
    </row>
    <row r="93" spans="1:8" x14ac:dyDescent="0.3">
      <c r="C93" s="6" t="s">
        <v>5</v>
      </c>
      <c r="D93" s="7" t="s">
        <v>6</v>
      </c>
      <c r="E93" s="6" t="s">
        <v>7</v>
      </c>
    </row>
    <row r="94" spans="1:8" x14ac:dyDescent="0.3">
      <c r="C94" s="6" t="s">
        <v>8</v>
      </c>
      <c r="D94" s="7" t="s">
        <v>160</v>
      </c>
      <c r="E94" s="6" t="s">
        <v>161</v>
      </c>
    </row>
    <row r="96" spans="1:8" x14ac:dyDescent="0.3">
      <c r="A96" s="2" t="s">
        <v>162</v>
      </c>
      <c r="B96" s="2">
        <v>1</v>
      </c>
      <c r="C96" s="2" t="s">
        <v>163</v>
      </c>
      <c r="D96" s="8" t="s">
        <v>164</v>
      </c>
      <c r="E96" s="13" t="s">
        <v>165</v>
      </c>
      <c r="F96" s="10">
        <v>5.71</v>
      </c>
      <c r="G96" s="11">
        <v>10</v>
      </c>
      <c r="H96" s="12">
        <f t="shared" ref="H96:H101" si="3">ROUND(ROUND(F96,2)*ROUND(G96,3),2)</f>
        <v>57.1</v>
      </c>
    </row>
    <row r="97" spans="1:8" x14ac:dyDescent="0.3">
      <c r="A97" s="2" t="s">
        <v>162</v>
      </c>
      <c r="B97" s="2">
        <v>2</v>
      </c>
      <c r="C97" s="2" t="s">
        <v>166</v>
      </c>
      <c r="D97" s="8" t="s">
        <v>164</v>
      </c>
      <c r="E97" s="13" t="s">
        <v>167</v>
      </c>
      <c r="F97" s="10">
        <v>31.5</v>
      </c>
      <c r="G97" s="11">
        <v>10</v>
      </c>
      <c r="H97" s="12">
        <f t="shared" si="3"/>
        <v>315</v>
      </c>
    </row>
    <row r="98" spans="1:8" x14ac:dyDescent="0.3">
      <c r="A98" s="2" t="s">
        <v>162</v>
      </c>
      <c r="B98" s="2">
        <v>3</v>
      </c>
      <c r="C98" s="2" t="s">
        <v>168</v>
      </c>
      <c r="D98" s="8" t="s">
        <v>164</v>
      </c>
      <c r="E98" s="13" t="s">
        <v>169</v>
      </c>
      <c r="F98" s="10">
        <v>7.56</v>
      </c>
      <c r="G98" s="11">
        <v>180</v>
      </c>
      <c r="H98" s="12">
        <f t="shared" si="3"/>
        <v>1360.8</v>
      </c>
    </row>
    <row r="99" spans="1:8" x14ac:dyDescent="0.3">
      <c r="A99" s="2" t="s">
        <v>162</v>
      </c>
      <c r="B99" s="2">
        <v>4</v>
      </c>
      <c r="C99" s="2" t="s">
        <v>170</v>
      </c>
      <c r="D99" s="8" t="s">
        <v>15</v>
      </c>
      <c r="E99" s="13" t="s">
        <v>171</v>
      </c>
      <c r="F99" s="10">
        <v>756</v>
      </c>
      <c r="G99" s="11">
        <v>1</v>
      </c>
      <c r="H99" s="12">
        <f t="shared" si="3"/>
        <v>756</v>
      </c>
    </row>
    <row r="100" spans="1:8" x14ac:dyDescent="0.3">
      <c r="A100" s="2" t="s">
        <v>162</v>
      </c>
      <c r="B100" s="2">
        <v>5</v>
      </c>
      <c r="C100" s="2" t="s">
        <v>172</v>
      </c>
      <c r="D100" s="8" t="s">
        <v>15</v>
      </c>
      <c r="E100" s="13" t="s">
        <v>173</v>
      </c>
      <c r="F100" s="10">
        <v>1500</v>
      </c>
      <c r="G100" s="11">
        <v>1</v>
      </c>
      <c r="H100" s="12">
        <f t="shared" si="3"/>
        <v>1500</v>
      </c>
    </row>
    <row r="101" spans="1:8" x14ac:dyDescent="0.3">
      <c r="A101" s="2" t="s">
        <v>162</v>
      </c>
      <c r="B101" s="2">
        <v>6</v>
      </c>
      <c r="C101" s="2" t="s">
        <v>174</v>
      </c>
      <c r="D101" s="8" t="s">
        <v>15</v>
      </c>
      <c r="E101" s="13" t="s">
        <v>175</v>
      </c>
      <c r="F101" s="10">
        <v>787.5</v>
      </c>
      <c r="G101" s="11">
        <v>1</v>
      </c>
      <c r="H101" s="12">
        <f t="shared" si="3"/>
        <v>787.5</v>
      </c>
    </row>
    <row r="102" spans="1:8" x14ac:dyDescent="0.3">
      <c r="E102" s="6" t="s">
        <v>48</v>
      </c>
      <c r="F102" s="6"/>
      <c r="G102" s="6"/>
      <c r="H102" s="14">
        <f>SUM(H96:H101)</f>
        <v>4776.3999999999996</v>
      </c>
    </row>
    <row r="104" spans="1:8" x14ac:dyDescent="0.3">
      <c r="C104" s="6" t="s">
        <v>5</v>
      </c>
      <c r="D104" s="7" t="s">
        <v>6</v>
      </c>
      <c r="E104" s="6" t="s">
        <v>7</v>
      </c>
    </row>
    <row r="105" spans="1:8" x14ac:dyDescent="0.3">
      <c r="C105" s="6" t="s">
        <v>8</v>
      </c>
      <c r="D105" s="7" t="s">
        <v>176</v>
      </c>
      <c r="E105" s="6" t="s">
        <v>177</v>
      </c>
    </row>
    <row r="107" spans="1:8" x14ac:dyDescent="0.3">
      <c r="A107" s="2" t="s">
        <v>178</v>
      </c>
      <c r="B107" s="2">
        <v>1</v>
      </c>
      <c r="C107" s="2" t="s">
        <v>179</v>
      </c>
      <c r="D107" s="8" t="s">
        <v>15</v>
      </c>
      <c r="E107" s="13" t="s">
        <v>180</v>
      </c>
      <c r="F107" s="10">
        <v>276.47000000000003</v>
      </c>
      <c r="G107" s="11">
        <v>1</v>
      </c>
      <c r="H107" s="12">
        <f t="shared" ref="H107:H131" si="4">ROUND(ROUND(F107,2)*ROUND(G107,3),2)</f>
        <v>276.47000000000003</v>
      </c>
    </row>
    <row r="108" spans="1:8" x14ac:dyDescent="0.3">
      <c r="A108" s="2" t="s">
        <v>178</v>
      </c>
      <c r="B108" s="2">
        <v>2</v>
      </c>
      <c r="C108" s="2" t="s">
        <v>181</v>
      </c>
      <c r="D108" s="8" t="s">
        <v>15</v>
      </c>
      <c r="E108" s="13" t="s">
        <v>182</v>
      </c>
      <c r="F108" s="10">
        <v>41.17</v>
      </c>
      <c r="G108" s="11">
        <v>9</v>
      </c>
      <c r="H108" s="12">
        <f t="shared" si="4"/>
        <v>370.53</v>
      </c>
    </row>
    <row r="109" spans="1:8" x14ac:dyDescent="0.3">
      <c r="A109" s="2" t="s">
        <v>178</v>
      </c>
      <c r="B109" s="2">
        <v>3</v>
      </c>
      <c r="C109" s="2" t="s">
        <v>183</v>
      </c>
      <c r="D109" s="8" t="s">
        <v>15</v>
      </c>
      <c r="E109" s="13" t="s">
        <v>184</v>
      </c>
      <c r="F109" s="10">
        <v>15.71</v>
      </c>
      <c r="G109" s="11">
        <v>9</v>
      </c>
      <c r="H109" s="12">
        <f t="shared" si="4"/>
        <v>141.38999999999999</v>
      </c>
    </row>
    <row r="110" spans="1:8" x14ac:dyDescent="0.3">
      <c r="A110" s="2" t="s">
        <v>178</v>
      </c>
      <c r="B110" s="2">
        <v>4</v>
      </c>
      <c r="C110" s="2" t="s">
        <v>185</v>
      </c>
      <c r="D110" s="8" t="s">
        <v>15</v>
      </c>
      <c r="E110" s="13" t="s">
        <v>186</v>
      </c>
      <c r="F110" s="10">
        <v>110.02</v>
      </c>
      <c r="G110" s="11">
        <v>1</v>
      </c>
      <c r="H110" s="12">
        <f t="shared" si="4"/>
        <v>110.02</v>
      </c>
    </row>
    <row r="111" spans="1:8" x14ac:dyDescent="0.3">
      <c r="A111" s="2" t="s">
        <v>178</v>
      </c>
      <c r="B111" s="2">
        <v>5</v>
      </c>
      <c r="C111" s="2" t="s">
        <v>187</v>
      </c>
      <c r="D111" s="8" t="s">
        <v>15</v>
      </c>
      <c r="E111" s="13" t="s">
        <v>188</v>
      </c>
      <c r="F111" s="10">
        <v>380.5</v>
      </c>
      <c r="G111" s="11">
        <v>8</v>
      </c>
      <c r="H111" s="12">
        <f t="shared" si="4"/>
        <v>3044</v>
      </c>
    </row>
    <row r="112" spans="1:8" x14ac:dyDescent="0.3">
      <c r="A112" s="2" t="s">
        <v>178</v>
      </c>
      <c r="B112" s="2">
        <v>6</v>
      </c>
      <c r="C112" s="2" t="s">
        <v>189</v>
      </c>
      <c r="D112" s="8" t="s">
        <v>15</v>
      </c>
      <c r="E112" s="13" t="s">
        <v>190</v>
      </c>
      <c r="F112" s="10">
        <v>29.8</v>
      </c>
      <c r="G112" s="11">
        <v>8</v>
      </c>
      <c r="H112" s="12">
        <f t="shared" si="4"/>
        <v>238.4</v>
      </c>
    </row>
    <row r="113" spans="1:8" x14ac:dyDescent="0.3">
      <c r="A113" s="2" t="s">
        <v>178</v>
      </c>
      <c r="B113" s="2">
        <v>7</v>
      </c>
      <c r="C113" s="2" t="s">
        <v>191</v>
      </c>
      <c r="D113" s="8" t="s">
        <v>15</v>
      </c>
      <c r="E113" s="13" t="s">
        <v>192</v>
      </c>
      <c r="F113" s="10">
        <v>1382.56</v>
      </c>
      <c r="G113" s="11">
        <v>1</v>
      </c>
      <c r="H113" s="12">
        <f t="shared" si="4"/>
        <v>1382.56</v>
      </c>
    </row>
    <row r="114" spans="1:8" x14ac:dyDescent="0.3">
      <c r="A114" s="2" t="s">
        <v>178</v>
      </c>
      <c r="B114" s="2">
        <v>8</v>
      </c>
      <c r="C114" s="2" t="s">
        <v>193</v>
      </c>
      <c r="D114" s="8" t="s">
        <v>15</v>
      </c>
      <c r="E114" s="13" t="s">
        <v>194</v>
      </c>
      <c r="F114" s="10">
        <v>112.78</v>
      </c>
      <c r="G114" s="11">
        <v>1</v>
      </c>
      <c r="H114" s="12">
        <f t="shared" si="4"/>
        <v>112.78</v>
      </c>
    </row>
    <row r="115" spans="1:8" x14ac:dyDescent="0.3">
      <c r="A115" s="2" t="s">
        <v>178</v>
      </c>
      <c r="B115" s="2">
        <v>9</v>
      </c>
      <c r="C115" s="2" t="s">
        <v>195</v>
      </c>
      <c r="D115" s="8" t="s">
        <v>15</v>
      </c>
      <c r="E115" s="13" t="s">
        <v>196</v>
      </c>
      <c r="F115" s="10">
        <v>41.17</v>
      </c>
      <c r="G115" s="11">
        <v>7</v>
      </c>
      <c r="H115" s="12">
        <f t="shared" si="4"/>
        <v>288.19</v>
      </c>
    </row>
    <row r="116" spans="1:8" x14ac:dyDescent="0.3">
      <c r="A116" s="2" t="s">
        <v>178</v>
      </c>
      <c r="B116" s="2">
        <v>10</v>
      </c>
      <c r="C116" s="2" t="s">
        <v>197</v>
      </c>
      <c r="D116" s="8" t="s">
        <v>15</v>
      </c>
      <c r="E116" s="13" t="s">
        <v>198</v>
      </c>
      <c r="F116" s="10">
        <v>201.6</v>
      </c>
      <c r="G116" s="11">
        <v>7</v>
      </c>
      <c r="H116" s="12">
        <f t="shared" si="4"/>
        <v>1411.2</v>
      </c>
    </row>
    <row r="117" spans="1:8" x14ac:dyDescent="0.3">
      <c r="A117" s="2" t="s">
        <v>178</v>
      </c>
      <c r="B117" s="2">
        <v>11</v>
      </c>
      <c r="C117" s="2" t="s">
        <v>199</v>
      </c>
      <c r="D117" s="8" t="s">
        <v>15</v>
      </c>
      <c r="E117" s="13" t="s">
        <v>200</v>
      </c>
      <c r="F117" s="10">
        <v>267.44</v>
      </c>
      <c r="G117" s="11">
        <v>7</v>
      </c>
      <c r="H117" s="12">
        <f t="shared" si="4"/>
        <v>1872.08</v>
      </c>
    </row>
    <row r="118" spans="1:8" x14ac:dyDescent="0.3">
      <c r="A118" s="2" t="s">
        <v>178</v>
      </c>
      <c r="B118" s="2">
        <v>12</v>
      </c>
      <c r="C118" s="2" t="s">
        <v>201</v>
      </c>
      <c r="D118" s="8" t="s">
        <v>15</v>
      </c>
      <c r="E118" s="13" t="s">
        <v>202</v>
      </c>
      <c r="F118" s="10">
        <v>37.380000000000003</v>
      </c>
      <c r="G118" s="11">
        <v>14</v>
      </c>
      <c r="H118" s="12">
        <f t="shared" si="4"/>
        <v>523.32000000000005</v>
      </c>
    </row>
    <row r="119" spans="1:8" x14ac:dyDescent="0.3">
      <c r="A119" s="2" t="s">
        <v>178</v>
      </c>
      <c r="B119" s="2">
        <v>13</v>
      </c>
      <c r="C119" s="2" t="s">
        <v>203</v>
      </c>
      <c r="D119" s="8" t="s">
        <v>15</v>
      </c>
      <c r="E119" s="13" t="s">
        <v>204</v>
      </c>
      <c r="F119" s="10">
        <v>164.98</v>
      </c>
      <c r="G119" s="11">
        <v>21</v>
      </c>
      <c r="H119" s="12">
        <f t="shared" si="4"/>
        <v>3464.58</v>
      </c>
    </row>
    <row r="120" spans="1:8" x14ac:dyDescent="0.3">
      <c r="A120" s="2" t="s">
        <v>178</v>
      </c>
      <c r="B120" s="2">
        <v>14</v>
      </c>
      <c r="C120" s="2" t="s">
        <v>205</v>
      </c>
      <c r="D120" s="8" t="s">
        <v>15</v>
      </c>
      <c r="E120" s="13" t="s">
        <v>206</v>
      </c>
      <c r="F120" s="10">
        <v>408.06</v>
      </c>
      <c r="G120" s="11">
        <v>3</v>
      </c>
      <c r="H120" s="12">
        <f t="shared" si="4"/>
        <v>1224.18</v>
      </c>
    </row>
    <row r="121" spans="1:8" x14ac:dyDescent="0.3">
      <c r="A121" s="2" t="s">
        <v>178</v>
      </c>
      <c r="B121" s="2">
        <v>15</v>
      </c>
      <c r="C121" s="2" t="s">
        <v>207</v>
      </c>
      <c r="D121" s="8" t="s">
        <v>15</v>
      </c>
      <c r="E121" s="13" t="s">
        <v>208</v>
      </c>
      <c r="F121" s="10">
        <v>433.71</v>
      </c>
      <c r="G121" s="11">
        <v>4</v>
      </c>
      <c r="H121" s="12">
        <f t="shared" si="4"/>
        <v>1734.84</v>
      </c>
    </row>
    <row r="122" spans="1:8" x14ac:dyDescent="0.3">
      <c r="A122" s="2" t="s">
        <v>178</v>
      </c>
      <c r="B122" s="2">
        <v>16</v>
      </c>
      <c r="C122" s="2" t="s">
        <v>209</v>
      </c>
      <c r="D122" s="8" t="s">
        <v>15</v>
      </c>
      <c r="E122" s="13" t="s">
        <v>210</v>
      </c>
      <c r="F122" s="10">
        <v>6667.5</v>
      </c>
      <c r="G122" s="11">
        <v>1</v>
      </c>
      <c r="H122" s="12">
        <f t="shared" si="4"/>
        <v>6667.5</v>
      </c>
    </row>
    <row r="123" spans="1:8" x14ac:dyDescent="0.3">
      <c r="A123" s="2" t="s">
        <v>178</v>
      </c>
      <c r="B123" s="2">
        <v>17</v>
      </c>
      <c r="C123" s="2" t="s">
        <v>211</v>
      </c>
      <c r="D123" s="8" t="s">
        <v>15</v>
      </c>
      <c r="E123" s="13" t="s">
        <v>212</v>
      </c>
      <c r="F123" s="10">
        <v>257.25</v>
      </c>
      <c r="G123" s="11">
        <v>1</v>
      </c>
      <c r="H123" s="12">
        <f t="shared" si="4"/>
        <v>257.25</v>
      </c>
    </row>
    <row r="124" spans="1:8" x14ac:dyDescent="0.3">
      <c r="A124" s="2" t="s">
        <v>178</v>
      </c>
      <c r="B124" s="2">
        <v>18</v>
      </c>
      <c r="C124" s="2" t="s">
        <v>213</v>
      </c>
      <c r="D124" s="8" t="s">
        <v>15</v>
      </c>
      <c r="E124" s="13" t="s">
        <v>214</v>
      </c>
      <c r="F124" s="10">
        <v>288.75</v>
      </c>
      <c r="G124" s="11">
        <v>1</v>
      </c>
      <c r="H124" s="12">
        <f t="shared" si="4"/>
        <v>288.75</v>
      </c>
    </row>
    <row r="125" spans="1:8" x14ac:dyDescent="0.3">
      <c r="A125" s="2" t="s">
        <v>178</v>
      </c>
      <c r="B125" s="2">
        <v>19</v>
      </c>
      <c r="C125" s="2" t="s">
        <v>215</v>
      </c>
      <c r="D125" s="8" t="s">
        <v>15</v>
      </c>
      <c r="E125" s="13" t="s">
        <v>216</v>
      </c>
      <c r="F125" s="10">
        <v>1023.75</v>
      </c>
      <c r="G125" s="11">
        <v>1</v>
      </c>
      <c r="H125" s="12">
        <f t="shared" si="4"/>
        <v>1023.75</v>
      </c>
    </row>
    <row r="126" spans="1:8" x14ac:dyDescent="0.3">
      <c r="A126" s="2" t="s">
        <v>178</v>
      </c>
      <c r="B126" s="2">
        <v>20</v>
      </c>
      <c r="C126" s="2" t="s">
        <v>217</v>
      </c>
      <c r="D126" s="8" t="s">
        <v>15</v>
      </c>
      <c r="E126" s="13" t="s">
        <v>218</v>
      </c>
      <c r="F126" s="10">
        <v>3412.5</v>
      </c>
      <c r="G126" s="11">
        <v>1</v>
      </c>
      <c r="H126" s="12">
        <f t="shared" si="4"/>
        <v>3412.5</v>
      </c>
    </row>
    <row r="127" spans="1:8" x14ac:dyDescent="0.3">
      <c r="A127" s="2" t="s">
        <v>178</v>
      </c>
      <c r="B127" s="2">
        <v>21</v>
      </c>
      <c r="C127" s="2" t="s">
        <v>219</v>
      </c>
      <c r="D127" s="8" t="s">
        <v>15</v>
      </c>
      <c r="E127" s="13" t="s">
        <v>220</v>
      </c>
      <c r="F127" s="10">
        <v>183.75</v>
      </c>
      <c r="G127" s="11">
        <v>1</v>
      </c>
      <c r="H127" s="12">
        <f t="shared" si="4"/>
        <v>183.75</v>
      </c>
    </row>
    <row r="128" spans="1:8" x14ac:dyDescent="0.3">
      <c r="A128" s="2" t="s">
        <v>178</v>
      </c>
      <c r="B128" s="2">
        <v>22</v>
      </c>
      <c r="C128" s="2" t="s">
        <v>221</v>
      </c>
      <c r="D128" s="8" t="s">
        <v>15</v>
      </c>
      <c r="E128" s="13" t="s">
        <v>222</v>
      </c>
      <c r="F128" s="10">
        <v>341.25</v>
      </c>
      <c r="G128" s="11">
        <v>1</v>
      </c>
      <c r="H128" s="12">
        <f t="shared" si="4"/>
        <v>341.25</v>
      </c>
    </row>
    <row r="129" spans="1:8" x14ac:dyDescent="0.3">
      <c r="A129" s="2" t="s">
        <v>178</v>
      </c>
      <c r="B129" s="2">
        <v>23</v>
      </c>
      <c r="C129" s="2" t="s">
        <v>223</v>
      </c>
      <c r="D129" s="8" t="s">
        <v>15</v>
      </c>
      <c r="E129" s="13" t="s">
        <v>224</v>
      </c>
      <c r="F129" s="10">
        <v>446.25</v>
      </c>
      <c r="G129" s="11">
        <v>1</v>
      </c>
      <c r="H129" s="12">
        <f t="shared" si="4"/>
        <v>446.25</v>
      </c>
    </row>
    <row r="130" spans="1:8" x14ac:dyDescent="0.3">
      <c r="A130" s="2" t="s">
        <v>178</v>
      </c>
      <c r="B130" s="2">
        <v>24</v>
      </c>
      <c r="C130" s="2" t="s">
        <v>225</v>
      </c>
      <c r="D130" s="8" t="s">
        <v>15</v>
      </c>
      <c r="E130" s="13" t="s">
        <v>226</v>
      </c>
      <c r="F130" s="10">
        <v>472.5</v>
      </c>
      <c r="G130" s="11">
        <v>1</v>
      </c>
      <c r="H130" s="12">
        <f t="shared" si="4"/>
        <v>472.5</v>
      </c>
    </row>
    <row r="131" spans="1:8" x14ac:dyDescent="0.3">
      <c r="A131" s="2" t="s">
        <v>178</v>
      </c>
      <c r="B131" s="2">
        <v>25</v>
      </c>
      <c r="C131" s="2" t="s">
        <v>227</v>
      </c>
      <c r="D131" s="8" t="s">
        <v>15</v>
      </c>
      <c r="E131" s="13" t="s">
        <v>228</v>
      </c>
      <c r="F131" s="10">
        <v>551.25</v>
      </c>
      <c r="G131" s="11">
        <v>1</v>
      </c>
      <c r="H131" s="12">
        <f t="shared" si="4"/>
        <v>551.25</v>
      </c>
    </row>
    <row r="132" spans="1:8" x14ac:dyDescent="0.3">
      <c r="E132" s="6" t="s">
        <v>48</v>
      </c>
      <c r="F132" s="6"/>
      <c r="G132" s="6"/>
      <c r="H132" s="14">
        <f>SUM(H107:H131)</f>
        <v>29839.29</v>
      </c>
    </row>
    <row r="134" spans="1:8" x14ac:dyDescent="0.3">
      <c r="E134" s="15" t="s">
        <v>229</v>
      </c>
      <c r="H134" s="16">
        <f>SUM(H9:H133)/2</f>
        <v>136461.1</v>
      </c>
    </row>
  </sheetData>
  <sheetProtection sheet="1"/>
  <mergeCells count="4">
    <mergeCell ref="E1:H1"/>
    <mergeCell ref="E2:H2"/>
    <mergeCell ref="E3:H3"/>
    <mergeCell ref="E4:H4"/>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T-PRES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Olga SALA ESPANA</cp:lastModifiedBy>
  <dcterms:created xsi:type="dcterms:W3CDTF">2025-11-26T11:24:06Z</dcterms:created>
  <dcterms:modified xsi:type="dcterms:W3CDTF">2025-11-26T11:26:19Z</dcterms:modified>
</cp:coreProperties>
</file>