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360" yWindow="510" windowWidth="28215" windowHeight="11955"/>
  </bookViews>
  <sheets>
    <sheet name="T-PRES" sheetId="2" r:id="rId1"/>
    <sheet name="T-APU" sheetId="7" r:id="rId2"/>
    <sheet name="T-SMP" sheetId="8" r:id="rId3"/>
    <sheet name="T-DIM" sheetId="9" r:id="rId4"/>
  </sheets>
  <calcPr calcId="124519"/>
</workbook>
</file>

<file path=xl/calcChain.xml><?xml version="1.0" encoding="utf-8"?>
<calcChain xmlns="http://schemas.openxmlformats.org/spreadsheetml/2006/main">
  <c r="H27" i="2"/>
  <c r="H29"/>
  <c r="J13" i="7"/>
  <c r="K15" s="1"/>
  <c r="J23" s="1"/>
  <c r="J14"/>
  <c r="J17"/>
  <c r="J18"/>
  <c r="K21" s="1"/>
  <c r="J19"/>
  <c r="J20"/>
  <c r="J30"/>
  <c r="J31"/>
  <c r="J32"/>
  <c r="J33"/>
  <c r="K34" s="1"/>
  <c r="J42" s="1"/>
  <c r="K43" s="1"/>
  <c r="J36"/>
  <c r="K40" s="1"/>
  <c r="J37"/>
  <c r="J38"/>
  <c r="J39"/>
  <c r="J50"/>
  <c r="K52" s="1"/>
  <c r="J59" s="1"/>
  <c r="J51"/>
  <c r="J54"/>
  <c r="J55"/>
  <c r="J56"/>
  <c r="K57"/>
  <c r="J66"/>
  <c r="K68" s="1"/>
  <c r="J73" s="1"/>
  <c r="J67"/>
  <c r="J70"/>
  <c r="K71" s="1"/>
  <c r="J80"/>
  <c r="K88" s="1"/>
  <c r="J81"/>
  <c r="K82"/>
  <c r="J87" s="1"/>
  <c r="J84"/>
  <c r="K85" s="1"/>
  <c r="J94"/>
  <c r="J95"/>
  <c r="J98"/>
  <c r="K99"/>
  <c r="J108"/>
  <c r="J109"/>
  <c r="K110"/>
  <c r="J112"/>
  <c r="K115" s="1"/>
  <c r="J113"/>
  <c r="J114"/>
  <c r="J117"/>
  <c r="J125"/>
  <c r="J126"/>
  <c r="K127"/>
  <c r="J132" s="1"/>
  <c r="K133" s="1"/>
  <c r="J129"/>
  <c r="K130" s="1"/>
  <c r="J139"/>
  <c r="J140"/>
  <c r="K141"/>
  <c r="J143"/>
  <c r="J144"/>
  <c r="K148" s="1"/>
  <c r="J147"/>
  <c r="J154"/>
  <c r="K156" s="1"/>
  <c r="J155"/>
  <c r="J158"/>
  <c r="K159" s="1"/>
  <c r="K160"/>
  <c r="J166"/>
  <c r="K168" s="1"/>
  <c r="J173" s="1"/>
  <c r="J167"/>
  <c r="J170"/>
  <c r="K171" s="1"/>
  <c r="J180"/>
  <c r="K188" s="1"/>
  <c r="J181"/>
  <c r="K182"/>
  <c r="J187" s="1"/>
  <c r="J184"/>
  <c r="K185" s="1"/>
  <c r="J194"/>
  <c r="K195" s="1"/>
  <c r="J200" s="1"/>
  <c r="J197"/>
  <c r="K198" s="1"/>
  <c r="J207"/>
  <c r="K208"/>
  <c r="J210"/>
  <c r="K211"/>
  <c r="J213"/>
  <c r="K214" s="1"/>
  <c r="J220"/>
  <c r="K221" s="1"/>
  <c r="J223" s="1"/>
  <c r="J230"/>
  <c r="J231"/>
  <c r="J241"/>
  <c r="K243" s="1"/>
  <c r="K242"/>
  <c r="J249"/>
  <c r="K250"/>
  <c r="K251"/>
  <c r="J257"/>
  <c r="K259" s="1"/>
  <c r="K258"/>
  <c r="J265"/>
  <c r="J266"/>
  <c r="K267" s="1"/>
  <c r="J275" s="1"/>
  <c r="J269"/>
  <c r="K270" s="1"/>
  <c r="J272"/>
  <c r="K273"/>
  <c r="J282"/>
  <c r="J283"/>
  <c r="K284" s="1"/>
  <c r="J292" s="1"/>
  <c r="J286"/>
  <c r="K290" s="1"/>
  <c r="J287"/>
  <c r="J288"/>
  <c r="J289"/>
  <c r="J299"/>
  <c r="K301" s="1"/>
  <c r="J309" s="1"/>
  <c r="J300"/>
  <c r="J303"/>
  <c r="K304" s="1"/>
  <c r="J306"/>
  <c r="K307"/>
  <c r="J316"/>
  <c r="K318" s="1"/>
  <c r="J326" s="1"/>
  <c r="J317"/>
  <c r="J320"/>
  <c r="K321" s="1"/>
  <c r="J323"/>
  <c r="K324"/>
  <c r="J333"/>
  <c r="J334"/>
  <c r="J337"/>
  <c r="K338" s="1"/>
  <c r="J347"/>
  <c r="K355" s="1"/>
  <c r="J348"/>
  <c r="K349"/>
  <c r="J354" s="1"/>
  <c r="J351"/>
  <c r="K352" s="1"/>
  <c r="J367"/>
  <c r="K369" s="1"/>
  <c r="J377" s="1"/>
  <c r="J368"/>
  <c r="J371"/>
  <c r="J372"/>
  <c r="K375" s="1"/>
  <c r="J373"/>
  <c r="J374"/>
  <c r="J384"/>
  <c r="K386" s="1"/>
  <c r="J391" s="1"/>
  <c r="J385"/>
  <c r="J388"/>
  <c r="K389" s="1"/>
  <c r="J398"/>
  <c r="J399"/>
  <c r="J402"/>
  <c r="J403"/>
  <c r="K404"/>
  <c r="J413"/>
  <c r="J414"/>
  <c r="K415"/>
  <c r="J417"/>
  <c r="K419" s="1"/>
  <c r="J418"/>
  <c r="J421"/>
  <c r="J428"/>
  <c r="J429"/>
  <c r="J430"/>
  <c r="K431"/>
  <c r="J437" s="1"/>
  <c r="J433"/>
  <c r="K435" s="1"/>
  <c r="J434"/>
  <c r="J444"/>
  <c r="J445"/>
  <c r="J448"/>
  <c r="K449" s="1"/>
  <c r="J458"/>
  <c r="K460" s="1"/>
  <c r="J465" s="1"/>
  <c r="K466" s="1"/>
  <c r="J459"/>
  <c r="J462"/>
  <c r="K463" s="1"/>
  <c r="J472"/>
  <c r="J473"/>
  <c r="J476"/>
  <c r="K477"/>
  <c r="J486"/>
  <c r="J487"/>
  <c r="J490"/>
  <c r="K491" s="1"/>
  <c r="J500"/>
  <c r="K502" s="1"/>
  <c r="J507" s="1"/>
  <c r="J501"/>
  <c r="J504"/>
  <c r="K505" s="1"/>
  <c r="J514"/>
  <c r="J515"/>
  <c r="J518"/>
  <c r="K519" s="1"/>
  <c r="J528"/>
  <c r="J529"/>
  <c r="J532"/>
  <c r="K533" s="1"/>
  <c r="J542"/>
  <c r="K544" s="1"/>
  <c r="J549" s="1"/>
  <c r="K550" s="1"/>
  <c r="J543"/>
  <c r="J546"/>
  <c r="K547" s="1"/>
  <c r="J556"/>
  <c r="J557"/>
  <c r="J560"/>
  <c r="K561"/>
  <c r="J570"/>
  <c r="J571"/>
  <c r="K572" s="1"/>
  <c r="J577" s="1"/>
  <c r="J574"/>
  <c r="K575" s="1"/>
  <c r="J584"/>
  <c r="K586" s="1"/>
  <c r="J601" s="1"/>
  <c r="J585"/>
  <c r="J588"/>
  <c r="K599" s="1"/>
  <c r="J589"/>
  <c r="J590"/>
  <c r="J591"/>
  <c r="J592"/>
  <c r="J593"/>
  <c r="J594"/>
  <c r="J595"/>
  <c r="J596"/>
  <c r="J597"/>
  <c r="J598"/>
  <c r="J608"/>
  <c r="K610" s="1"/>
  <c r="J625" s="1"/>
  <c r="J609"/>
  <c r="J612"/>
  <c r="J613"/>
  <c r="J614"/>
  <c r="J615"/>
  <c r="J616"/>
  <c r="J617"/>
  <c r="J618"/>
  <c r="J619"/>
  <c r="J620"/>
  <c r="J621"/>
  <c r="J622"/>
  <c r="J632"/>
  <c r="K634" s="1"/>
  <c r="J636" s="1"/>
  <c r="J633"/>
  <c r="J643"/>
  <c r="J644"/>
  <c r="J654"/>
  <c r="J655"/>
  <c r="J656"/>
  <c r="K657"/>
  <c r="J659" s="1"/>
  <c r="K660" s="1"/>
  <c r="J668"/>
  <c r="K670" s="1"/>
  <c r="J675" s="1"/>
  <c r="K676" s="1"/>
  <c r="J669"/>
  <c r="J672"/>
  <c r="K673"/>
  <c r="J682"/>
  <c r="K684" s="1"/>
  <c r="J683"/>
  <c r="G16" i="9"/>
  <c r="G14" s="1"/>
  <c r="G17"/>
  <c r="G19"/>
  <c r="G21"/>
  <c r="G22"/>
  <c r="G23"/>
  <c r="G24"/>
  <c r="G25"/>
  <c r="G26"/>
  <c r="G30"/>
  <c r="G31"/>
  <c r="G32"/>
  <c r="G28" s="1"/>
  <c r="G36"/>
  <c r="G34" s="1"/>
  <c r="G40"/>
  <c r="G41"/>
  <c r="G42"/>
  <c r="G38" s="1"/>
  <c r="G43"/>
  <c r="G44"/>
  <c r="G45"/>
  <c r="G46"/>
  <c r="G47"/>
  <c r="G48"/>
  <c r="G49"/>
  <c r="G50"/>
  <c r="G51"/>
  <c r="G52"/>
  <c r="G53"/>
  <c r="G59"/>
  <c r="G61"/>
  <c r="G62"/>
  <c r="G63"/>
  <c r="G67"/>
  <c r="G65" s="1"/>
  <c r="G69"/>
  <c r="G71"/>
  <c r="G73"/>
  <c r="G75"/>
  <c r="G77"/>
  <c r="G79"/>
  <c r="G81"/>
  <c r="G83"/>
  <c r="G85"/>
  <c r="G87"/>
  <c r="G91"/>
  <c r="G89" s="1"/>
  <c r="G93"/>
  <c r="G95"/>
  <c r="G97"/>
  <c r="G99"/>
  <c r="G103"/>
  <c r="G104"/>
  <c r="G101" s="1"/>
  <c r="G105"/>
  <c r="G107"/>
  <c r="G109"/>
  <c r="G110"/>
  <c r="G111"/>
  <c r="G115"/>
  <c r="G116"/>
  <c r="G113" s="1"/>
  <c r="G117"/>
  <c r="G118"/>
  <c r="G119"/>
  <c r="G120"/>
  <c r="G121"/>
  <c r="G123"/>
  <c r="G125"/>
  <c r="G126"/>
  <c r="G130"/>
  <c r="G128" s="1"/>
  <c r="G134"/>
  <c r="G132" s="1"/>
  <c r="G136"/>
  <c r="G138"/>
  <c r="G142"/>
  <c r="G140" s="1"/>
  <c r="G143"/>
  <c r="G144"/>
  <c r="H57" i="2"/>
  <c r="H56"/>
  <c r="H55"/>
  <c r="H58" s="1"/>
  <c r="H48"/>
  <c r="H47"/>
  <c r="H46"/>
  <c r="H45"/>
  <c r="H44"/>
  <c r="H43"/>
  <c r="H42"/>
  <c r="H41"/>
  <c r="H40"/>
  <c r="H39"/>
  <c r="H38"/>
  <c r="H37"/>
  <c r="H36"/>
  <c r="H35"/>
  <c r="H34"/>
  <c r="H33"/>
  <c r="H49" s="1"/>
  <c r="H32"/>
  <c r="H31"/>
  <c r="H30"/>
  <c r="H28"/>
  <c r="H26"/>
  <c r="H19"/>
  <c r="H18"/>
  <c r="H17"/>
  <c r="H16"/>
  <c r="H15"/>
  <c r="H14"/>
  <c r="K190" i="7" l="1"/>
  <c r="K178" s="1"/>
  <c r="K189"/>
  <c r="K686"/>
  <c r="K680" s="1"/>
  <c r="K685"/>
  <c r="K626"/>
  <c r="K150"/>
  <c r="K137" s="1"/>
  <c r="K149"/>
  <c r="K90"/>
  <c r="K78" s="1"/>
  <c r="K89"/>
  <c r="K468"/>
  <c r="K456" s="1"/>
  <c r="K467"/>
  <c r="K452"/>
  <c r="K564"/>
  <c r="K245"/>
  <c r="K239" s="1"/>
  <c r="K244"/>
  <c r="K261"/>
  <c r="K255" s="1"/>
  <c r="K260"/>
  <c r="K677"/>
  <c r="K678" s="1"/>
  <c r="K666" s="1"/>
  <c r="K357"/>
  <c r="K345" s="1"/>
  <c r="K356"/>
  <c r="K135"/>
  <c r="K123" s="1"/>
  <c r="K134"/>
  <c r="K276"/>
  <c r="K552"/>
  <c r="K540" s="1"/>
  <c r="K551"/>
  <c r="K45"/>
  <c r="K28" s="1"/>
  <c r="K44"/>
  <c r="K661"/>
  <c r="K662" s="1"/>
  <c r="K652" s="1"/>
  <c r="K216"/>
  <c r="K205" s="1"/>
  <c r="K215"/>
  <c r="K235"/>
  <c r="K102"/>
  <c r="K60"/>
  <c r="K602"/>
  <c r="K488"/>
  <c r="J493" s="1"/>
  <c r="K494" s="1"/>
  <c r="K335"/>
  <c r="J340" s="1"/>
  <c r="K341" s="1"/>
  <c r="K252"/>
  <c r="K253" s="1"/>
  <c r="K247" s="1"/>
  <c r="K118"/>
  <c r="K558"/>
  <c r="J563" s="1"/>
  <c r="K508"/>
  <c r="K474"/>
  <c r="J479" s="1"/>
  <c r="K480" s="1"/>
  <c r="K392"/>
  <c r="K637"/>
  <c r="K578"/>
  <c r="K378"/>
  <c r="K224"/>
  <c r="K24"/>
  <c r="K438"/>
  <c r="K422"/>
  <c r="K201"/>
  <c r="H20" i="2"/>
  <c r="H60" s="1"/>
  <c r="K174" i="7"/>
  <c r="K74"/>
  <c r="K623"/>
  <c r="K530"/>
  <c r="J535" s="1"/>
  <c r="K536" s="1"/>
  <c r="K446"/>
  <c r="J451" s="1"/>
  <c r="K327"/>
  <c r="K310"/>
  <c r="K293"/>
  <c r="K161"/>
  <c r="K162" s="1"/>
  <c r="K152" s="1"/>
  <c r="K145"/>
  <c r="K400"/>
  <c r="J406" s="1"/>
  <c r="K407" s="1"/>
  <c r="K516"/>
  <c r="J521" s="1"/>
  <c r="K522" s="1"/>
  <c r="K96"/>
  <c r="J101" s="1"/>
  <c r="K645"/>
  <c r="J647" s="1"/>
  <c r="K648" s="1"/>
  <c r="K232"/>
  <c r="J234" s="1"/>
  <c r="K495" l="1"/>
  <c r="K496" s="1"/>
  <c r="K484" s="1"/>
  <c r="K523"/>
  <c r="K524" s="1"/>
  <c r="K512" s="1"/>
  <c r="K343"/>
  <c r="K331" s="1"/>
  <c r="K342"/>
  <c r="K408"/>
  <c r="K409" s="1"/>
  <c r="K396" s="1"/>
  <c r="K650"/>
  <c r="K641" s="1"/>
  <c r="K649"/>
  <c r="K481"/>
  <c r="K482" s="1"/>
  <c r="K470" s="1"/>
  <c r="K537"/>
  <c r="K538" s="1"/>
  <c r="K526" s="1"/>
  <c r="K295"/>
  <c r="K280" s="1"/>
  <c r="K294"/>
  <c r="K454"/>
  <c r="K442" s="1"/>
  <c r="K453"/>
  <c r="K119"/>
  <c r="K120" s="1"/>
  <c r="K106" s="1"/>
  <c r="K440"/>
  <c r="K426" s="1"/>
  <c r="K439"/>
  <c r="K202"/>
  <c r="K203" s="1"/>
  <c r="K192" s="1"/>
  <c r="K566"/>
  <c r="K554" s="1"/>
  <c r="K565"/>
  <c r="K176"/>
  <c r="K164" s="1"/>
  <c r="K175"/>
  <c r="K509"/>
  <c r="K510" s="1"/>
  <c r="K498" s="1"/>
  <c r="K277"/>
  <c r="K278" s="1"/>
  <c r="K263" s="1"/>
  <c r="K26"/>
  <c r="K11" s="1"/>
  <c r="K25"/>
  <c r="K423"/>
  <c r="K424" s="1"/>
  <c r="K411" s="1"/>
  <c r="K236"/>
  <c r="K237" s="1"/>
  <c r="K228" s="1"/>
  <c r="K393"/>
  <c r="K394" s="1"/>
  <c r="K382" s="1"/>
  <c r="K639"/>
  <c r="K630" s="1"/>
  <c r="K638"/>
  <c r="K61"/>
  <c r="K62" s="1"/>
  <c r="K48" s="1"/>
  <c r="K580"/>
  <c r="K568" s="1"/>
  <c r="K579"/>
  <c r="K75"/>
  <c r="K76" s="1"/>
  <c r="K64" s="1"/>
  <c r="K628"/>
  <c r="K606" s="1"/>
  <c r="K627"/>
  <c r="K104"/>
  <c r="K92" s="1"/>
  <c r="K103"/>
  <c r="K329"/>
  <c r="K314" s="1"/>
  <c r="K328"/>
  <c r="K379"/>
  <c r="K380" s="1"/>
  <c r="K365" s="1"/>
  <c r="K312"/>
  <c r="K297" s="1"/>
  <c r="K311"/>
  <c r="K225"/>
  <c r="K226" s="1"/>
  <c r="K218" s="1"/>
  <c r="K604"/>
  <c r="K582" s="1"/>
  <c r="K603"/>
</calcChain>
</file>

<file path=xl/sharedStrings.xml><?xml version="1.0" encoding="utf-8"?>
<sst xmlns="http://schemas.openxmlformats.org/spreadsheetml/2006/main" count="2617" uniqueCount="536">
  <si>
    <t>Substitució máquinaria Barcelona Activa</t>
  </si>
  <si>
    <t>PRESSUPOST</t>
  </si>
  <si>
    <t>Preu</t>
  </si>
  <si>
    <t>Amidament</t>
  </si>
  <si>
    <t>Import</t>
  </si>
  <si>
    <t>Obra</t>
  </si>
  <si>
    <t>01</t>
  </si>
  <si>
    <t>Pressupost</t>
  </si>
  <si>
    <t>Capítol</t>
  </si>
  <si>
    <t>Lot nº1 - Equips de cocció</t>
  </si>
  <si>
    <t>Titol 3</t>
  </si>
  <si>
    <t>Enderroc</t>
  </si>
  <si>
    <t>01.01.01</t>
  </si>
  <si>
    <t>PQ70-614P</t>
  </si>
  <si>
    <t>m</t>
  </si>
  <si>
    <t>Desmuntatge de taulell d'acer inoxidable, inclou talls sobre perfils de sujecció i peces adherides a les màquines existents, inclou el desmuntatge d'elements instal·lats com aigüeres, desconnexió a desaigüa, i retirada de tots els elements necessaris per la seva correcte extracció, sense afectar elements de sujecció. Trasllat, aplec en zona on decideixi la DF, per a posterior adaptació i muntatge de taulell en mateixa ubicació amb mitjans manuals. Esta inclos en les despeses indirectes els treballs a executar en festius i cap de setmana.</t>
  </si>
  <si>
    <t>PQU4-65LW1</t>
  </si>
  <si>
    <t>u</t>
  </si>
  <si>
    <t>Desmuntatge d'equip de qualsevol tipus de cuina industrial, amb unes dimensions de 400x930 fins a 800x930, el preu inclou la desconnexió alimentació elèctrica, desconnexió a instal·lació de gas, retirada del element mitjançant equip manual i carrega sobre camió. Esta inclos en les despeses indirectes els treballs a executar en festius i cap de setmana.</t>
  </si>
  <si>
    <t>PQUI-566WX</t>
  </si>
  <si>
    <t>Desmunntatge i retirada de nevera eléctrica de moble baix, dacer inoxidable, amb un total de tres portes, amb unes dimensions aproximadament de 2000x670x850 mm, inclou la desconnexió de l'aparell i carrega sobre camió. Esta inclos en les despeses indirectes els treballs a executar en festius i cap de setmana.</t>
  </si>
  <si>
    <t>P21GT-4RV4</t>
  </si>
  <si>
    <t>Arrencada puntual de tubs i accessoris d'instal·lació de gas superficial a una alçada de 3m, amb mitjans manuals i càrrega manual sobre camió o contenidor. Esta inclos en les despeses indirectes els treballs a executar en festius i cap de setmana.</t>
  </si>
  <si>
    <t>P2R5-DT2H</t>
  </si>
  <si>
    <t>m3</t>
  </si>
  <si>
    <t>Transport de residus a instal·lació autoritzada de gestió de residus, amb camió de 12 t i temps d'espera per a la càrrega a màquina, amb un recorregut de més de 15 i fins a 20 km</t>
  </si>
  <si>
    <t>P2RA-EU6C</t>
  </si>
  <si>
    <t>Disposició controlada en dipòsit autoritzat inclòs el cànon sobre la deposició controlada dels residus de la construcció, segons la LLEI 8/2008, de residus barrejats inerts amb una densitat 1,0 t/m3, procedents de construcció o demolició, amb codi 17 01 07 segons la Llista Europea de Residus</t>
  </si>
  <si>
    <t>TOTAL</t>
  </si>
  <si>
    <t>02</t>
  </si>
  <si>
    <t>Maquinaria i conductes</t>
  </si>
  <si>
    <t>01.01.02</t>
  </si>
  <si>
    <t>PQ90-HC1X</t>
  </si>
  <si>
    <t xml:space="preserve">Subministrament i muntatge de nevera refrigerada de tres portes, d'acer inox, pòtencia elèctrica de 203w/230v, amb una dimensions de 1792x700x850 mm, inclou posta a punt, programació de la temperatura de la nevera i verificació del se correcte funcionament. Inclou carrega de gas refrigerant, connexió a la xarxa de sanejament per deaigua i tot el necessari per el seu correcte funcionament. Esta inclos en les despeses indirectes els treballs a executar en festius i cap de setmana. </t>
  </si>
  <si>
    <t>PQ90-HC2X</t>
  </si>
  <si>
    <t>Cuina a gas de 800 x 930 x 850 mm, amb 4 focs, amb tres cremadors de 8 kW i un cremador de 10,2 kW, d'acer inoxidable 1.4301 (AISI 304), Instal.lada i connectada. Inclou la instal·lació del tram de canalització de gas. Esta inclos en les despeses indirectes els treballs a executar en festius i cap de setmana.</t>
  </si>
  <si>
    <t>PQ90-HC4X</t>
  </si>
  <si>
    <t>Bany Maria elèctric  400 x 930 x 290 mm, amb capacitat de 22 litres, amb una potencia de 3,25 kW, d'acer inoxidable 1.4301 (AISI 304), Instal.lada i connectada. Esta inclos en les despeses indirectes els treballs a executar en festius i cap de setmana.</t>
  </si>
  <si>
    <t>PQ90-HC8X</t>
  </si>
  <si>
    <t>Planxa de crom a gas de 400 x 930 x 290 mm, amb una potència de 18,5 kW, d'acer inoxidable 1.4301 (AISI 304), Instal.lada i connectada.  Inclou la instal·lació del tram de canalització de gas. Esta inclos en les despeses indirectes els treballs a executar en festius i cap de setmana.</t>
  </si>
  <si>
    <t>PQ90-HC7X</t>
  </si>
  <si>
    <t>Planxa de crom a gas de 800 x 930 x 290 mm, amb una potència de 18,5 kW, d'acer inoxidable 1.4301 (AISI 304), Instal.lada i connectada.  Inclou la instal·lació del tram de canalització de gas. Esta inclos en les despeses indirectes els treballs a executar en festius i cap de setmana.</t>
  </si>
  <si>
    <t>PQ90-HC34</t>
  </si>
  <si>
    <t>Fregidora doble a gas de 800x930x850 mm, dues cubes de 21 litres, inox, amb 2 cistelles i amb potència de 42 kW, d'acer inoxidable 1.4301 (AISI 304), instal.lada i connectada.  Inclou la instal·lació del tram de canalització de gas. Esta inclos en les despeses indirectes els treballs a executar en festius i cap de setmana.</t>
  </si>
  <si>
    <t>PQ90-HC5X</t>
  </si>
  <si>
    <t>Bany Maria elèctric  800 x 930 x 290 mm, amb capacitat de 44 litres, amb una potencia de 6,5 kW, d'acer inoxidable 1.4301 (AISI 304), Instal.lada i connectada. Esta inclos en les despeses indirectes els treballs a executar en festius i cap de setmana.</t>
  </si>
  <si>
    <t>PQ90-HC3X</t>
  </si>
  <si>
    <t>Cuina a gas de 1200 x 930 x 850 mm, amb 5 focs de cremadors de 8 kW i un cremador de 10,2 kW, d'acer inoxidable 1.4301 (AISI 304), Instal.lada i connectada.  Inclou la instal·lació del tram de canalització de gas. Esta inclos en les despeses indirectes els treballs a executar en festius i cap de setmana.</t>
  </si>
  <si>
    <t>PQ90-HC6X</t>
  </si>
  <si>
    <t>Cuina paella de gas de 800 x 930 x 850 mm, amb doble cremador en corones de diàmetre 330 i 450 mmpotencia de cremadors 27 k, Forn de 7,3 kW, d'acer inoxidable 1.4301 (AISI 304), Instal.lada i connectada.  Inclou la instal·lació del tram de canalització de gas. Esta inclos en les despeses indirectes els treballs a executar en festius i cap de setmana.</t>
  </si>
  <si>
    <t>PQ90-HC9X</t>
  </si>
  <si>
    <t>Planxa de gas de 400 x 930 x 290 mm, amb una potència de 9,25 kW, d'acer inoxidable 1.4301 (AISI 304), Instal.lada i connectada.  Inclou la instal·lació del tram de canalització de gas. Esta inclos en les despeses indirectes els treballs a executar en festius i cap de setmana.</t>
  </si>
  <si>
    <t>P860-7AAG5</t>
  </si>
  <si>
    <t>Subministrament i muntatge de moble suport obert per a mòdul de 400 mm. dimensions: 400x850x600 mm. Inclou tot tipus d'accesoris per el seu correcte muntatge i funcionament. Esta inclos en les despeses indirectes els treballs a executar en festius i cap de setmana. Esta inclos en les despeses indirectes els treballs a executar en festius i cap de setmana.</t>
  </si>
  <si>
    <t>P860-7AAG6</t>
  </si>
  <si>
    <t>Subministrament i muntatge de moble suport obert per a mòdul de 800 mm. dimensions: 800x850x600 mm. Inclou tot tipus d'accesoris per el seu correcte muntatge i funcionament. Esta inclos en les despeses indirectes els treballs a executar en festius i cap de setmana. Esta inclos en les despeses indirectes els treballs a executar en festius i cap de setmana.</t>
  </si>
  <si>
    <t>PRSD-88DX</t>
  </si>
  <si>
    <t>Partida de cobrament integre per la realització de connexió de tram d'alimentació de gas fins a element de cocció, inclou tram de canonada de coure, realització de soldadura, tram de tub flexible, tot tipus d'accessoris, abarçaderes i valvula per la seva correcta instal·lació i funcionament.  Esta inclos en les despeses indirectes els treballs a executar en festius i cap de setmana. Esta inclos en les despeses indirectes els treballs a executar en festius i cap de setmana.</t>
  </si>
  <si>
    <t>PG33-E6Z7</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</si>
  <si>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 Esta inclos en les despeses indirectes els treballs a executar en festius i cap de setmana. Esta inclos en les despeses indirectes els treballs a executar en festius i cap de setmana.</t>
  </si>
  <si>
    <t>PG4B-DX5E</t>
  </si>
  <si>
    <t>Interruptor diferencial de la classe A,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 Esta inclos en les despeses indirectes els treballs a executar en festius i cap de setmana.</t>
  </si>
  <si>
    <t>PG47-EOHS</t>
  </si>
  <si>
    <t>Interruptor automàtic magnetotèrmic de 16 A d'intensitat nominal, tipus PIA corba C, tetrapolar (4P), de 6000 A de poder de tall segons UNE-EN 60898 i de 10 kA de poder de tall segons UNE-EN 60947-2, de 4 mòduls DIN de 18 mm d'amplària, muntat en perfil DIN. Esta inclos en les despeses indirectes els treballs a executar en festius i cap de setmana.</t>
  </si>
  <si>
    <t>PY01-HBTU</t>
  </si>
  <si>
    <t>h</t>
  </si>
  <si>
    <t>Desplaçament de mobiliari per a fer reparacions. Esta inclos en les despeses indirectes els treballs a executar en festius i cap de setmana.</t>
  </si>
  <si>
    <t>P860-7AAG1</t>
  </si>
  <si>
    <t>m2</t>
  </si>
  <si>
    <t>Partida alçada a justificar per la formació d'estructura suport de taulells i illa central, reposició, muntatge de material d'acer inoxidable o formació de potes, rastrells, tapes, sòcol i guies de sujecció sobre paraments existents en illa central i taulells, la partida inclou accesoris i tot aquell material mnecessari per el seu correcte funcionament. Esta inclos en les despeses indirectes els treballs a executar en festius i cap de setmana.</t>
  </si>
  <si>
    <t>P860-7AAG7</t>
  </si>
  <si>
    <t>Partida alçada de cobrament integre per realitzar els treballs necessaris per a l’aprofitament i instal·lació de dues taules fredes d’acer inoxidable, una de 7 metres de longitud i una altra de 5 metres, inclou la 
formació d’estructura de suport independent per a cada taula, realitzada amb perfils d’acer inoxidable adequat per garantir estabilitat i resistència.
Instal·lació de potes ajustables per a la correcta alineació i nivellació de les taules sobre el terreny, 
remats i acabats per a una integració òptima de les taules en l’espai destinat, incloent unions, socòl superior, reforços i poliment de superfícies si cal. Esta inclos en les despeses indirectes els treballs a executar en festius i cap de setmana.</t>
  </si>
  <si>
    <t>P860-7AAG3</t>
  </si>
  <si>
    <t>Subministrament i muntatge de taulell d'acer inoxidable de 700x70x100 cm de longitud i modular amb dues sines de 56x56 cm. Inclou el transport i muntatge. Esta inclos en les despeses indirectes els treballs a executar en festius i cap de setmana.</t>
  </si>
  <si>
    <t>P860-7AAG4</t>
  </si>
  <si>
    <t>Subministrament i muntatge de taulell d'acer inoxidable de 500x70x100 cm de longitud i modular amb una sina de 56x56 cm. Inclou el transport i muntatge.  Esta inclos en les despeses indirectes els treballs a executar en festius i cap de setmana.</t>
  </si>
  <si>
    <t>PRSD-87DX</t>
  </si>
  <si>
    <t>Partida de cobrament integre per el transport, instal·lació i posta en marxa de la instal·lació de tots els elements i màquinaria a instal·lar. Esta inclos en les despeses indirectes els treballs a executar en festius i cap de setmana.</t>
  </si>
  <si>
    <t>PD18-8D4V</t>
  </si>
  <si>
    <t>Conducte de desaigua de tub de PVC-U de paret estructurada, àrea d'aplicació B segons norma UNE-EN 1453-1, de DN 32 mm, , incloses les peces especials i fixat mecànicament amb brides o cola. Esta inclos en les despeses indirectes els treballs a executar en festius i cap de setmana. Esta inclos en les despeses indirectes els treballs a executar en festius i cap de setmana.</t>
  </si>
  <si>
    <t>03</t>
  </si>
  <si>
    <t>Varis</t>
  </si>
  <si>
    <t>01.01.03</t>
  </si>
  <si>
    <t>PA01</t>
  </si>
  <si>
    <t xml:space="preserve">Imprevistos a justificar que puguin sorguir durant l'execució de l'obra. </t>
  </si>
  <si>
    <t>PA01-GFDS</t>
  </si>
  <si>
    <t xml:space="preserve">Partida de cobrament integre per la realització de plànols Asbuild, aixecament de cartografia i dues copies de plànols en paper per la propietat i un altrte joc per la DF i copia arxiu digital </t>
  </si>
  <si>
    <t>PA03</t>
  </si>
  <si>
    <t xml:space="preserve">Partida de cobrament integre per les mesures preventives de seguretat i salut en la obra. Inclou equip de protecció individuals i col·lectius. </t>
  </si>
  <si>
    <t xml:space="preserve">IMPORT TOTAL DEL PRESSUPOST : </t>
  </si>
  <si>
    <t>Justificació d'elements</t>
  </si>
  <si>
    <t>Nº</t>
  </si>
  <si>
    <t>Codi</t>
  </si>
  <si>
    <t>U.A.</t>
  </si>
  <si>
    <t>Descripció</t>
  </si>
  <si>
    <t>Descripció curta</t>
  </si>
  <si>
    <t>Partida d'obra</t>
  </si>
  <si>
    <t>P860-7AAG</t>
  </si>
  <si>
    <t>Folrat de parament vertical amb planxa d'acer inoxidable 1.4301 (AISI 304), d'1,5 mm de gruix, acabat abrillantat i tallat a mida, col·locat amb fixacions mecàniques sobre perfileria d'acer galvanitzat amb muntants cada 60 cm</t>
  </si>
  <si>
    <t>Rend.:</t>
  </si>
  <si>
    <t>Folrat param.vertical pl.acer inox.1.4301 (AISI 304),g=1,5mm,abrill.,tallat mida,col.fix.mec.s/perf.</t>
  </si>
  <si>
    <t>Mà d'obra</t>
  </si>
  <si>
    <t>A01-FEPB</t>
  </si>
  <si>
    <t>Ajudant manyà</t>
  </si>
  <si>
    <t>/R</t>
  </si>
  <si>
    <t>x</t>
  </si>
  <si>
    <t>=</t>
  </si>
  <si>
    <t>A0F-000P</t>
  </si>
  <si>
    <t>Oficial 1a manyà</t>
  </si>
  <si>
    <t>Subtotal mà d'obra</t>
  </si>
  <si>
    <t>Material</t>
  </si>
  <si>
    <t>B83B-0XKR</t>
  </si>
  <si>
    <t>Perfileria de planxa inox amb perfils entre 75 a 85 mm d'amplària</t>
  </si>
  <si>
    <t>B862-2GPK</t>
  </si>
  <si>
    <t>Planxa d'acer inoxidable 1.4301 (AISI 304), d'1,5 mm de gruix, acabat abrillantat i tallat a mida</t>
  </si>
  <si>
    <t>B0AO-07II</t>
  </si>
  <si>
    <t>Tac de niló de 6 a 8 mm, amb vis</t>
  </si>
  <si>
    <t>B0AQ-07EX</t>
  </si>
  <si>
    <t>cu</t>
  </si>
  <si>
    <t>Visos, inox</t>
  </si>
  <si>
    <t>Subtotal material</t>
  </si>
  <si>
    <t>Despeses auxiliars</t>
  </si>
  <si>
    <t>%</t>
  </si>
  <si>
    <t>Cost directe</t>
  </si>
  <si>
    <t>Despeses indirectes</t>
  </si>
  <si>
    <t>Total</t>
  </si>
  <si>
    <t>P860-7AAG2</t>
  </si>
  <si>
    <t xml:space="preserve">Muntatge, subministrament i instal·lació de taulell en zona d'acopi en taller a mesura, d'acer inoxidable, plecs del planxer, es la partida inclou el muntatge, esmwerilat de les cantonades, muntatge de les aigüeres existents i posterior connexió a la xarxa de desaigüa, la partida inclou p/p d'elements de sujecció cargols, guies, estructura suport.  </t>
  </si>
  <si>
    <t>Taulell d'acer inox existent</t>
  </si>
  <si>
    <t>A0F-000R</t>
  </si>
  <si>
    <t>Oficial 1a muntador</t>
  </si>
  <si>
    <t>A01-FEPH</t>
  </si>
  <si>
    <t>Ajudant muntador</t>
  </si>
  <si>
    <t>PA02</t>
  </si>
  <si>
    <t>Partida de cobrament integre per el muntatge i instal·lació de nous conductes d'alimentació de gas a equips en illa central, la partida contempla els treballs per la desconnexió provisional de la canonada d'alimentació de gas per a seguretat de la instal·lació,   
Línia frigorífica doble realitzada amb canonada per a gas mitjançant tub de coure sense soldadura, de 5/8´´ de diàmetre i 1 mm de gruix amb camisa aïllant d'escuma elastomèrica, de 16 mm de diàmetre interior i 15 mm de gruix, a força de cautxú sintètic flexible, d'estructura cel·lular tancada i canonada per a líquid mitjançant tub de coure sense soldadura, de 3/8´´ de diàmetre i 0,8 mm de gruix amb camisa aïllant d'escuma elastomèrica, de 11 mm de diàmetre interior i 20 mm de gruix, a força de cautxú sintètic flexible, d'estructura cel·lular tancada, Replantejament del recorregut de la línia. Encintat dels extrems. Col·locació de l'aïllament. Muntatge i fixació de la línia. Esbocardat. Buidatge per a la seva càrrega, Estació elevadora per a evacuació de condensats, amb dipòsit de 2,65 l, alimentació monofàsica a 230 V, consum de la bomba 75 W, nivell sonor 47 dBA, protecció IP20, cable d'alimentació de 1,7 m amb endoll, cable per a connexió d'alarma de 1,7 m, mànega flexible de descàrrega de 5 m, adaptador d'entrada de 19, 32 i 40 mm de diàmetre i cargols per a col·locació en paret. Derivació de línea frigorífica de 2 sortides per VRF de FUJITSU model UTP-AX090A (&lt;28Kw) o equivalent, ref. 3IVN9034_10 i derivació de línea frigorífica de 2 sortides per VRF de FUJITSU model UTP-AX180A (&lt;28.1 a 56kW) o equivalent, ref. 3IVN9017.
Criteri d'amidament de projecte: Longitud mesurada segons documentació gràfica de Projecte. 
Inclos trams necessaris per a tapa circuits de refrigerants i condensats per canal de distribucio muntades o fixades al forjat inclos suport, fixació i accessoris de muntatge. No propagador de la flama d'acord amb UNE-EN 50085-1 i UNE-EN 50086-1, rotulacio i fixació amb proves de funcionament i regulació tot inclòs.</t>
  </si>
  <si>
    <t>dgnfgb</t>
  </si>
  <si>
    <t>PD1A-F11Y</t>
  </si>
  <si>
    <t>Desagüe de aparato sanitario con tubo de PVC-U de pared estructurada, área de aplicación B según norma UNE-EN 1453-1, clase de reacción al fuego B-s1, d0 según norma UNE-EN 13501-1, de DN 32 mm, hasta bajante, caja o albañal</t>
  </si>
  <si>
    <t>Desag.ap.sanitario tubo PVC-U,pared estructurada,área aplicación B,DN=32mm</t>
  </si>
  <si>
    <t>A01-FEPE</t>
  </si>
  <si>
    <t>Ayudante fontanero</t>
  </si>
  <si>
    <t>A0F-000N</t>
  </si>
  <si>
    <t>Oficial 1a fontanero</t>
  </si>
  <si>
    <t>BD1A-1NEN</t>
  </si>
  <si>
    <t>Tubo de PVC-U de pared estructurada, área de aplicación B según norma UNE-EN 1453-1, de DN 32 mm y de longitud 5 m, clase de reacción al fuego B-s1, d0 según norma UNE-EN 13501-1, para encolar</t>
  </si>
  <si>
    <t>BDW3-FFAI</t>
  </si>
  <si>
    <t>Elemento de montaje para tubo de PVC de D=32 mm</t>
  </si>
  <si>
    <t>BDW3-FFAE</t>
  </si>
  <si>
    <t>Accesorio genérico para tubo de PVC de D=32 mm</t>
  </si>
  <si>
    <t>PEZ1-6RX2</t>
  </si>
  <si>
    <t>kg</t>
  </si>
  <si>
    <t>Càrrega de circuit refrigerant de gas refrigerant tipus R-407c o R-410a</t>
  </si>
  <si>
    <t>Càrrega gas R-407c/R-410a</t>
  </si>
  <si>
    <t>A0F-000C</t>
  </si>
  <si>
    <t>Oficial 1a calefactor</t>
  </si>
  <si>
    <t>A01-FEPC</t>
  </si>
  <si>
    <t>Ajudant calefactor</t>
  </si>
  <si>
    <t>BEZ4-1CJN</t>
  </si>
  <si>
    <t>Gas refrigerant tipus R-407c o R-410a, per a circuits refrigerants</t>
  </si>
  <si>
    <t>PEZ1-6RX5</t>
  </si>
  <si>
    <t>Càrrega de circuit refrigerant de gas refrigerant tipus R455A.</t>
  </si>
  <si>
    <t>BEZ4-2CJN</t>
  </si>
  <si>
    <t>Gas refrigerant tipus R-448a, per a circuits refrigerants</t>
  </si>
  <si>
    <t>PEZ1-6RX6</t>
  </si>
  <si>
    <t>Càrrega de circuit refrigerant de gas refrigerant tipus R744 (CO2).</t>
  </si>
  <si>
    <t>BEZ4-2CJX</t>
  </si>
  <si>
    <t>PF56-FJG8</t>
  </si>
  <si>
    <t>Tub de coure R250 (semidur) de 18 mm de diàmetre nominal, d'1 mm de gruix, segons la norma UNE-EN 1057, connectat a pressió, amb grau de dificultat baix i col·locat superficialment</t>
  </si>
  <si>
    <t>Tub Cu R250 (semidur),DN=18mm,g=1mm,UNE-EN 1057,connect.pressió,dific.baix,col.superf.</t>
  </si>
  <si>
    <t>B0A1-07KA</t>
  </si>
  <si>
    <t>Abraçadora plàstica, de 18 mm de diàmetre interior</t>
  </si>
  <si>
    <t>BF53-FGLE</t>
  </si>
  <si>
    <t>Tub de coure R250 (semidur) de 18 mm de diàmetre nominal i de gruix 1 mm, segons la norma UNE-EN 1057</t>
  </si>
  <si>
    <t>BFW6-04O8</t>
  </si>
  <si>
    <t>Accessori per a tub de coure 18 mm de diàmetre nominal per a connectar a pressió</t>
  </si>
  <si>
    <t>PF56-FJG8X</t>
  </si>
  <si>
    <t>Treballs per el muntatge i instal·lació d'estesa de xarxa de tubs de línia d'alimentació de gas per a cadascún dels aparells en illa central amb canonada per a gas mitjançant tub de coure, de diàmetre segons fabricant dels equips i 1 mm de gruix amb camisa aïllant d'escuma elastomèrica, de 16 mm de diàmetre interior. Encintat dels extrems. Col·locació de l'aïllament. Muntatge i fixació de la línia. Esbocardat. Buidatge per a la seva càrrega, amb dipòsit de 2,65 l, alimentació monofàsica a 230 V, consum de la bomba 75 W, nivell sonor 47 dBA, protecció IP20, cable d'alimentació de 1,7 m amb endoll, cable per a connexió d'alarma de 1,7 m, mànega flexible de descàrrega de 5 m, adaptador d'entrada de 19, 32 i 40 mm de diàmetre i cargols per a col·locació en paret. Derivació de línea frigorífica de 2 sortides per VRF de FUJITSU model UTP-AX090A (&lt;28Kw) o equivalent, ref. 3IVN9034_10 i derivació de línea frigorífica de 2 sortides per VRF de FUJITSU model UTP-AX180A (&lt;28.1 a 56kW) o equivalent, ref. 3IVN9017.
Criteri d'amidament de projecte: Longitud mesurada segons documentació gràfica de Projecte. 
Inclos trams necessaris per a tapa circuits de refrigerants i condensats per canal de distribucio muntades o fixades al forjat inclos suport, fixació i accessoris de muntatge. No propagador de la flama d'acord amb UNE-EN 50085-1 i UNE-EN 50086-1, rotulacio i fixació amb proves de funcionament i regulació tot inclòs.</t>
  </si>
  <si>
    <t xml:space="preserve">Interconnexió frigorifica </t>
  </si>
  <si>
    <t>PG33-E756</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</si>
  <si>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</si>
  <si>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Cable 0,6/1 kV RZ1-K (AS), 3x2,5mm2,col.tub</t>
  </si>
  <si>
    <t>A0F-000E</t>
  </si>
  <si>
    <t>Oficial 1a electricista</t>
  </si>
  <si>
    <t>A01-FEPD</t>
  </si>
  <si>
    <t>Ajudant electricista</t>
  </si>
  <si>
    <t>BG33-G2VO</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</si>
  <si>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t>
  </si>
  <si>
    <t>PG4B-DX5F</t>
  </si>
  <si>
    <t>Interruptor diferencial de la classe A superimmunitzat, gamma terciari, de 40 A d'intensitat nominal, tetrapolar (4P), de sensibilitat 0,03 A, de desconnexió fix selectiu, amb botó de test incorporat i indicador mecànic de defecte, construït segons les especificacions de la norma UNE-EN 61008-1, de 4 mòduls DIN de 18 mm d'amplària, muntat en perfil DIN</t>
  </si>
  <si>
    <t>Interruptor dif.cl.A superimmun.,gam.terc.,I=40A,(4P),0,03A,fix.select.,4mòd.DIN,munt.perf.DIN</t>
  </si>
  <si>
    <t>BG4L-09YK</t>
  </si>
  <si>
    <t>Interruptor diferencial de la classe A superimmunitzat, gamma terciari, de 40 A d'intensitat nominal, tetrapolar (4P), de 0,03 A de sensibilitat, de desconnexió fix selectiu, amb botó de test incorporat i indicador mecànic de defecte, construït segons les especificacions de la norma UNE-EN 61008-1, de 4 mòduls DIN de 18 mm d'amplària, per a muntar en perfil DIN</t>
  </si>
  <si>
    <t>BGWD-0AS3</t>
  </si>
  <si>
    <t>Part proporcional d'accessoris per a interruptors diferencials</t>
  </si>
  <si>
    <t>PQ90-OCU2</t>
  </si>
  <si>
    <t>Subministrament i instal·lació de unitat exterior model OCU-CR200VF5A de la marca Panasonic o equivalent sistema de refrigeració R744 CO2 i climatització de gran capacitat, especialment dissenyats per a aplicacions comercials i industrials, capacitat de refrigeració, capacitat nominal de refrigeració, aproximadament de 20-25 kW (pot variar depenent de la configuració i les condicions d'operació), eficiència energética, disposa d'un sistema d'alta eficiència per minimitzar el consum d'energia i optimitzar el rendiment, components principals, motoventiladors de gran diàmetre (comuns de 250 mm o més) dissenyats per garantir una circulació d'aire uniforme a tot l'espai refrigerat, compressors d'alta eficiència dissenyats per oferir un rendiment òptim durant tot el cicle de refrigeració. El compressor és responsable de comprimir el refrigerant i augmentar la seva pressió abans de passar pel sistema d'intercanviadors de calor.</t>
  </si>
  <si>
    <t>Unitat exterior model OCU-CR200VF5A de la marca Panasonic o equivalent.</t>
  </si>
  <si>
    <t>BQ91-OCU2</t>
  </si>
  <si>
    <t>Unitat exterior model OCU-CR200VF52A CO2 de la marca Panasonic o equivalent sistema de refrigeració R744 CO2 i climatització de gran capacitat, especialment dissenyats per a aplicacions comercials i industrials, capacitat de refrigeració, capacitat nominal de refrigeració, aproximadament de 20-25 kW (pot variar depenent de la configuració i les condicions d'operació), eficiència energética, disposa d'un sistema d'alta eficiència per minimitzar el consum d'energia i optimitzar el rendiment, components principals, motoventiladors de gran diàmetre (comuns de 250 mm o més) dissenyats per garantir una circulació d'aire uniforme a tot l'espai refrigerat, compressors d'alta eficiència dissenyats per oferir un rendiment òptim durant tot el cicle de refrigeració. El compressor és responsable de comprimir el refrigerant i augmentar la seva pressió abans de passar pel sistema d'intercanviadors de calor.</t>
  </si>
  <si>
    <t>PQ90-HC10X</t>
  </si>
  <si>
    <t>Subministrament i instal·lació d'unitat frigorífica SIGILUS BSF-*NN-12054A o equivalent, equip semicompacto silenciós de refrigeració a baixa temperatura format per evaporadora de tipus sota perfil i motocondensadora silenciosa carrossada amb ventilador axial de descàrrega horitzontal equipada amb quadre elèctric i regulació electrònica amb display digital, marca INTARCON, model BSF-*NN-12054A.
Característiques:
- Temperatura ambient admissible: entre -5 °C i +45 °C.
- Temperatura de cambra admissible: entre -25 °C i -10 °C.
- Alimentació elèctrica: 230V F+N ~ 50Hz.
- Mànegues elèctriques d'escomesa i interconnexió no incloses.
- Precàrrega de refrigerant per a fins a 10 metres de canonada.
- Refrigerant: R-455A.
- Vàlvula de seguretat amb connexió 3/8'' per a abocardar (Flare) conduïda a l'exterior.
- Desgebrament per resistències elèctriques imbricades en la bateria: 2x 400 W.
- Resistència de desguàs.
- Compressor hermètic alternatiu de 2 CV amb resistència de càrter.
- Ventilador axial ATEX d'extracció per a l'habitacle del compressor.
- Motoventilador axial electrònic EC 0-10V en condensador.
- Control de condensació proporcional per variació de velocitat.
- Motoventiladores axials en evaporador.
- Protecció magnetotèrmica independent de compressor i maniobra.
- Potència frigorífica (T cambra: -20 °C / T ambienti: 35 °C): 1536 W.
- Potència absorbida nominal (equip axial): 1228 W.
- Intensitat màxima absorbida (equip axial): 17,7 A.
- Cabal d'aire en el condensador: 1700 m³/h.
- Cabal d'aire en l'evaporador: 950 m³/h.
- Connexions frigorífiques roscadas (líquid-gas): 1/4'' - 1/2''.
- Nivell de pressió sonora amb directivitat 1 mesurat a 10 m (equip axial): 41,1 dB(A).
- Dimensionis unitat motocondensadora (deixo anar x ample x alt): 1222 x 425 x 575 mm.
- Dimensionis unitat evaporadora (deixo anar x ample x alt): 950 x 418 x 200 mm.
- Dimensions de l'embalatge (deixo anar x ample x alt): 1290 x 510 x 755 mm.
- Pes (motocondensadora + evaporadora): 76 + 18 kg.
Criteri d'amidament de projecte: Longitud mesurada segons documentació gràfica de Projecte. 
Inclos trams necessaris per a tapa circuits de refrigerants i condensats per canal de distribucio muntades o fixades al sobre cel ras suport, fixació i accessoris de muntatge. No propagador de la flama d'acord amb UNE-EN 50085-1 i UNE-EN 50086-1, rotulació i fixació amb proves de funcionament i regulació tot inclòs.</t>
  </si>
  <si>
    <t>Unitat frigorífica SIGILUS BSF-*NN-12054A o equivalent</t>
  </si>
  <si>
    <t>BQ91-H9YX</t>
  </si>
  <si>
    <t>unitat frigorífica SIGILUS BSF-*NN-12054A, equip semicompacto silenciós de refrigeració a baixa temperatura format per evaporadora de tipus sota perfil i motocondensadora silenciosa carrossada amb ventilador axial de descàrrega horitzontal equipada amb quadre elèctric i regulació electrònica amb display digital, marca INTARCON, model BSF-*NN-12054A.
Característiques:
- Temperatura ambient admissible: entre -5 °C i +45 °C.
- Temperatura de cambra admissible: entre -25 °C i -10 °C.
- Alimentació elèctrica: 230V F+N ~ 50Hz.
- Mànegues elèctriques d'escomesa i interconnexió no incloses.
- Precàrrega de refrigerant per a fins a 10 metres de canonada.
- Refrigerant: R-455A.
- Vàlvula de seguretat amb connexió 3/8'' per a abocardar (Flare) conduïda a l'exterior.
- Desgebrament per resistències elèctriques imbricades en la bateria: 2x 400 W.
- Resistència de desguàs.
- Compressor hermètic alternatiu de 2 CV amb resistència de càrter.
- Ventilador axial ATEX d'extracció per a l'habitacle del compressor.
- Motoventilador axial electrònic EC 0-10V en condensador.
- Control de condensació proporcional per variació de velocitat.
- Motoventiladores axials en evaporador.
- Protecció magnetotèrmica independent de compressor i maniobra.
- Potència frigorífica (T cambra: -20 °C / T ambienti: 35 °C): 1536 W.
- Potència absorbida nominal (equip axial): 1228 W.
- Intensitat màxima absorbida (equip axial): 17,7 A.
- Cabal d'aire en el condensador: 1700 m³/h.
- Cabal d'aire en l'evaporador: 950 m³/h.
- Connexions frigorífiques roscadas (líquid-gas): 1/4'' - 1/2''.
- Nivell de pressió sonora amb directivitat 1 mesurat a 10 m (equip axial): 41,1 dB(A).
- Dimensionis unitat motocondensadora (deixo anar x ample x alt): 1222 x 425 x 575 mm.
- Dimensionis unitat evaporadora (deixo anar x ample x alt): 950 x 418 x 200 mm.
- Dimensions de l'embalatge (deixo anar x ample x alt): 1290 x 510 x 755 mm.
- Pes (motocondensadora + evaporadora): 76 + 18 kg.
Criteri d'amidament de projecte: Longitud mesurada segons documentació gràfica de Projecte. 
Inclos trams necessaris per a tapa circuits de refrigerants i condensats per canal de distribucio muntades o fixades al sobre cel ras suport, fixació i accessoris de muntatge. No propagador de la flama d'acord amb UNE-EN 50085-1 i UNE-EN 50086-1, rotulació i fixació amb proves de funcionament i regulació tot inclòs.</t>
  </si>
  <si>
    <t>PQ90-HC20X</t>
  </si>
  <si>
    <t xml:space="preserve">Subministrament i instal·lació d'unitat frigorífica SIGILUS MSF-NN-13040A o equivalent, equip semicompacto silenciós de refrigeració a mitja temperatura format per evaporadora de tipus sota perfil i motocondensadora silenciosa carrossada amb ventilador axial de descàrrega horitzontal equipada amb quadre elèctric i regulació electrònica amb display digital, marca INTARCON, model MSF-NN-13040A. Característiques:
- Temperatura ambient admissible: entre -5 °C i +45 °C.
- Temperatura de cambra admissible: entre 0 °C i +10 °C.
- Alimentació elèctrica: 400V 3N ~ 50Hz.
- Mànegues elèctriques d'escomesa i interconnexió no incloses.
- Precàrrega de refrigerant per a fins a 10 metres de canonada.
- Refrigerant: R-455A.
- Vàlvula de seguretat amb connexió 3/8'' per a abocardar (Flare) conduïda a l'exterior.
- Desgebrament per resistències elèctriques imbricades en la bateria: 4x 400 W.
- Compressor hermètic alternatiu de 2 CV amb resistència de càrter.
- Ventilador axial ATEX d'extracció per a l'habitacle del compressor.
- Motoventilador axial electrònic EC 0-10V en condensador.
- Control de condensació proporcional per variació de velocitat.
- Motoventiladores axials en evaporador.
- Protecció magnetotèrmica independent de compressor i maniobra.
- Potència frigorífica (T cambra: 0 °C / T ambienti: 35 °C): 3393 W.
- Potència absorbida nominal (equip axial): 1414 W.
- Intensitat màxima absorbida (equip monofàsic axial): 17,1 A.
- Cabal d'aire en el condensador: 3200 m³/h.
- Cabal d'aire en l'evaporador: 1500 m³/h.
- Connexions frigorífiques roscadas (líquid-gas): 3/8'' - 5/8''.
- Nivell de pressió sonora amb directivitat 1 mesurat a 10 m (equip axial): 40,1 dB(A).
- Dimensionis unitat motocondensadora (deixo anar x ample x alt): 1222 x 425 x 575 mm.
- Dimensionis unitat evaporadora (deixo anar x ample x alt): 1650 x 510 x 200 mm.
- Dimensions de l'embalatge (deixo anar x ample x alt): (1290 x 510 x 755) + (1860 x 650 x 360) mm.
- Pes (motocondensadora + evaporadora): 86 + 33 kg.
Criteri d'amidament de projecte: Longitud mesurada segons documentació gràfica de Projecte. 
Inclos trams necessaris per a tapa circuits de refrigerants i condensats per canal de distribucio muntades o fixades al sobre cel ras suport, fixació i accessoris de muntatge. No propagador de la flama d'acord amb UNE-EN 50085-1 i UNE-EN 50086-1, rotulació i fixació amb proves de funcionament i regulació tot inclòs.  </t>
  </si>
  <si>
    <t>Unitat frigorífica SIGILUS MSF-NN-13040A o equivalent</t>
  </si>
  <si>
    <t>BQ91-H10YX</t>
  </si>
  <si>
    <t xml:space="preserve">unitat frigorífica SIGILUS MSF-NN-13040A o equivalent, equip semicompacto silenciós de refrigeració a mitja temperatura format per evaporadora de tipus sota perfil i motocondensadora silenciosa carrossada amb ventilador axial de descàrrega horitzontal equipada amb quadre elèctric i regulació electrònica amb display digital, marca INTARCON, model MSF-NN-13040A. Característiques:
- Temperatura ambient admissible: entre -5 °C i +45 °C.
- Temperatura de cambra admissible: entre 0 °C i +10 °C.
- Alimentació elèctrica: 400V 3N ~ 50Hz.
- Mànegues elèctriques d'escomesa i interconnexió no incloses.
- Precàrrega de refrigerant per a fins a 10 metres de canonada.
- Refrigerant: R-455A.
- Vàlvula de seguretat amb connexió 3/8'' per a abocardar (Flare) conduïda a l'exterior.
- Desgebrament per resistències elèctriques imbricades en la bateria: 4x 400 W.
- Compressor hermètic alternatiu de 2 CV amb resistència de càrter.
- Ventilador axial ATEX d'extracció per a l'habitacle del compressor.
- Motoventilador axial electrònic EC 0-10V en condensador.
- Control de condensació proporcional per variació de velocitat.
- Motoventiladores axials en evaporador.
- Protecció magnetotèrmica independent de compressor i maniobra.
- Potència frigorífica (T cambra: 0 °C / T ambienti: 35 °C): 3393 W.
- Potència absorbida nominal (equip axial): 1414 W.
- Intensitat màxima absorbida (equip monofàsic axial): 17,1 A.
- Cabal d'aire en el condensador: 3200 m³/h.
- Cabal d'aire en l'evaporador: 1500 m³/h.
- Connexions frigorífiques roscadas (líquid-gas): 3/8'' - 5/8''.
- Nivell de pressió sonora amb directivitat 1 mesurat a 10 m (equip axial): 40,1 dB(A).
- Dimensionis unitat motocondensadora (deixo anar x ample x alt): 1222 x 425 x 575 mm.
- Dimensionis unitat evaporadora (deixo anar x ample x alt): 1650 x 510 x 200 mm.
- Dimensions de l'embalatge (deixo anar x ample x alt): (1290 x 510 x 755) + (1860 x 650 x 360) mm.
- Pes (motocondensadora + evaporadora): 86 + 33 kg.
Criteri d'amidament de projecte: Longitud mesurada segons documentació gràfica de Projecte. 
Inclos trams necessaris per a tapa circuits de refrigerants i condensats per canal de distribucio muntades o fixades al sobre cel ras suport, fixació i accessoris de muntatge. No propagador de la flama d'acord amb UNE-EN 50085-1 i UNE-EN 50086-1, rotulació i fixació amb proves de funcionament i regulació tot inclòs.  </t>
  </si>
  <si>
    <t>PQU4-65LW</t>
  </si>
  <si>
    <t>Forn microones per a escalfar menjars, col·locat i amb el desmuntatge inclòs</t>
  </si>
  <si>
    <t>Forn microones p/menjars,col.+desmunt.inclòs</t>
  </si>
  <si>
    <t>A0D-0009</t>
  </si>
  <si>
    <t>Peón para seguridad y salud</t>
  </si>
  <si>
    <t>BQU4-19O7</t>
  </si>
  <si>
    <t>Forn microones, per a 2 usos, per a seguretat i salut</t>
  </si>
  <si>
    <t>PQUI-566W</t>
  </si>
  <si>
    <t>Nevera eléctrica, de 100 l de capacidad, colocada y con el desmontaje incluido</t>
  </si>
  <si>
    <t>Nevera eléctrica 100l,col.+desmont.incluido</t>
  </si>
  <si>
    <t>BQUF-0TI6</t>
  </si>
  <si>
    <t>Nevera eléctrica, de 100 l de capacidad, para 2 usos, para seguridad y salud</t>
  </si>
  <si>
    <t>PY01-HBTX</t>
  </si>
  <si>
    <t>Desplaçament d'equips, material i maquinaria per a fer reparacions</t>
  </si>
  <si>
    <t>Desplaçament p/reparacions</t>
  </si>
  <si>
    <t>A0D-0007</t>
  </si>
  <si>
    <t>Manobre</t>
  </si>
  <si>
    <t>P-1</t>
  </si>
  <si>
    <t>Arrencada punt.tubs+acces.instal. gas superficial h=3m,m.man.,càrr.man.</t>
  </si>
  <si>
    <t>P-2</t>
  </si>
  <si>
    <t>P2R5-DT16</t>
  </si>
  <si>
    <t>Transport de residus a instal·lació autoritzada de gestió de residus, amb camió de 7 t i temps d'espera per a la càrrega a màquina, amb un recorregut de més de 15 i fins a 20 km</t>
  </si>
  <si>
    <t>Transport residus,instal.gestió residus,camió 7t,càrrega mec.,rec.més de 15 i fins a 20km</t>
  </si>
  <si>
    <t>Maquinària</t>
  </si>
  <si>
    <t>C154-003N</t>
  </si>
  <si>
    <t>Camió per a transport de 7 t</t>
  </si>
  <si>
    <t>Subtotal maquinària</t>
  </si>
  <si>
    <t>P-3</t>
  </si>
  <si>
    <t>Transport residus,instal.gestió residus,camió 12t,càrrega mec.,rec.més de 15 i fins a 20 km</t>
  </si>
  <si>
    <t>C154-003M</t>
  </si>
  <si>
    <t>Camió per a transport de 12 t</t>
  </si>
  <si>
    <t>P-4</t>
  </si>
  <si>
    <t xml:space="preserve">Disposició controlada dipòsit autoritzat inclòs el cànon sobre la deposició controlada dels residus </t>
  </si>
  <si>
    <t>B2RA-28US</t>
  </si>
  <si>
    <t>t</t>
  </si>
  <si>
    <t>P-5</t>
  </si>
  <si>
    <t>P446-DMC6</t>
  </si>
  <si>
    <t>Estructura suport, d'acer S275JR segons UNE-EN 10025-2, per a elements d'ancoratge formats per peça simple, en perfils laminats en calent sèrie L, LD, T, rodó, quadrat, rectangular i planxa, treballat a taller i amb una capa d'imprimació antioxidant, col·locat a l'obra amb soldadura. Esta inclos en les despeses indirectes els treballs a executar en festius i cap de setmana.</t>
  </si>
  <si>
    <t>Acer S275JR,p/ancor.,peça simp. perf.lam.L,LD,T,rodó,quad.,rectang.,treb.taller+antiox.,col.obra sol</t>
  </si>
  <si>
    <t>A0F-000Y</t>
  </si>
  <si>
    <t>Oficial 1a soldador</t>
  </si>
  <si>
    <t>A01-FEP1</t>
  </si>
  <si>
    <t>Ajudant soldador</t>
  </si>
  <si>
    <t>C206-00DW</t>
  </si>
  <si>
    <t>Equip i elements auxiliars per a soldadura elèctrica</t>
  </si>
  <si>
    <t>B44Z-0M1J</t>
  </si>
  <si>
    <t>Acer S275JR segons UNE-EN 10025-2, format per peça simple, en perfils laminats en calent sèrie L, LD, T, rodó, quadrat, rectangular i planxa, treballat al taller per a col·locar amb soldadura i amb una capa d'imprimació antioxidant</t>
  </si>
  <si>
    <t>P-6</t>
  </si>
  <si>
    <t>Partida alçada a justificar per la formació d'estructura suport de taulells i illa central</t>
  </si>
  <si>
    <t>P-7</t>
  </si>
  <si>
    <t>Taulell d'acer inoxidable de 700x70x100 cm de longitud i modular amb dues sines de 56x56 cm.</t>
  </si>
  <si>
    <t>B862-2GPKX</t>
  </si>
  <si>
    <t>Taulell d'acer inoxidable de 700x70x100 cm de longitud i modular amb dues sines de 56x56 cm</t>
  </si>
  <si>
    <t>Transport</t>
  </si>
  <si>
    <t>TR51-YRE2</t>
  </si>
  <si>
    <t>Transport de taulell</t>
  </si>
  <si>
    <t>Subtotal transport</t>
  </si>
  <si>
    <t>P-8</t>
  </si>
  <si>
    <t>Taulell d'acer inoxidable de 500x70x100 cm de longitud i modular amb una sina de 56x56 cm.</t>
  </si>
  <si>
    <t>B862-3GPKX</t>
  </si>
  <si>
    <t>TR52-YRE2</t>
  </si>
  <si>
    <t>P-9</t>
  </si>
  <si>
    <t>Moble suport obert per a mòdul de 400 mm. dimensions: 400x850x600 mm</t>
  </si>
  <si>
    <t>B862-4GPKX</t>
  </si>
  <si>
    <t xml:space="preserve">moble suport obert per a mòdul de 400 mm. dimensions: 400x850x600 mm. Inclou tot tipus d'accesoris per el seu correcte muntatge i funcionament. </t>
  </si>
  <si>
    <t>P-10</t>
  </si>
  <si>
    <t>Moble suport obert per a mòdul de 800 mm. dimensions: 800x850x600 mm</t>
  </si>
  <si>
    <t>B862-5GPKX</t>
  </si>
  <si>
    <t xml:space="preserve">Moble suport obert per a mòdul de 800 mm. dimensions: 800x850x600 mm. Inclou tot tipus d'accesoris per el seu correcte muntatge i funcionament. </t>
  </si>
  <si>
    <t>P-11</t>
  </si>
  <si>
    <t>Treballs necessaris per a l’aprofitament i instal·lació de dues taules fredes d’acer inoxidable</t>
  </si>
  <si>
    <t>P-12</t>
  </si>
  <si>
    <t>P-13</t>
  </si>
  <si>
    <t>Partida de cobrament integre per les mesures preventives de seguretat i salut en la obra</t>
  </si>
  <si>
    <t>P-14</t>
  </si>
  <si>
    <t>PA04</t>
  </si>
  <si>
    <t>Reparació de desperfectes, forats o perforacions en panells de cambres frigorífiques mitjançant segellat amb escuma de poliuretà, massilla frigorífica, silicona especial per a baixes temperatures i/o pegats de panell sandwich del mateix gruix. Esta inclos en les despeses indirectes els treballs a executar en festius i cap de setmana.
Inclou:
Neteja i preparació de la zona afectada., aplicació de segellants adequats segons el tipus i mida del desperfecte., ús de materials compatibles amb la normativa sanitària i tèrmica de la cambra, 
Mà d'obra especialitzada, 
unitat de mesura: 
Treball alçat (inclou tots els materials i la mà d'obra necessaris per a la reparació de múltiples desperfectes a la instal·lació, sense mesura específica per unitat).
Condicions d'execució: 
S'empraran materials resistents a la humitat i temperatures extremes.
En cas de perforacions grans, es reforçarà amb plaques addicionals de panell sandwich del mateix gruix.
Es garantirà l'hermeticitat i l'aïllament tèrmic de la cambra després de la reparació.</t>
  </si>
  <si>
    <t>Reparació de desperfectes, forats o perforacions en panells, estanqueïtat, panys.</t>
  </si>
  <si>
    <t>P-15</t>
  </si>
  <si>
    <t>PA05</t>
  </si>
  <si>
    <t>Realització de treballs de reparació per corregir desperfectes d'estanquitat en dues cambres frigorífiques i una de congelació, així com la revisió i posada a punt dels panys d'obertura per garantir el correcte funcionament i eficiència energètica de les instal·lacions. Esta inclos en les despeses indirectes els treballs a executar en festius i cap de setmana.
Inclou:
Inspecció tècnica: Avaluació de l'estat actual de les cambres per detectar punts crítics de pèrdua d'estanquitat i desgast en els mecanismes de tancament.
Reparació d'estanquitat:
 Substitució de juntes i segellat de fuites en portes i estructures.
Aplicació de materials aïllants específics per garantir la màxima eficiència tèrmica.
Revisió i ajustament de panys: 
Verificació de mecanismes d'obertura i tancament.
Lubricació, ajustament o substitució de panys i frontisses segons necessitats.
Proves de funcionalitat: Test de seguretat i estanquitat per validar les intervencions realitzades.</t>
  </si>
  <si>
    <t>Correcció de desperfectes d'estanquitat en dues cambres frigorífiques i una de congelació</t>
  </si>
  <si>
    <t>P-16</t>
  </si>
  <si>
    <t>Partida de cobrament integre per la realització de plànols Asbuild</t>
  </si>
  <si>
    <t>P-17</t>
  </si>
  <si>
    <t>Cond.desaigua PVC-U paret estructurada,B,DN=32mm,fix.mec.brides</t>
  </si>
  <si>
    <t>A0F-000D</t>
  </si>
  <si>
    <t>Oficial 1a col·locador</t>
  </si>
  <si>
    <t>A01-FEP3</t>
  </si>
  <si>
    <t>Ajudant col·locador</t>
  </si>
  <si>
    <t>BD11-0MDC</t>
  </si>
  <si>
    <t>Brida per a tub de PVC d'entre 32 i 50 mm</t>
  </si>
  <si>
    <t>P-18</t>
  </si>
  <si>
    <t>Cable 0,6/1 kV RZ1-K (AS), 5x2,5mm2,col.tub</t>
  </si>
  <si>
    <t>BG33-G2WZ</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</si>
  <si>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t>
  </si>
  <si>
    <t>P-19</t>
  </si>
  <si>
    <t>Interruptor auto.magnet.,I=16A,PIA corbaC,(4P),tall=6000A/10kA,4mòd.DIN,munt.perf.DIN</t>
  </si>
  <si>
    <t>BGWD-0AS2</t>
  </si>
  <si>
    <t>Part proporcional d'accessoris per a interruptors magnetotèrmics</t>
  </si>
  <si>
    <t>BG49-18HI</t>
  </si>
  <si>
    <t>Interruptor automàtic magnetotèrmic de 16 A d'intensitat nominal, tipus PIA corba C, tetrapolar (4P), de 6000 A de poder de tall segons UNE-EN 60898 i de 10 kA de poder de tall segons UNE-EN 60947-2, de 4 mòduls DIN de 18 mm d'amplària, per a muntar en perfil DIN</t>
  </si>
  <si>
    <t>P-20</t>
  </si>
  <si>
    <t>Interruptor dif.cl.A,gam.terc.,I=40A,(4P),0,03A,fix.inst.,4mòd.DIN,munt.perf.DIN</t>
  </si>
  <si>
    <t>BG4L-09WZ</t>
  </si>
  <si>
    <t>Interruptor diferencial de la classe A, gamma terciari, de 40 A d'intensitat nominal, tetrapolar (4P), de 0,03 A de sensibilitat, de desconnexió fix instantani, amb botó de test incorporat i indicador mecànic de defecte, construït segons les especificacions de la norma UNE-EN 61008-1, de 4 mòduls DIN de 18 mm d'amplària, per a muntar en perfil DIN</t>
  </si>
  <si>
    <t>P-21</t>
  </si>
  <si>
    <t>Desm.+trasl.+aplec+post.adapt.+munt.moble baix cuina.inox,m.man.</t>
  </si>
  <si>
    <t>C205-00DZ</t>
  </si>
  <si>
    <t>Equip i elements auxiliars per a soldadura autògena</t>
  </si>
  <si>
    <t>C207-00E1</t>
  </si>
  <si>
    <t>Equip i elements auxiliars per a tall oxiacetilènic</t>
  </si>
  <si>
    <t>P-22</t>
  </si>
  <si>
    <t>Subministrament i muntatge de nevera refrigerada de tres portes, d'acer inox.</t>
  </si>
  <si>
    <t>BQ91-H8YX</t>
  </si>
  <si>
    <t xml:space="preserve">Nevera refrigerada de tres portes, d'acer inox, pòtencia elèctrica de 203w/230v, amb una dimensions de 1792x700x850 mm, inclou posta a punt, programació de la temperatura de la nevera i verificació del se correcte funcionament. Inclou carrega de gas refrigerant, connexió a la xarxa de sanejament per deaigua i tot el necessari per el seu correcte funcionament.   </t>
  </si>
  <si>
    <t>P-23</t>
  </si>
  <si>
    <t>Cuina a gas,800x930x850 mm,4focs,acer inoxidable (1)</t>
  </si>
  <si>
    <t>BQ91-H6YX</t>
  </si>
  <si>
    <t>Cuina a gas de 800 x 930 x 800 mm, amb 4 focs, amb tres cremadors de 8 kW i un cremador de 10,2 kW, d'acer inoxidable 1.4301 (AISI 304),</t>
  </si>
  <si>
    <t>P-24</t>
  </si>
  <si>
    <t>Fregidora doble a gas,800x930x850mm,dos.cubes inox.21l+2cistelles,p.42 kW,acer inoxidable. (5)</t>
  </si>
  <si>
    <t>BQ91-H6YR</t>
  </si>
  <si>
    <t>Fregidora doble a gas de 800x930x850 mm, dues cubes de 21 litres, inox, amb 2 cistelles i amb potència de 42 kW, d'acer inoxidable 1.4301 (AISI 304).</t>
  </si>
  <si>
    <t>P-25</t>
  </si>
  <si>
    <t>Cuina a gas,1200x930x850mm,6focs,acer inoxidable (7)</t>
  </si>
  <si>
    <t>BQ91-H6YX1</t>
  </si>
  <si>
    <t>Cuina a gas de 800 x 930 x 1200 mm, amb 5 focs, amb tres cremadors de 8 kW i un cremador de 10,2 kW, d'acer inoxidable 1.4301 (AISI 304).</t>
  </si>
  <si>
    <t>P-26</t>
  </si>
  <si>
    <t>Bany Maria,400x930x290mm,acer inoxidable (2)</t>
  </si>
  <si>
    <t>BQ91-H6YR1</t>
  </si>
  <si>
    <t>Bany Maria elèctric  400 x 930 x 290 mm, amb capacitat de 22 litres, amb una potencia de 3,25 kW, d'acer inoxidable 1.4301 (AISI 304).</t>
  </si>
  <si>
    <t>P-27</t>
  </si>
  <si>
    <t>Bany Maria,800x930x290mm,acer inoxidable (6)</t>
  </si>
  <si>
    <t>BQ91-H6YR2</t>
  </si>
  <si>
    <t>Bany Maria elèctric  800 x 930 x 290 mm, amb capacitat de 44 litres, amb una potencia de 6,5 kW, d'acer inoxidable 1.4301 (AISI 304), Instal.lada i connectada.</t>
  </si>
  <si>
    <t>P-28</t>
  </si>
  <si>
    <t>Cuina paella de gas, 800x930x850mm,acer inoxidable (8)</t>
  </si>
  <si>
    <t>BQ91-H6YX2</t>
  </si>
  <si>
    <t>Cuina paella de gas de 800 x 930 x 850 mm, amb doble cremador en corones de diàmetre 330 i 450 mmpotencia de cremadors 27 k, Forn de 7,3 kW, d'acer inoxidable 1.4301 (AISI 304), Instal.lada i connectada.</t>
  </si>
  <si>
    <t>P-29</t>
  </si>
  <si>
    <t>Planxa de crom a gas, 800x930x290mm,acer inoxidable (4)</t>
  </si>
  <si>
    <t>BQ91-H6YX3</t>
  </si>
  <si>
    <t>P-30</t>
  </si>
  <si>
    <t>Planxa de crom a gas, 400x930x290mm,acer inoxidable (3)</t>
  </si>
  <si>
    <t>BQ91-H6YX4</t>
  </si>
  <si>
    <t>Planxa de crom a gas de 400 x 930 x 290 mm, amb una potència de 9,25 kW, d'acer inoxidable 1.4301 (AISI 304), Instal.lada i connectada.</t>
  </si>
  <si>
    <t>P-31</t>
  </si>
  <si>
    <t>Planxa de gas, 400x930x290mm,acer inoxidable (9)</t>
  </si>
  <si>
    <t>BQ91-H6YX5</t>
  </si>
  <si>
    <t>Planxa de gas de 400 x 930 x 290 mm, amb una potència de 9,25 kW, d'acer inoxidable 1.4301 (AISI 304), Instal.lada i connectada.</t>
  </si>
  <si>
    <t>P-32</t>
  </si>
  <si>
    <t>PQ90-HC24</t>
  </si>
  <si>
    <t>Subministrament, transport, instal·lació i posada en marxa d'un sistema de climatització compost per unitat evaporadora interior model CGS 14ML4 ED o equivalent, de característiques adequades per al correcte tractament de l'aire, unitat exterior model OCU-CR200VF52A CO2 o equivalent, amb compressor d'alta eficiència per a la generació de fred i calor segons necessitats, en cambra congeladora negativa. Esta inclos en les despeses indirectes els treballs a executar en festius i cap de setmana.
- Treballs inclosos en la partida:
Transport i descàrrega de tot el material fins al lloc d'instal·lació, verificació de l'estat del material abans del muntatge, fixació de la unitat interior en la ubicació designada, amb ancoratges adequats, col·locació de la unitat exterior sobre bancada o suports antivibració segons les necessitats del projecte, canalització frigorífica mitjançant tubs de coure pre-aislats amb aïllament tèrmic d'alta densitat per minimitzar pèrdues tèrmiques i condensació, calorifugat dels tubs frigorífics amb material d'aïllament tèrmic (armaflex o similar), execució de les connexions frigorífiques entre les unitats, incloent soldadures amb aportació de nitrogen per evitar impureses internes, instal·lació de la xarxa elèctrica de potència i control, amb cablejat dimensionat segons normativa i necessitats del sistema, muntatge d'accessoris complementaris, com jocs de suports antivibració per a la unitat exterior, abraçadores i suports per a la canalització frigorífica, brides i passamurs per a una correcta subjecció i protecció dels conductes, tornilleria i fixacions diverses per a la instal·lació del conjunt, connexió alimentació elèctrica, cablejat i elements de protecció, una unitat de válvula Válvula expansión electrónica de la marca Carel amb ref. E2V09ZWF13 o equivalent, una unitat transductor marca Carel amb ref. E2V09ZWF13 o equivalent, 5 ml de Cable conector de la marca Carel Ref. SPKC005310 o equivalent, una unitat de sonda de Carel Ref. NTCNTC030WF00 o equivalent, termostat de 4 relés Carel Ref. WE00C2HN00 o equivalent, Módul ampliable de Carel Ref. WM00EUS000 o equivalent, Display per a EVO de Carel Ref. EVDIS00ES0 o equivalent, càrrega de circuit refrigerant de gas refrigerant tipus R744 (CO2).
- Posada en marxa i verificacions:
Prova d'estanqueïtat de la xarxa frigorífica amb nitrogen a alta pressió, buidatge del circuit frigorífic mitjançant bomba de buit per eliminar humitats i impureses, càrrega de gas refrigerant, si fos necessari, ajustant a les especificacions del fabricant, configuració i posada en marxa del sistema, realitzant proves de funcionament i ajustos de paràmetres segons condicions de treball, verificació del correcte funcionament de la unitat en modes fred i calor, controlant temperatura, pressions i consums elèctrics.
- Neteja i finalització dels treballs:
Retirada de residus i neteja de la zona d'instal·lació, lliurament de documentació tècnica i manuals d'ús al client.
- Condicions generals:
Tots els treballs es realitzaran seguint la normativa vigent en matèria de seguretat i eficiència energética, la instal·lació complirà amb el Reglament d'Instal·lacions Tèrmiques en Edificis (RITE), s'utilitzaran materials certificats i de primera qualitat per garantir la durabilitat i el bon funcionament del sistema.</t>
  </si>
  <si>
    <t xml:space="preserve">Conjunt sistema  de climatització compost per unitat interior CGS 14ML4 ED i exterior OCU-CR200VF5A </t>
  </si>
  <si>
    <t>BQ91-HCU6</t>
  </si>
  <si>
    <t>Sonda NTC NTC030WF00 o equivalent</t>
  </si>
  <si>
    <t>BQ91-HCU7</t>
  </si>
  <si>
    <t>Termostat 4 relés WE00C2HN00 o equivalent</t>
  </si>
  <si>
    <t>BQ91-HCU8</t>
  </si>
  <si>
    <t>Mòdul ampliable CAREL WM00EUS000 o equivalent.</t>
  </si>
  <si>
    <t>BQ91-PP10</t>
  </si>
  <si>
    <t>Part proporcional de material Transport i descàrrega de tot el material fins al lloc d'instal·lació, verificació de l'estat del material abans del muntatge, fixació de la unitat interior en la ubicació designada, amb ancoratges adequats, col·locació de la unitat exterior sobre bancada o suports antivibració segons les necessitats del projecte, canalització frigorífica mitjançant tubs de coure pre-aislats amb aïllament tèrmic d'alta densitat per minimitzar pèrdues tèrmiques i condensació, calorifugat dels tubs frigorífics amb material d'aïllament tèrmic (armaflex o similar), execució de les connexions frigorífiques entre les unitats, incloent soldadures amb aportació de nitrogen per evitar impureses internes, instal·lació de la xarxa elèctrica de potència i control, amb cablejat dimensionat segons normativa i necessitats del sistema, muntatge d'accessoris complementaris, com jocs de suports antivibració per a la unitat exterior, abraçadores i suports per a la canalització frigorífica, brides i passamurs per a una correcta subjecció i protecció dels conductes, tornilleria i fixacions diverses per a la instal·lació del conjunt</t>
  </si>
  <si>
    <t>BQ91-HCU9</t>
  </si>
  <si>
    <t>Display EVDIS00ES0 o equivalent</t>
  </si>
  <si>
    <t>BQ91-HCU4</t>
  </si>
  <si>
    <t>Transmisor de presión SPKT00B6R0 o equivalent</t>
  </si>
  <si>
    <t>BQ91-HCU3</t>
  </si>
  <si>
    <t>Vàlvula expansió electronica CAREL E2V09ZWF13 o equivalent</t>
  </si>
  <si>
    <t>BQ91-H24X</t>
  </si>
  <si>
    <t>Evaporadora interior model CGS 24FL7 ED o equivalent.</t>
  </si>
  <si>
    <t>BQ91-HCU5</t>
  </si>
  <si>
    <t>Cable connector SPKC005312 o equivalent</t>
  </si>
  <si>
    <t>P-33</t>
  </si>
  <si>
    <t>PQ90-HC32</t>
  </si>
  <si>
    <t>Subministrament, transport, instal·lació i posada en marxa d'un sistema de climatització compost per dues unitats evaporadores interiors model CGS 32BL7 ED o equivalent, de característiques adequades per al correcte tractament de l'aire, una unitat exterior model OCU-CR400VF8 CO2 o equivalent, amb compressor d'alta eficiència per a la generació de fred i calor segons necessitats, en cambra frigorifica positiva. Esta inclos en les despeses indirectes els treballs a executar en festius i cap de setmana.
- Treballs inclosos en la partida:
Transport i descàrrega de tot el material fins al lloc d'instal·lació, verificació de l'estat del material abans del muntatge, fixació de la unitat interior en la ubicació designada, amb ancoratges adequats, col·locació de la unitat exterior sobre bancada o suports antivibració segons les necessitats del projecte, canalització frigorífica mitjançant tubs de coure pre-aislats amb aïllament tèrmic d'alta densitat per minimitzar pèrdues tèrmiques i condensació, calorifugat dels tubs frigorífics amb material d'aïllament tèrmic (armaflex o similar), execució de les connexions frigorífiques entre les unitats, incloent soldadures amb aportació de nitrogen per evitar impureses internes, instal·lació de la xarxa elèctrica de potència i control, amb cablejat dimensionat segons normativa i necessitats del sistema, muntatge d'accessoris complementaris, com jocs de suports antivibració per a la unitat exterior, abraçadores i suports per a la canalització frigorífica, brides i passamurs per a una correcta subjecció i protecció dels conductes, tornilleria i fixacions diverses per a la instal·lació del conjunt, connexió alimentació elèctrica, cablejat i elements de protecció, dues unitats de válvula Válvula expansión electrónica de la marca Carel amb ref. E2V09ZWF13 o equivalent, dues unitats transductor marca Carel amb ref. E2V09ZWF13 o equivalent, 5 ml de Cable conector de la marca Carel Ref. SPKC005310 o equivalent, dues unitats de sonda de Carel Ref.  NTCNTC030WF00 o equivalent, dos unitats de termostat de 4 relés Carel Ref. WE00C2HN00 o equivalent, dos unitats de Módul ampliable de Carel Ref. WM00EUS000 o equivalent, dos unitats de Display per a EVO  de Carel Ref. EVDIS00ES0 o equivalent, càrrega de circuit refrigerant de gas refrigerant tipus R744 (CO2).
- Posada en marxa i verificacions:
Prova d'estanqueïtat de la xarxa frigorífica amb nitrogen a alta pressió, buidatge del circuit frigorífic mitjançant bomba de buit per eliminar humitats i impureses, càrrega de gas refrigerant, si fos necessari, ajustant a les especificacions del fabricant, configuració i posada en marxa del sistema, realitzant proves de funcionament i ajustos de paràmetres segons condicions de treball, verificació del correcte funcionament de la unitat en modes fred i calor, controlant temperatura, pressions i consums elèctrics.
- Neteja i finalització dels treballs:
Retirada de residus i neteja de la zona d'instal·lació, lliurament de documentació tècnica i manuals d'ús al client.
- Condicions generals:
Tots els treballs es realitzaran seguint la normativa vigent en matèria de seguretat i eficiència energética, la instal·lació complirà amb el Reglament d'Instal·lacions Tèrmiques en Edificis (RITE), s'utilitzaran materials certificats i de primera qualitat per garantir la durabilitat i el bon funcionament del sistema.</t>
  </si>
  <si>
    <t xml:space="preserve">Conjunt sistema  de climatització compost per unitat interior CGS 32BL7 ED i exterior OCU-CR400VF5A </t>
  </si>
  <si>
    <t>BQ91-H32X</t>
  </si>
  <si>
    <t>Evaporadora de sostre model CGS 32BL7 ED o equivalent</t>
  </si>
  <si>
    <t>BQ91-OCU4</t>
  </si>
  <si>
    <t>Unitat exterior model OCU-CR400VF8 CO2 de la marca Panasonic o equivalent sistema de refrigeració R744 CO2 i climatització de gran capacitat, especialment dissenyats per a aplicacions comercials i industrials, capacitat de refrigeració, capacitat nominal de refrigeració, aproximadament de 20-25 kW (pot variar depenent de la configuració i les condicions d'operació), eficiència energética, disposa d'un sistema d'alta eficiència per minimitzar el consum d'energia i optimitzar el rendiment, components principals, motoventiladors de gran diàmetre (comuns de 250 mm o més) dissenyats per garantir una circulació d'aire uniforme a tot l'espai refrigerat, compressors d'alta eficiència dissenyats per oferir un rendiment òptim durant tot el cicle de refrigeració. El compressor és responsable de comprimir el refrigerant i augmentar la seva pressió abans de passar pel sistema d'intercanviadors de calor.</t>
  </si>
  <si>
    <t>P-34</t>
  </si>
  <si>
    <t>Desmuntatge d'equip de qualsevol tipus de cuina industrial,dimensions de 400x930 fins a 800x930 mm.</t>
  </si>
  <si>
    <t>P-35</t>
  </si>
  <si>
    <t>Desmunntatge de nevera eléctrica de moble baix, dacer inoxidable.Carregà camió</t>
  </si>
  <si>
    <t>P-36</t>
  </si>
  <si>
    <t>PQUI-566W7X</t>
  </si>
  <si>
    <t>Desmuntatge d'unitat evaporadora a l'interior de camara frigorifica o de congelació, desmuntatge d'unitat exterior compressor situada en zona de cel ras. Extracció del gas refrigerant existent de les unitats i circuit, desconnexió i retirada de tota la instal·lació elèctrica, sanejament i canalitzacions de refrigerant de les unitats, retirada del calorifugat de les canonades, accesoris, abraçaderes, cargolaria, tot tipus de marterial de la instal·lació sense deteriorar els elements als quals estigui subjecte. Esta inclos en les despeses indirectes els treballs a executar en festius i cap de setmana.</t>
  </si>
  <si>
    <t>Desmuntatge d'unitat evaporadora frigorífica i circuit frigorífic</t>
  </si>
  <si>
    <t>P-37</t>
  </si>
  <si>
    <t>PQUI-567W7X</t>
  </si>
  <si>
    <t>Recuperació de gas refrigerant (R290, R410A, R22, etc.) d’equips de refrigeració i aire condicionat mitjançant una estació de recuperació certificada, amb càrrega en un cilindre homologat per al seu emmagatzematge, inclou el transport o disposició final, complint amb la normativa ambiental i de seguretat. Esta inclos en les despeses indirectes els treballs a executar en festius i cap de setmana.
Inclou:
 Desconnexió i preparació del sistema, ús d’una estació de recuperació de gas, connexió de mànegues i vàlvules de seguretat, transferència del refrigerant a un cilindre de recuperació, 
tancament, etiquetatge i registre del gas recuperat.
Mà d’obra especialitzada i equip de protecció personal (EPP), 
unitat de mesura: Servei / Kg de gas recuperat.
Normatives aplicables:
Reglaments ambientals i de seguretat (Ex. EPA, F-Gas, reglament 517/2014 a la UE), 
bones pràctiques en la recuperació de refrigerants (Ex. Norma AHRI 740).</t>
  </si>
  <si>
    <t>Recuperació de gas refrigerant (R290, R410A, R22, etc.), inclou el transport o disposició final,</t>
  </si>
  <si>
    <t>P-38</t>
  </si>
  <si>
    <t>Transport, instal·lació i posta en marxa</t>
  </si>
  <si>
    <t>P-39</t>
  </si>
  <si>
    <t>Partida de cobrament integre per la realització de connexió de tram d'alimentació de gas</t>
  </si>
  <si>
    <t>BQ91-H7YX</t>
  </si>
  <si>
    <t>Connexió de tram d'alimentació de gas fins a element de cocció, inclou tram de canonada de coure, realització de soldadura, tram de tub flexible, tot tipus d'accessoris, abarçaderes i valvula per la seva correcta instal·lació i funcionament.</t>
  </si>
  <si>
    <t>P-40</t>
  </si>
  <si>
    <t>Desplaçament mobiliari p/reparacions</t>
  </si>
  <si>
    <t>A0F-000B</t>
  </si>
  <si>
    <t>Oficial 1a</t>
  </si>
  <si>
    <t>CO2eq (kg)</t>
  </si>
  <si>
    <t>MJ</t>
  </si>
  <si>
    <t>Peón p/SyS</t>
  </si>
  <si>
    <t>Camió transp.12 t</t>
  </si>
  <si>
    <t>Camió transp.7 t</t>
  </si>
  <si>
    <t>Equip+elem.aux.p/soldadura autògena</t>
  </si>
  <si>
    <t>Equip+elem.aux.p/soldadura elèctrica</t>
  </si>
  <si>
    <t>Equip tall oxiacetilènic</t>
  </si>
  <si>
    <t>Abraçadora plàstica,d/int.=18mm</t>
  </si>
  <si>
    <t>Tac niló D=6 a 8mm,+vis</t>
  </si>
  <si>
    <t>Visos inox</t>
  </si>
  <si>
    <t>Acer S275JR,peça simp.,perf.lam.L,LD,T,rodó,quad.,rectang.,treb.taller p/col.sold.+antiox.</t>
  </si>
  <si>
    <t>Perfileria planxa inox.,ampl.=75 a 85mm</t>
  </si>
  <si>
    <t>Planxa acer inox. 1.4301 (AISI 304),g=1,5mm,acab.abrill.,tallat mida</t>
  </si>
  <si>
    <t>Moble suport obert per a mòdul de 800 mm</t>
  </si>
  <si>
    <t>Brida p/tub PVC,D=entre 32 i 50 mm</t>
  </si>
  <si>
    <t>Tubo PVC-U pared estructurada,área aplicación B,DN=32mm,long.=5m,p/encolar</t>
  </si>
  <si>
    <t>Accesorio genérico p/tub.PVC,D=32mm</t>
  </si>
  <si>
    <t>Elemento mont. p/tub.PVC,D=32mm</t>
  </si>
  <si>
    <t>Gas R-407c/R-410a,p/circuits refrigerants</t>
  </si>
  <si>
    <t>Gas refrigerant tipus R-445A, per a circuits refrigerants</t>
  </si>
  <si>
    <t>Tub Cu R250 (semidur),DN=18mm,g=1mm,UNE-EN 1057</t>
  </si>
  <si>
    <t>Acc.tub coureDN=18mm, p/ connec.pressió</t>
  </si>
  <si>
    <t>Cable 0,6/1 kV RZ1-K (AS), 3x2,5mm2</t>
  </si>
  <si>
    <t>Cable 0,6/1 kV RZ1-K (AS), 5x2,5mm2</t>
  </si>
  <si>
    <t>Interruptor auto.magnet.,I=16A,PIA corbaC,(4P),tall=6000A/10kA,4mòd.DIN p/munt.perf.DIN</t>
  </si>
  <si>
    <t>Interruptor dif.cl.A,gam.terc.,I=40A,(4P),0,03A,fix.inst.,4mòd.DIN,p/munt.perf.DIN</t>
  </si>
  <si>
    <t>Interruptor dif.cl.A superimmun.,gam.terc.,I=40A,(4P),0,03A,fix.select.,4mòd.DIN,p/munt.perf.DIN</t>
  </si>
  <si>
    <t>P.p.accessoris p/interr.magnetot.</t>
  </si>
  <si>
    <t>P.p.accessoris p/interr.difer.</t>
  </si>
  <si>
    <t>Fregidora doble a gas,800x930x850mm,dos.cubes inox.21l+2cistelles,p.42 kW,acer inoxidable.</t>
  </si>
  <si>
    <t>Cuina a gas,800x930x800mm,4focs,acer inoxidable</t>
  </si>
  <si>
    <t>Unitat exterior model OCU-CR200VF52A CO2 de la marca Panasonic o equivalent</t>
  </si>
  <si>
    <t>Unitat exterior model OCU-CR400VF8 CO2 de la marca Panasonic o equivalent</t>
  </si>
  <si>
    <t xml:space="preserve">P/p Part proporcional de material, accesoris i posta emarxa de la instal·lació </t>
  </si>
  <si>
    <t>Unitat frigorífica model LB2-B210-OY-2M</t>
  </si>
  <si>
    <t>BQ91-H15YX</t>
  </si>
  <si>
    <t xml:space="preserve">p/p d'elements de canalització amb tub de coure per alimentació de gas a element, inclou part proporcional d'accesoris com abarçadores i vàlvules. </t>
  </si>
  <si>
    <t>p/p d'elements de canalització amb tub de coure per alimentació de gas a element</t>
  </si>
  <si>
    <t>Evaporadora de sostre model ECO CGS 14ML4 ED</t>
  </si>
  <si>
    <t>Evaporadora de sostre model CGS 32BL7 ED</t>
  </si>
  <si>
    <t>Bany Maria,400x930x290mm,acer inoxidable</t>
  </si>
  <si>
    <t>Bany Maria,800x930x290mm,acer inoxidable</t>
  </si>
  <si>
    <t>Cuina a gas,800x930x1200mm,6focs,acer inoxidable</t>
  </si>
  <si>
    <t>Cuina paella de gas, 800x930x850mm,acer inoxidable</t>
  </si>
  <si>
    <t>Planxa de crom a gas, 800x930x290mm,acer inoxidable</t>
  </si>
  <si>
    <t>Planxa de crom a gas, 400x930x290mm,acer inoxidable</t>
  </si>
  <si>
    <t>Planxa de gas, 400x930x290mm,acer inoxidable</t>
  </si>
  <si>
    <t>p/p de material</t>
  </si>
  <si>
    <t>Nevera refrigerada de tres portes, d'acer inox, pòtencia elèctrica de 203w/230v</t>
  </si>
  <si>
    <t>Unitat frigorífica model LB2-B159-OY-2M de la marca Franscold o equivalent</t>
  </si>
  <si>
    <t>Forn microones,p/2usos,p/SiS</t>
  </si>
  <si>
    <t>Nevera eléctrica 100l,p/2 usos,p/SyS</t>
  </si>
  <si>
    <t>AMIDAMENTS</t>
  </si>
  <si>
    <t>N</t>
  </si>
  <si>
    <t>01.01.01.001</t>
  </si>
  <si>
    <t>L</t>
  </si>
  <si>
    <t>C</t>
  </si>
  <si>
    <t>Unitats</t>
  </si>
  <si>
    <t>Longitud</t>
  </si>
  <si>
    <t>Ample</t>
  </si>
  <si>
    <t>Alçada</t>
  </si>
  <si>
    <t>Taulell dreta</t>
  </si>
  <si>
    <t>Taulell esquerra</t>
  </si>
  <si>
    <t>01.01.01.002</t>
  </si>
  <si>
    <t xml:space="preserve">Fregidora </t>
  </si>
  <si>
    <t>Plancha</t>
  </si>
  <si>
    <t>Bany Maria</t>
  </si>
  <si>
    <t>Cuina 4 focs</t>
  </si>
  <si>
    <t>Paella basculant</t>
  </si>
  <si>
    <t>Coup de feu</t>
  </si>
  <si>
    <t>01.01.01.003</t>
  </si>
  <si>
    <t>Moble baix nº1</t>
  </si>
  <si>
    <t>Moble baix nº2</t>
  </si>
  <si>
    <t>Moble baix nº3</t>
  </si>
  <si>
    <t>01.01.01.004</t>
  </si>
  <si>
    <t>Elements</t>
  </si>
  <si>
    <t>01.01.01.005</t>
  </si>
  <si>
    <t>Instal·lacions Tubs</t>
  </si>
  <si>
    <t>Plastics i cartró</t>
  </si>
  <si>
    <t>Esponjament %</t>
  </si>
  <si>
    <t>01.01.02.001</t>
  </si>
  <si>
    <t>Taula freda nº1</t>
  </si>
  <si>
    <t>Taula freda nº2</t>
  </si>
  <si>
    <t>Taula freda nº3</t>
  </si>
  <si>
    <t>01.01.02.002</t>
  </si>
  <si>
    <t>Cuina</t>
  </si>
  <si>
    <t>Illa central nº1</t>
  </si>
  <si>
    <t>01.01.02.003</t>
  </si>
  <si>
    <t>Illa central</t>
  </si>
  <si>
    <t>01.01.02.004</t>
  </si>
  <si>
    <t>01.01.02.005</t>
  </si>
  <si>
    <t>01.01.02.006</t>
  </si>
  <si>
    <t>01.01.02.007</t>
  </si>
  <si>
    <t>01.01.02.008</t>
  </si>
  <si>
    <t>01.01.02.009</t>
  </si>
  <si>
    <t>01.01.02.010</t>
  </si>
  <si>
    <t>01.01.02.011</t>
  </si>
  <si>
    <t>Bany Maria (2)</t>
  </si>
  <si>
    <t>Plaxa Crom Gas (3)</t>
  </si>
  <si>
    <t>Planxa Gas (9)</t>
  </si>
  <si>
    <t>01.01.02.012</t>
  </si>
  <si>
    <t>Planxa Crom Gas (4)</t>
  </si>
  <si>
    <t>Cuina de 4 focs (1)</t>
  </si>
  <si>
    <t>Bany Maria elèctric</t>
  </si>
  <si>
    <t>01.01.02.013</t>
  </si>
  <si>
    <t>Plancha Crom Gas (3)</t>
  </si>
  <si>
    <t>Plancha Crom Gas (4)</t>
  </si>
  <si>
    <t>Fregidora doble gas (5)</t>
  </si>
  <si>
    <t>Cuina de 6 focs (7)</t>
  </si>
  <si>
    <t>Cuina paella gas (8)</t>
  </si>
  <si>
    <t>Plancha gas (9)</t>
  </si>
  <si>
    <t>01.01.02.014</t>
  </si>
  <si>
    <t>Bany Maria 400x930</t>
  </si>
  <si>
    <t>Bany Maria 800x930</t>
  </si>
  <si>
    <t>01.01.02.015</t>
  </si>
  <si>
    <t>01.01.02.016</t>
  </si>
  <si>
    <t>01.01.02.018</t>
  </si>
  <si>
    <t>Illa</t>
  </si>
  <si>
    <t>01.01.02.023</t>
  </si>
  <si>
    <t>Sines taula freda 7 mtres</t>
  </si>
  <si>
    <t>Sina taula freda 5 metres</t>
  </si>
  <si>
    <t>Neveres baixes</t>
  </si>
  <si>
    <t>Equips de cocció</t>
  </si>
</sst>
</file>

<file path=xl/styles.xml><?xml version="1.0" encoding="utf-8"?>
<styleSheet xmlns="http://schemas.openxmlformats.org/spreadsheetml/2006/main">
  <numFmts count="3">
    <numFmt numFmtId="164" formatCode="###,###,##0.00"/>
    <numFmt numFmtId="165" formatCode="###,###,##0.000"/>
    <numFmt numFmtId="166" formatCode="###,###,##0.00000"/>
  </numFmts>
  <fonts count="12">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50">
    <xf numFmtId="0" fontId="0" fillId="0" borderId="0" xfId="0"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0" fillId="0" borderId="0" xfId="0" applyFill="1" applyAlignment="1" applyProtection="1">
      <alignment wrapText="1"/>
    </xf>
    <xf numFmtId="165" fontId="0" fillId="0" borderId="0" xfId="0" applyNumberFormat="1" applyFill="1" applyProtection="1"/>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0" borderId="0" xfId="0" applyNumberFormat="1" applyFont="1" applyFill="1" applyAlignment="1" applyProtection="1">
      <alignment vertical="top"/>
    </xf>
    <xf numFmtId="0" fontId="7" fillId="5" borderId="0" xfId="0" applyFont="1" applyFill="1" applyProtection="1"/>
    <xf numFmtId="165" fontId="7" fillId="5" borderId="2" xfId="0" applyNumberFormat="1" applyFont="1" applyFill="1" applyBorder="1" applyAlignment="1" applyProtection="1">
      <alignment horizontal="right"/>
    </xf>
    <xf numFmtId="165" fontId="7" fillId="5" borderId="2" xfId="0" applyNumberFormat="1" applyFont="1" applyFill="1" applyBorder="1" applyProtection="1"/>
    <xf numFmtId="165" fontId="7" fillId="0" borderId="0" xfId="0" applyNumberFormat="1" applyFont="1" applyFill="1" applyProtection="1"/>
    <xf numFmtId="165" fontId="7" fillId="0" borderId="2" xfId="0" applyNumberFormat="1" applyFont="1" applyFill="1" applyBorder="1" applyProtection="1"/>
    <xf numFmtId="0" fontId="1" fillId="0" borderId="0" xfId="0" applyFont="1" applyFill="1" applyProtection="1"/>
    <xf numFmtId="0" fontId="0" fillId="0" borderId="0" xfId="0" applyFill="1" applyAlignment="1" applyProtection="1">
      <alignment horizontal="justify" vertical="top" wrapText="1"/>
    </xf>
    <xf numFmtId="0" fontId="0" fillId="0" borderId="0" xfId="0" applyFill="1" applyAlignment="1" applyProtection="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5" fillId="0" borderId="0" xfId="0" applyFont="1" applyFill="1" applyProtection="1"/>
    <xf numFmtId="0" fontId="2" fillId="2" borderId="0" xfId="0" applyFont="1" applyFill="1" applyAlignment="1" applyProtection="1">
      <alignment horizontal="center"/>
    </xf>
    <xf numFmtId="0" fontId="11" fillId="0" borderId="0" xfId="0" applyFont="1" applyFill="1" applyAlignment="1" applyProtection="1">
      <alignment horizontal="justify" vertical="top" wrapText="1"/>
    </xf>
    <xf numFmtId="0" fontId="8" fillId="0" borderId="0" xfId="0" applyFont="1" applyFill="1" applyProtection="1"/>
    <xf numFmtId="0" fontId="9" fillId="2" borderId="0" xfId="0" applyFont="1" applyFill="1" applyAlignment="1" applyProtection="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60"/>
  <sheetViews>
    <sheetView tabSelected="1" workbookViewId="0">
      <pane ySplit="8" topLeftCell="A36" activePane="bottomLeft" state="frozenSplit"/>
      <selection pane="bottomLeft" activeCell="N46" sqref="N46"/>
    </sheetView>
  </sheetViews>
  <sheetFormatPr baseColWidth="10" defaultColWidth="9.140625" defaultRowHeight="1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c r="E1" s="40" t="s">
        <v>0</v>
      </c>
      <c r="F1" s="40" t="s">
        <v>0</v>
      </c>
      <c r="G1" s="40" t="s">
        <v>0</v>
      </c>
      <c r="H1" s="40" t="s">
        <v>0</v>
      </c>
    </row>
    <row r="2" spans="1:8">
      <c r="E2" s="40"/>
      <c r="F2" s="40"/>
      <c r="G2" s="40"/>
      <c r="H2" s="40"/>
    </row>
    <row r="3" spans="1:8">
      <c r="E3" s="40"/>
      <c r="F3" s="40"/>
      <c r="G3" s="40"/>
      <c r="H3" s="40"/>
    </row>
    <row r="4" spans="1:8">
      <c r="E4" s="40"/>
      <c r="F4" s="40"/>
      <c r="G4" s="40"/>
      <c r="H4" s="40"/>
    </row>
    <row r="6" spans="1:8" ht="18.75">
      <c r="C6" s="2"/>
      <c r="D6" s="2"/>
      <c r="E6" s="3" t="s">
        <v>1</v>
      </c>
      <c r="F6" s="2"/>
      <c r="G6" s="2"/>
      <c r="H6" s="2"/>
    </row>
    <row r="8" spans="1:8">
      <c r="F8" s="4" t="s">
        <v>2</v>
      </c>
      <c r="G8" s="4" t="s">
        <v>3</v>
      </c>
      <c r="H8" s="4" t="s">
        <v>4</v>
      </c>
    </row>
    <row r="10" spans="1:8">
      <c r="C10" s="5" t="s">
        <v>5</v>
      </c>
      <c r="D10" s="6" t="s">
        <v>6</v>
      </c>
      <c r="E10" s="5" t="s">
        <v>7</v>
      </c>
    </row>
    <row r="11" spans="1:8">
      <c r="C11" s="5" t="s">
        <v>8</v>
      </c>
      <c r="D11" s="6" t="s">
        <v>6</v>
      </c>
      <c r="E11" s="5" t="s">
        <v>535</v>
      </c>
    </row>
    <row r="12" spans="1:8">
      <c r="C12" s="5" t="s">
        <v>10</v>
      </c>
      <c r="D12" s="6" t="s">
        <v>6</v>
      </c>
      <c r="E12" s="5" t="s">
        <v>11</v>
      </c>
    </row>
    <row r="14" spans="1:8">
      <c r="A14" s="1" t="s">
        <v>12</v>
      </c>
      <c r="B14" s="1">
        <v>1</v>
      </c>
      <c r="C14" s="1" t="s">
        <v>13</v>
      </c>
      <c r="D14" s="7" t="s">
        <v>14</v>
      </c>
      <c r="E14" s="8" t="s">
        <v>15</v>
      </c>
      <c r="F14" s="9">
        <v>0</v>
      </c>
      <c r="G14" s="10">
        <v>13</v>
      </c>
      <c r="H14" s="11">
        <f t="shared" ref="H14:H19" si="0">ROUND(ROUND(F14,2)*ROUND(G14,3),2)</f>
        <v>0</v>
      </c>
    </row>
    <row r="15" spans="1:8">
      <c r="A15" s="1" t="s">
        <v>12</v>
      </c>
      <c r="B15" s="1">
        <v>2</v>
      </c>
      <c r="C15" s="1" t="s">
        <v>16</v>
      </c>
      <c r="D15" s="7" t="s">
        <v>17</v>
      </c>
      <c r="E15" s="8" t="s">
        <v>18</v>
      </c>
      <c r="F15" s="9">
        <v>0</v>
      </c>
      <c r="G15" s="10">
        <v>11</v>
      </c>
      <c r="H15" s="11">
        <f t="shared" si="0"/>
        <v>0</v>
      </c>
    </row>
    <row r="16" spans="1:8">
      <c r="A16" s="1" t="s">
        <v>12</v>
      </c>
      <c r="B16" s="1">
        <v>3</v>
      </c>
      <c r="C16" s="1" t="s">
        <v>19</v>
      </c>
      <c r="D16" s="7" t="s">
        <v>17</v>
      </c>
      <c r="E16" s="8" t="s">
        <v>20</v>
      </c>
      <c r="F16" s="9">
        <v>0</v>
      </c>
      <c r="G16" s="10">
        <v>3</v>
      </c>
      <c r="H16" s="11">
        <f t="shared" si="0"/>
        <v>0</v>
      </c>
    </row>
    <row r="17" spans="1:8">
      <c r="A17" s="1" t="s">
        <v>12</v>
      </c>
      <c r="B17" s="1">
        <v>4</v>
      </c>
      <c r="C17" s="1" t="s">
        <v>21</v>
      </c>
      <c r="D17" s="7" t="s">
        <v>14</v>
      </c>
      <c r="E17" s="8" t="s">
        <v>22</v>
      </c>
      <c r="F17" s="9">
        <v>0</v>
      </c>
      <c r="G17" s="10">
        <v>55</v>
      </c>
      <c r="H17" s="11">
        <f t="shared" si="0"/>
        <v>0</v>
      </c>
    </row>
    <row r="18" spans="1:8">
      <c r="A18" s="1" t="s">
        <v>12</v>
      </c>
      <c r="B18" s="1">
        <v>5</v>
      </c>
      <c r="C18" s="1" t="s">
        <v>23</v>
      </c>
      <c r="D18" s="7" t="s">
        <v>24</v>
      </c>
      <c r="E18" s="8" t="s">
        <v>25</v>
      </c>
      <c r="F18" s="9">
        <v>0</v>
      </c>
      <c r="G18" s="10">
        <v>11.291</v>
      </c>
      <c r="H18" s="11">
        <f t="shared" si="0"/>
        <v>0</v>
      </c>
    </row>
    <row r="19" spans="1:8">
      <c r="A19" s="1" t="s">
        <v>12</v>
      </c>
      <c r="B19" s="1">
        <v>6</v>
      </c>
      <c r="C19" s="1" t="s">
        <v>26</v>
      </c>
      <c r="D19" s="7" t="s">
        <v>24</v>
      </c>
      <c r="E19" s="8" t="s">
        <v>27</v>
      </c>
      <c r="F19" s="9">
        <v>0</v>
      </c>
      <c r="G19" s="10">
        <v>11.291</v>
      </c>
      <c r="H19" s="11">
        <f t="shared" si="0"/>
        <v>0</v>
      </c>
    </row>
    <row r="20" spans="1:8">
      <c r="E20" s="5" t="s">
        <v>28</v>
      </c>
      <c r="F20" s="5"/>
      <c r="G20" s="5"/>
      <c r="H20" s="12">
        <f>SUM(H14:H19)</f>
        <v>0</v>
      </c>
    </row>
    <row r="22" spans="1:8">
      <c r="C22" s="5" t="s">
        <v>5</v>
      </c>
      <c r="D22" s="6" t="s">
        <v>6</v>
      </c>
      <c r="E22" s="5" t="s">
        <v>7</v>
      </c>
    </row>
    <row r="23" spans="1:8">
      <c r="C23" s="5" t="s">
        <v>8</v>
      </c>
      <c r="D23" s="6" t="s">
        <v>6</v>
      </c>
      <c r="E23" s="5" t="s">
        <v>535</v>
      </c>
    </row>
    <row r="24" spans="1:8">
      <c r="C24" s="5" t="s">
        <v>10</v>
      </c>
      <c r="D24" s="6" t="s">
        <v>29</v>
      </c>
      <c r="E24" s="5" t="s">
        <v>30</v>
      </c>
    </row>
    <row r="26" spans="1:8">
      <c r="A26" s="1" t="s">
        <v>31</v>
      </c>
      <c r="B26" s="1">
        <v>1</v>
      </c>
      <c r="C26" s="1" t="s">
        <v>32</v>
      </c>
      <c r="D26" s="7" t="s">
        <v>17</v>
      </c>
      <c r="E26" s="8" t="s">
        <v>33</v>
      </c>
      <c r="F26" s="9">
        <v>0</v>
      </c>
      <c r="G26" s="10">
        <v>3</v>
      </c>
      <c r="H26" s="11">
        <f t="shared" ref="H26:H48" si="1">ROUND(ROUND(F26,2)*ROUND(G26,3),2)</f>
        <v>0</v>
      </c>
    </row>
    <row r="27" spans="1:8">
      <c r="A27" s="1" t="s">
        <v>31</v>
      </c>
      <c r="B27" s="1">
        <v>2</v>
      </c>
      <c r="C27" s="1" t="s">
        <v>34</v>
      </c>
      <c r="D27" s="7" t="s">
        <v>17</v>
      </c>
      <c r="E27" s="8" t="s">
        <v>35</v>
      </c>
      <c r="F27" s="9">
        <v>0</v>
      </c>
      <c r="G27" s="10">
        <v>1</v>
      </c>
      <c r="H27" s="11">
        <f t="shared" si="1"/>
        <v>0</v>
      </c>
    </row>
    <row r="28" spans="1:8">
      <c r="A28" s="1" t="s">
        <v>31</v>
      </c>
      <c r="B28" s="1">
        <v>3</v>
      </c>
      <c r="C28" s="1" t="s">
        <v>36</v>
      </c>
      <c r="D28" s="7" t="s">
        <v>17</v>
      </c>
      <c r="E28" s="8" t="s">
        <v>37</v>
      </c>
      <c r="F28" s="9">
        <v>0</v>
      </c>
      <c r="G28" s="10">
        <v>1</v>
      </c>
      <c r="H28" s="11">
        <f t="shared" si="1"/>
        <v>0</v>
      </c>
    </row>
    <row r="29" spans="1:8">
      <c r="A29" s="1" t="s">
        <v>31</v>
      </c>
      <c r="B29" s="1">
        <v>4</v>
      </c>
      <c r="C29" s="1" t="s">
        <v>38</v>
      </c>
      <c r="D29" s="7" t="s">
        <v>17</v>
      </c>
      <c r="E29" s="8" t="s">
        <v>39</v>
      </c>
      <c r="F29" s="9">
        <v>0</v>
      </c>
      <c r="G29" s="10">
        <v>1</v>
      </c>
      <c r="H29" s="11">
        <f t="shared" si="1"/>
        <v>0</v>
      </c>
    </row>
    <row r="30" spans="1:8">
      <c r="A30" s="1" t="s">
        <v>31</v>
      </c>
      <c r="B30" s="1">
        <v>5</v>
      </c>
      <c r="C30" s="1" t="s">
        <v>40</v>
      </c>
      <c r="D30" s="7" t="s">
        <v>17</v>
      </c>
      <c r="E30" s="8" t="s">
        <v>41</v>
      </c>
      <c r="F30" s="9">
        <v>0</v>
      </c>
      <c r="G30" s="10">
        <v>1</v>
      </c>
      <c r="H30" s="11">
        <f t="shared" si="1"/>
        <v>0</v>
      </c>
    </row>
    <row r="31" spans="1:8">
      <c r="A31" s="1" t="s">
        <v>31</v>
      </c>
      <c r="B31" s="1">
        <v>6</v>
      </c>
      <c r="C31" s="1" t="s">
        <v>42</v>
      </c>
      <c r="D31" s="7" t="s">
        <v>17</v>
      </c>
      <c r="E31" s="8" t="s">
        <v>43</v>
      </c>
      <c r="F31" s="9">
        <v>0</v>
      </c>
      <c r="G31" s="10">
        <v>1</v>
      </c>
      <c r="H31" s="11">
        <f t="shared" si="1"/>
        <v>0</v>
      </c>
    </row>
    <row r="32" spans="1:8">
      <c r="A32" s="1" t="s">
        <v>31</v>
      </c>
      <c r="B32" s="1">
        <v>7</v>
      </c>
      <c r="C32" s="1" t="s">
        <v>44</v>
      </c>
      <c r="D32" s="7" t="s">
        <v>17</v>
      </c>
      <c r="E32" s="8" t="s">
        <v>45</v>
      </c>
      <c r="F32" s="9">
        <v>0</v>
      </c>
      <c r="G32" s="10">
        <v>1</v>
      </c>
      <c r="H32" s="11">
        <f t="shared" si="1"/>
        <v>0</v>
      </c>
    </row>
    <row r="33" spans="1:8">
      <c r="A33" s="1" t="s">
        <v>31</v>
      </c>
      <c r="B33" s="1">
        <v>8</v>
      </c>
      <c r="C33" s="1" t="s">
        <v>46</v>
      </c>
      <c r="D33" s="7" t="s">
        <v>17</v>
      </c>
      <c r="E33" s="8" t="s">
        <v>47</v>
      </c>
      <c r="F33" s="9">
        <v>0</v>
      </c>
      <c r="G33" s="10">
        <v>1</v>
      </c>
      <c r="H33" s="11">
        <f t="shared" si="1"/>
        <v>0</v>
      </c>
    </row>
    <row r="34" spans="1:8">
      <c r="A34" s="1" t="s">
        <v>31</v>
      </c>
      <c r="B34" s="1">
        <v>9</v>
      </c>
      <c r="C34" s="1" t="s">
        <v>48</v>
      </c>
      <c r="D34" s="7" t="s">
        <v>17</v>
      </c>
      <c r="E34" s="8" t="s">
        <v>49</v>
      </c>
      <c r="F34" s="9">
        <v>0</v>
      </c>
      <c r="G34" s="10">
        <v>1</v>
      </c>
      <c r="H34" s="11">
        <f t="shared" si="1"/>
        <v>0</v>
      </c>
    </row>
    <row r="35" spans="1:8">
      <c r="A35" s="1" t="s">
        <v>31</v>
      </c>
      <c r="B35" s="1">
        <v>10</v>
      </c>
      <c r="C35" s="1" t="s">
        <v>50</v>
      </c>
      <c r="D35" s="7" t="s">
        <v>17</v>
      </c>
      <c r="E35" s="8" t="s">
        <v>51</v>
      </c>
      <c r="F35" s="9">
        <v>0</v>
      </c>
      <c r="G35" s="10">
        <v>1</v>
      </c>
      <c r="H35" s="11">
        <f t="shared" si="1"/>
        <v>0</v>
      </c>
    </row>
    <row r="36" spans="1:8">
      <c r="A36" s="1" t="s">
        <v>31</v>
      </c>
      <c r="B36" s="1">
        <v>11</v>
      </c>
      <c r="C36" s="1" t="s">
        <v>52</v>
      </c>
      <c r="D36" s="7" t="s">
        <v>17</v>
      </c>
      <c r="E36" s="8" t="s">
        <v>53</v>
      </c>
      <c r="F36" s="9">
        <v>0</v>
      </c>
      <c r="G36" s="10">
        <v>3</v>
      </c>
      <c r="H36" s="11">
        <f t="shared" si="1"/>
        <v>0</v>
      </c>
    </row>
    <row r="37" spans="1:8">
      <c r="A37" s="1" t="s">
        <v>31</v>
      </c>
      <c r="B37" s="1">
        <v>12</v>
      </c>
      <c r="C37" s="1" t="s">
        <v>54</v>
      </c>
      <c r="D37" s="7" t="s">
        <v>17</v>
      </c>
      <c r="E37" s="8" t="s">
        <v>55</v>
      </c>
      <c r="F37" s="9">
        <v>0</v>
      </c>
      <c r="G37" s="10">
        <v>3</v>
      </c>
      <c r="H37" s="11">
        <f t="shared" si="1"/>
        <v>0</v>
      </c>
    </row>
    <row r="38" spans="1:8">
      <c r="A38" s="1" t="s">
        <v>31</v>
      </c>
      <c r="B38" s="1">
        <v>13</v>
      </c>
      <c r="C38" s="1" t="s">
        <v>56</v>
      </c>
      <c r="D38" s="7" t="s">
        <v>17</v>
      </c>
      <c r="E38" s="8" t="s">
        <v>57</v>
      </c>
      <c r="F38" s="9">
        <v>0</v>
      </c>
      <c r="G38" s="10">
        <v>7</v>
      </c>
      <c r="H38" s="11">
        <f t="shared" si="1"/>
        <v>0</v>
      </c>
    </row>
    <row r="39" spans="1:8">
      <c r="A39" s="1" t="s">
        <v>31</v>
      </c>
      <c r="B39" s="1">
        <v>14</v>
      </c>
      <c r="C39" s="1" t="s">
        <v>58</v>
      </c>
      <c r="D39" s="7" t="s">
        <v>14</v>
      </c>
      <c r="E39" s="8" t="s">
        <v>59</v>
      </c>
      <c r="F39" s="9">
        <v>0</v>
      </c>
      <c r="G39" s="10">
        <v>50</v>
      </c>
      <c r="H39" s="11">
        <f t="shared" si="1"/>
        <v>0</v>
      </c>
    </row>
    <row r="40" spans="1:8">
      <c r="A40" s="1" t="s">
        <v>31</v>
      </c>
      <c r="B40" s="1">
        <v>15</v>
      </c>
      <c r="C40" s="1" t="s">
        <v>60</v>
      </c>
      <c r="D40" s="7" t="s">
        <v>17</v>
      </c>
      <c r="E40" s="8" t="s">
        <v>61</v>
      </c>
      <c r="F40" s="9">
        <v>0</v>
      </c>
      <c r="G40" s="10">
        <v>1</v>
      </c>
      <c r="H40" s="11">
        <f t="shared" si="1"/>
        <v>0</v>
      </c>
    </row>
    <row r="41" spans="1:8">
      <c r="A41" s="1" t="s">
        <v>31</v>
      </c>
      <c r="B41" s="1">
        <v>16</v>
      </c>
      <c r="C41" s="1" t="s">
        <v>62</v>
      </c>
      <c r="D41" s="7" t="s">
        <v>17</v>
      </c>
      <c r="E41" s="8" t="s">
        <v>63</v>
      </c>
      <c r="F41" s="9">
        <v>0</v>
      </c>
      <c r="G41" s="10">
        <v>2</v>
      </c>
      <c r="H41" s="11">
        <f t="shared" si="1"/>
        <v>0</v>
      </c>
    </row>
    <row r="42" spans="1:8">
      <c r="A42" s="1" t="s">
        <v>31</v>
      </c>
      <c r="B42" s="1">
        <v>17</v>
      </c>
      <c r="C42" s="1" t="s">
        <v>64</v>
      </c>
      <c r="D42" s="7" t="s">
        <v>65</v>
      </c>
      <c r="E42" s="8" t="s">
        <v>66</v>
      </c>
      <c r="F42" s="9">
        <v>0</v>
      </c>
      <c r="G42" s="10">
        <v>4</v>
      </c>
      <c r="H42" s="11">
        <f t="shared" si="1"/>
        <v>0</v>
      </c>
    </row>
    <row r="43" spans="1:8">
      <c r="A43" s="1" t="s">
        <v>31</v>
      </c>
      <c r="B43" s="1">
        <v>18</v>
      </c>
      <c r="C43" s="1" t="s">
        <v>67</v>
      </c>
      <c r="D43" s="7" t="s">
        <v>68</v>
      </c>
      <c r="E43" s="8" t="s">
        <v>69</v>
      </c>
      <c r="F43" s="9">
        <v>0</v>
      </c>
      <c r="G43" s="10">
        <v>6.4</v>
      </c>
      <c r="H43" s="11">
        <f t="shared" si="1"/>
        <v>0</v>
      </c>
    </row>
    <row r="44" spans="1:8">
      <c r="A44" s="1" t="s">
        <v>31</v>
      </c>
      <c r="B44" s="1">
        <v>19</v>
      </c>
      <c r="C44" s="1" t="s">
        <v>70</v>
      </c>
      <c r="D44" s="7" t="s">
        <v>17</v>
      </c>
      <c r="E44" s="8" t="s">
        <v>71</v>
      </c>
      <c r="F44" s="9">
        <v>0</v>
      </c>
      <c r="G44" s="10">
        <v>1</v>
      </c>
      <c r="H44" s="11">
        <f t="shared" si="1"/>
        <v>0</v>
      </c>
    </row>
    <row r="45" spans="1:8">
      <c r="A45" s="1" t="s">
        <v>31</v>
      </c>
      <c r="B45" s="1">
        <v>20</v>
      </c>
      <c r="C45" s="1" t="s">
        <v>72</v>
      </c>
      <c r="D45" s="7" t="s">
        <v>17</v>
      </c>
      <c r="E45" s="8" t="s">
        <v>73</v>
      </c>
      <c r="F45" s="9">
        <v>0</v>
      </c>
      <c r="G45" s="10">
        <v>1</v>
      </c>
      <c r="H45" s="11">
        <f t="shared" si="1"/>
        <v>0</v>
      </c>
    </row>
    <row r="46" spans="1:8">
      <c r="A46" s="1" t="s">
        <v>31</v>
      </c>
      <c r="B46" s="1">
        <v>21</v>
      </c>
      <c r="C46" s="1" t="s">
        <v>74</v>
      </c>
      <c r="D46" s="7" t="s">
        <v>17</v>
      </c>
      <c r="E46" s="8" t="s">
        <v>75</v>
      </c>
      <c r="F46" s="9">
        <v>0</v>
      </c>
      <c r="G46" s="10">
        <v>1</v>
      </c>
      <c r="H46" s="11">
        <f t="shared" si="1"/>
        <v>0</v>
      </c>
    </row>
    <row r="47" spans="1:8">
      <c r="A47" s="1" t="s">
        <v>31</v>
      </c>
      <c r="B47" s="1">
        <v>22</v>
      </c>
      <c r="C47" s="1" t="s">
        <v>76</v>
      </c>
      <c r="D47" s="7" t="s">
        <v>17</v>
      </c>
      <c r="E47" s="8" t="s">
        <v>77</v>
      </c>
      <c r="F47" s="9">
        <v>0</v>
      </c>
      <c r="G47" s="10">
        <v>1</v>
      </c>
      <c r="H47" s="11">
        <f t="shared" si="1"/>
        <v>0</v>
      </c>
    </row>
    <row r="48" spans="1:8">
      <c r="A48" s="1" t="s">
        <v>31</v>
      </c>
      <c r="B48" s="1">
        <v>23</v>
      </c>
      <c r="C48" s="1" t="s">
        <v>78</v>
      </c>
      <c r="D48" s="7" t="s">
        <v>14</v>
      </c>
      <c r="E48" s="8" t="s">
        <v>79</v>
      </c>
      <c r="F48" s="9">
        <v>0</v>
      </c>
      <c r="G48" s="10">
        <v>9</v>
      </c>
      <c r="H48" s="11">
        <f t="shared" si="1"/>
        <v>0</v>
      </c>
    </row>
    <row r="49" spans="1:8">
      <c r="E49" s="5" t="s">
        <v>28</v>
      </c>
      <c r="F49" s="5"/>
      <c r="G49" s="5"/>
      <c r="H49" s="12">
        <f>SUM(H26:H48)</f>
        <v>0</v>
      </c>
    </row>
    <row r="51" spans="1:8">
      <c r="C51" s="5" t="s">
        <v>5</v>
      </c>
      <c r="D51" s="6" t="s">
        <v>6</v>
      </c>
      <c r="E51" s="5" t="s">
        <v>7</v>
      </c>
    </row>
    <row r="52" spans="1:8">
      <c r="C52" s="5" t="s">
        <v>8</v>
      </c>
      <c r="D52" s="6" t="s">
        <v>6</v>
      </c>
      <c r="E52" s="5" t="s">
        <v>535</v>
      </c>
    </row>
    <row r="53" spans="1:8">
      <c r="C53" s="5" t="s">
        <v>10</v>
      </c>
      <c r="D53" s="6" t="s">
        <v>80</v>
      </c>
      <c r="E53" s="5" t="s">
        <v>81</v>
      </c>
    </row>
    <row r="55" spans="1:8">
      <c r="A55" s="1" t="s">
        <v>82</v>
      </c>
      <c r="B55" s="1">
        <v>1</v>
      </c>
      <c r="C55" s="1" t="s">
        <v>83</v>
      </c>
      <c r="D55" s="7" t="s">
        <v>17</v>
      </c>
      <c r="E55" s="8" t="s">
        <v>84</v>
      </c>
      <c r="F55" s="9">
        <v>0</v>
      </c>
      <c r="G55" s="10">
        <v>1</v>
      </c>
      <c r="H55" s="11">
        <f>ROUND(ROUND(F55,2)*ROUND(G55,3),2)</f>
        <v>0</v>
      </c>
    </row>
    <row r="56" spans="1:8">
      <c r="A56" s="1" t="s">
        <v>82</v>
      </c>
      <c r="B56" s="1">
        <v>2</v>
      </c>
      <c r="C56" s="1" t="s">
        <v>85</v>
      </c>
      <c r="D56" s="7" t="s">
        <v>17</v>
      </c>
      <c r="E56" s="8" t="s">
        <v>86</v>
      </c>
      <c r="F56" s="9">
        <v>0</v>
      </c>
      <c r="G56" s="10">
        <v>1</v>
      </c>
      <c r="H56" s="11">
        <f>ROUND(ROUND(F56,2)*ROUND(G56,3),2)</f>
        <v>0</v>
      </c>
    </row>
    <row r="57" spans="1:8">
      <c r="A57" s="1" t="s">
        <v>82</v>
      </c>
      <c r="B57" s="1">
        <v>3</v>
      </c>
      <c r="C57" s="1" t="s">
        <v>87</v>
      </c>
      <c r="D57" s="7" t="s">
        <v>17</v>
      </c>
      <c r="E57" s="8" t="s">
        <v>88</v>
      </c>
      <c r="F57" s="9">
        <v>0</v>
      </c>
      <c r="G57" s="10">
        <v>1</v>
      </c>
      <c r="H57" s="11">
        <f>ROUND(ROUND(F57,2)*ROUND(G57,3),2)</f>
        <v>0</v>
      </c>
    </row>
    <row r="58" spans="1:8">
      <c r="E58" s="5" t="s">
        <v>28</v>
      </c>
      <c r="F58" s="5"/>
      <c r="G58" s="5"/>
      <c r="H58" s="12">
        <f>SUM(H55:H57)</f>
        <v>0</v>
      </c>
    </row>
    <row r="60" spans="1:8">
      <c r="E60" s="13" t="s">
        <v>89</v>
      </c>
      <c r="H60" s="14">
        <f>SUM(H9:H59)/2</f>
        <v>0</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dimension ref="A1:AA686"/>
  <sheetViews>
    <sheetView workbookViewId="0">
      <pane ySplit="8" topLeftCell="A9" activePane="bottomLeft" state="frozenSplit"/>
      <selection pane="bottomLeft"/>
    </sheetView>
  </sheetViews>
  <sheetFormatPr baseColWidth="10" defaultColWidth="9.140625" defaultRowHeight="1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c r="A1" s="45" t="s">
        <v>0</v>
      </c>
      <c r="B1" s="45" t="s">
        <v>0</v>
      </c>
      <c r="C1" s="45" t="s">
        <v>0</v>
      </c>
      <c r="D1" s="45" t="s">
        <v>0</v>
      </c>
      <c r="E1" s="45" t="s">
        <v>0</v>
      </c>
      <c r="F1" s="45" t="s">
        <v>0</v>
      </c>
      <c r="G1" s="45" t="s">
        <v>0</v>
      </c>
      <c r="H1" s="45" t="s">
        <v>0</v>
      </c>
      <c r="I1" s="45" t="s">
        <v>0</v>
      </c>
      <c r="J1" s="45" t="s">
        <v>0</v>
      </c>
      <c r="K1" s="45" t="s">
        <v>0</v>
      </c>
    </row>
    <row r="2" spans="1:27">
      <c r="A2" s="45"/>
      <c r="B2" s="45"/>
      <c r="C2" s="45"/>
      <c r="D2" s="45"/>
      <c r="E2" s="45"/>
      <c r="F2" s="45"/>
      <c r="G2" s="45"/>
      <c r="H2" s="45"/>
      <c r="I2" s="45"/>
      <c r="J2" s="45"/>
      <c r="K2" s="45"/>
    </row>
    <row r="3" spans="1:27">
      <c r="A3" s="45"/>
      <c r="B3" s="45"/>
      <c r="C3" s="45"/>
      <c r="D3" s="45"/>
      <c r="E3" s="45"/>
      <c r="F3" s="45"/>
      <c r="G3" s="45"/>
      <c r="H3" s="45"/>
      <c r="I3" s="45"/>
      <c r="J3" s="45"/>
      <c r="K3" s="45"/>
    </row>
    <row r="4" spans="1:27">
      <c r="A4" s="45"/>
      <c r="B4" s="45"/>
      <c r="C4" s="45"/>
      <c r="D4" s="45"/>
      <c r="E4" s="45"/>
      <c r="F4" s="45"/>
      <c r="G4" s="45"/>
      <c r="H4" s="45"/>
      <c r="I4" s="45"/>
      <c r="J4" s="45"/>
      <c r="K4" s="45"/>
    </row>
    <row r="6" spans="1:27" ht="18.75">
      <c r="A6" s="46" t="s">
        <v>90</v>
      </c>
      <c r="B6" s="46" t="s">
        <v>90</v>
      </c>
      <c r="C6" s="46" t="s">
        <v>90</v>
      </c>
      <c r="D6" s="46" t="s">
        <v>90</v>
      </c>
      <c r="E6" s="46" t="s">
        <v>90</v>
      </c>
      <c r="F6" s="46" t="s">
        <v>90</v>
      </c>
      <c r="G6" s="46" t="s">
        <v>90</v>
      </c>
      <c r="H6" s="46" t="s">
        <v>90</v>
      </c>
      <c r="I6" s="46" t="s">
        <v>90</v>
      </c>
      <c r="J6" s="46" t="s">
        <v>90</v>
      </c>
      <c r="K6" s="46" t="s">
        <v>90</v>
      </c>
    </row>
    <row r="8" spans="1:27">
      <c r="A8" s="16" t="s">
        <v>91</v>
      </c>
      <c r="B8" s="16" t="s">
        <v>92</v>
      </c>
      <c r="C8" s="16" t="s">
        <v>93</v>
      </c>
      <c r="D8" s="16" t="s">
        <v>94</v>
      </c>
      <c r="E8" s="16"/>
      <c r="F8" s="16"/>
      <c r="G8" s="16"/>
      <c r="H8" s="16"/>
      <c r="I8" s="16"/>
      <c r="J8" s="16"/>
      <c r="K8" s="16" t="s">
        <v>2</v>
      </c>
      <c r="L8" s="16" t="s">
        <v>95</v>
      </c>
    </row>
    <row r="10" spans="1:27">
      <c r="A10" s="15" t="s">
        <v>96</v>
      </c>
      <c r="B10" s="15"/>
    </row>
    <row r="11" spans="1:27" ht="45" customHeight="1">
      <c r="A11" s="17"/>
      <c r="B11" s="17" t="s">
        <v>97</v>
      </c>
      <c r="C11" s="18" t="s">
        <v>68</v>
      </c>
      <c r="D11" s="41" t="s">
        <v>98</v>
      </c>
      <c r="E11" s="42"/>
      <c r="F11" s="42"/>
      <c r="G11" s="18"/>
      <c r="H11" s="20" t="s">
        <v>99</v>
      </c>
      <c r="I11" s="43">
        <v>1</v>
      </c>
      <c r="J11" s="44"/>
      <c r="K11" s="21">
        <f>ROUND(K26,2)</f>
        <v>0</v>
      </c>
      <c r="L11" s="19" t="s">
        <v>100</v>
      </c>
      <c r="M11" s="18"/>
      <c r="N11" s="18"/>
      <c r="O11" s="18"/>
      <c r="P11" s="18"/>
      <c r="Q11" s="18"/>
      <c r="R11" s="18"/>
      <c r="S11" s="18"/>
      <c r="T11" s="18"/>
      <c r="U11" s="18"/>
      <c r="V11" s="18"/>
      <c r="W11" s="18"/>
      <c r="X11" s="18"/>
      <c r="Y11" s="18"/>
      <c r="Z11" s="18"/>
      <c r="AA11" s="18"/>
    </row>
    <row r="12" spans="1:27">
      <c r="B12" s="13" t="s">
        <v>101</v>
      </c>
    </row>
    <row r="13" spans="1:27">
      <c r="B13" t="s">
        <v>102</v>
      </c>
      <c r="C13" t="s">
        <v>65</v>
      </c>
      <c r="D13" t="s">
        <v>103</v>
      </c>
      <c r="E13" s="22">
        <v>0.3</v>
      </c>
      <c r="F13" t="s">
        <v>104</v>
      </c>
      <c r="G13" t="s">
        <v>105</v>
      </c>
      <c r="H13" s="23"/>
      <c r="I13" t="s">
        <v>106</v>
      </c>
      <c r="J13" s="24">
        <f>ROUND(E13/I11* H13,5)</f>
        <v>0</v>
      </c>
      <c r="K13" s="25"/>
    </row>
    <row r="14" spans="1:27">
      <c r="B14" t="s">
        <v>107</v>
      </c>
      <c r="C14" t="s">
        <v>65</v>
      </c>
      <c r="D14" t="s">
        <v>108</v>
      </c>
      <c r="E14" s="22">
        <v>0.3</v>
      </c>
      <c r="F14" t="s">
        <v>104</v>
      </c>
      <c r="G14" t="s">
        <v>105</v>
      </c>
      <c r="H14" s="23"/>
      <c r="I14" t="s">
        <v>106</v>
      </c>
      <c r="J14" s="24">
        <f>ROUND(E14/I11* H14,5)</f>
        <v>0</v>
      </c>
      <c r="K14" s="25"/>
    </row>
    <row r="15" spans="1:27">
      <c r="D15" s="26" t="s">
        <v>109</v>
      </c>
      <c r="E15" s="25"/>
      <c r="H15" s="25"/>
      <c r="K15" s="23">
        <f>SUM(J13:J14)</f>
        <v>0</v>
      </c>
    </row>
    <row r="16" spans="1:27">
      <c r="B16" s="13" t="s">
        <v>110</v>
      </c>
      <c r="E16" s="25"/>
      <c r="H16" s="25"/>
      <c r="K16" s="25"/>
    </row>
    <row r="17" spans="1:27">
      <c r="B17" t="s">
        <v>111</v>
      </c>
      <c r="C17" t="s">
        <v>14</v>
      </c>
      <c r="D17" t="s">
        <v>112</v>
      </c>
      <c r="E17" s="22">
        <v>1.66</v>
      </c>
      <c r="G17" t="s">
        <v>105</v>
      </c>
      <c r="H17" s="23"/>
      <c r="I17" t="s">
        <v>106</v>
      </c>
      <c r="J17" s="24">
        <f>ROUND(E17* H17,5)</f>
        <v>0</v>
      </c>
      <c r="K17" s="25"/>
    </row>
    <row r="18" spans="1:27">
      <c r="B18" t="s">
        <v>113</v>
      </c>
      <c r="C18" t="s">
        <v>68</v>
      </c>
      <c r="D18" t="s">
        <v>114</v>
      </c>
      <c r="E18" s="22">
        <v>1.05</v>
      </c>
      <c r="G18" t="s">
        <v>105</v>
      </c>
      <c r="H18" s="23"/>
      <c r="I18" t="s">
        <v>106</v>
      </c>
      <c r="J18" s="24">
        <f>ROUND(E18* H18,5)</f>
        <v>0</v>
      </c>
      <c r="K18" s="25"/>
    </row>
    <row r="19" spans="1:27">
      <c r="B19" t="s">
        <v>115</v>
      </c>
      <c r="C19" t="s">
        <v>17</v>
      </c>
      <c r="D19" t="s">
        <v>116</v>
      </c>
      <c r="E19" s="22">
        <v>12</v>
      </c>
      <c r="G19" t="s">
        <v>105</v>
      </c>
      <c r="H19" s="23"/>
      <c r="I19" t="s">
        <v>106</v>
      </c>
      <c r="J19" s="24">
        <f>ROUND(E19* H19,5)</f>
        <v>0</v>
      </c>
      <c r="K19" s="25"/>
    </row>
    <row r="20" spans="1:27">
      <c r="B20" t="s">
        <v>117</v>
      </c>
      <c r="C20" t="s">
        <v>118</v>
      </c>
      <c r="D20" t="s">
        <v>119</v>
      </c>
      <c r="E20" s="22">
        <v>9.2999999999999999E-2</v>
      </c>
      <c r="G20" t="s">
        <v>105</v>
      </c>
      <c r="H20" s="23"/>
      <c r="I20" t="s">
        <v>106</v>
      </c>
      <c r="J20" s="24">
        <f>ROUND(E20* H20,5)</f>
        <v>0</v>
      </c>
      <c r="K20" s="25"/>
    </row>
    <row r="21" spans="1:27">
      <c r="D21" s="26" t="s">
        <v>120</v>
      </c>
      <c r="E21" s="25"/>
      <c r="H21" s="25"/>
      <c r="K21" s="23">
        <f>SUM(J17:J20)</f>
        <v>0</v>
      </c>
    </row>
    <row r="22" spans="1:27">
      <c r="E22" s="25"/>
      <c r="H22" s="25"/>
      <c r="K22" s="25"/>
    </row>
    <row r="23" spans="1:27">
      <c r="D23" s="26" t="s">
        <v>121</v>
      </c>
      <c r="E23" s="25"/>
      <c r="H23" s="25">
        <v>1.5</v>
      </c>
      <c r="I23" t="s">
        <v>122</v>
      </c>
      <c r="J23">
        <f>ROUND(H23/100*K15,5)</f>
        <v>0</v>
      </c>
      <c r="K23" s="25"/>
    </row>
    <row r="24" spans="1:27">
      <c r="D24" s="26" t="s">
        <v>123</v>
      </c>
      <c r="E24" s="25"/>
      <c r="H24" s="25"/>
      <c r="K24" s="27">
        <f>SUM(J12:J23)</f>
        <v>0</v>
      </c>
    </row>
    <row r="25" spans="1:27">
      <c r="D25" s="26" t="s">
        <v>124</v>
      </c>
      <c r="E25" s="25"/>
      <c r="H25" s="25">
        <v>8</v>
      </c>
      <c r="I25" t="s">
        <v>122</v>
      </c>
      <c r="K25" s="23">
        <f>ROUND(H25/100*K24,5)</f>
        <v>0</v>
      </c>
    </row>
    <row r="26" spans="1:27">
      <c r="D26" s="26" t="s">
        <v>125</v>
      </c>
      <c r="E26" s="25"/>
      <c r="H26" s="25"/>
      <c r="K26" s="27">
        <f>SUM(K24:K25)</f>
        <v>0</v>
      </c>
    </row>
    <row r="28" spans="1:27" ht="45" customHeight="1">
      <c r="A28" s="17"/>
      <c r="B28" s="17" t="s">
        <v>126</v>
      </c>
      <c r="C28" s="18" t="s">
        <v>68</v>
      </c>
      <c r="D28" s="41" t="s">
        <v>127</v>
      </c>
      <c r="E28" s="42"/>
      <c r="F28" s="42"/>
      <c r="G28" s="18"/>
      <c r="H28" s="20" t="s">
        <v>99</v>
      </c>
      <c r="I28" s="43">
        <v>1</v>
      </c>
      <c r="J28" s="44"/>
      <c r="K28" s="21">
        <f>ROUND(K45,2)</f>
        <v>0</v>
      </c>
      <c r="L28" s="19" t="s">
        <v>128</v>
      </c>
      <c r="M28" s="18"/>
      <c r="N28" s="18"/>
      <c r="O28" s="18"/>
      <c r="P28" s="18"/>
      <c r="Q28" s="18"/>
      <c r="R28" s="18"/>
      <c r="S28" s="18"/>
      <c r="T28" s="18"/>
      <c r="U28" s="18"/>
      <c r="V28" s="18"/>
      <c r="W28" s="18"/>
      <c r="X28" s="18"/>
      <c r="Y28" s="18"/>
      <c r="Z28" s="18"/>
      <c r="AA28" s="18"/>
    </row>
    <row r="29" spans="1:27">
      <c r="B29" s="13" t="s">
        <v>101</v>
      </c>
    </row>
    <row r="30" spans="1:27">
      <c r="B30" t="s">
        <v>129</v>
      </c>
      <c r="C30" t="s">
        <v>65</v>
      </c>
      <c r="D30" t="s">
        <v>130</v>
      </c>
      <c r="E30" s="22">
        <v>1</v>
      </c>
      <c r="F30" t="s">
        <v>104</v>
      </c>
      <c r="G30" t="s">
        <v>105</v>
      </c>
      <c r="H30" s="23"/>
      <c r="I30" t="s">
        <v>106</v>
      </c>
      <c r="J30" s="24">
        <f>ROUND(E30/I28* H30,5)</f>
        <v>0</v>
      </c>
      <c r="K30" s="25"/>
    </row>
    <row r="31" spans="1:27">
      <c r="B31" t="s">
        <v>102</v>
      </c>
      <c r="C31" t="s">
        <v>65</v>
      </c>
      <c r="D31" t="s">
        <v>103</v>
      </c>
      <c r="E31" s="22">
        <v>0.85</v>
      </c>
      <c r="F31" t="s">
        <v>104</v>
      </c>
      <c r="G31" t="s">
        <v>105</v>
      </c>
      <c r="H31" s="23"/>
      <c r="I31" t="s">
        <v>106</v>
      </c>
      <c r="J31" s="24">
        <f>ROUND(E31/I28* H31,5)</f>
        <v>0</v>
      </c>
      <c r="K31" s="25"/>
    </row>
    <row r="32" spans="1:27">
      <c r="B32" t="s">
        <v>131</v>
      </c>
      <c r="C32" t="s">
        <v>65</v>
      </c>
      <c r="D32" t="s">
        <v>132</v>
      </c>
      <c r="E32" s="22">
        <v>1</v>
      </c>
      <c r="F32" t="s">
        <v>104</v>
      </c>
      <c r="G32" t="s">
        <v>105</v>
      </c>
      <c r="H32" s="23"/>
      <c r="I32" t="s">
        <v>106</v>
      </c>
      <c r="J32" s="24">
        <f>ROUND(E32/I28* H32,5)</f>
        <v>0</v>
      </c>
      <c r="K32" s="25"/>
    </row>
    <row r="33" spans="1:27">
      <c r="B33" t="s">
        <v>107</v>
      </c>
      <c r="C33" t="s">
        <v>65</v>
      </c>
      <c r="D33" t="s">
        <v>108</v>
      </c>
      <c r="E33" s="22">
        <v>0.85</v>
      </c>
      <c r="F33" t="s">
        <v>104</v>
      </c>
      <c r="G33" t="s">
        <v>105</v>
      </c>
      <c r="H33" s="23"/>
      <c r="I33" t="s">
        <v>106</v>
      </c>
      <c r="J33" s="24">
        <f>ROUND(E33/I28* H33,5)</f>
        <v>0</v>
      </c>
      <c r="K33" s="25"/>
    </row>
    <row r="34" spans="1:27">
      <c r="D34" s="26" t="s">
        <v>109</v>
      </c>
      <c r="E34" s="25"/>
      <c r="H34" s="25"/>
      <c r="K34" s="23">
        <f>SUM(J30:J33)</f>
        <v>0</v>
      </c>
    </row>
    <row r="35" spans="1:27">
      <c r="B35" s="13" t="s">
        <v>110</v>
      </c>
      <c r="E35" s="25"/>
      <c r="H35" s="25"/>
      <c r="K35" s="25"/>
    </row>
    <row r="36" spans="1:27">
      <c r="B36" t="s">
        <v>115</v>
      </c>
      <c r="C36" t="s">
        <v>17</v>
      </c>
      <c r="D36" t="s">
        <v>116</v>
      </c>
      <c r="E36" s="22">
        <v>48</v>
      </c>
      <c r="G36" t="s">
        <v>105</v>
      </c>
      <c r="H36" s="23"/>
      <c r="I36" t="s">
        <v>106</v>
      </c>
      <c r="J36" s="24">
        <f>ROUND(E36* H36,5)</f>
        <v>0</v>
      </c>
      <c r="K36" s="25"/>
    </row>
    <row r="37" spans="1:27">
      <c r="B37" t="s">
        <v>113</v>
      </c>
      <c r="C37" t="s">
        <v>68</v>
      </c>
      <c r="D37" t="s">
        <v>114</v>
      </c>
      <c r="E37" s="22">
        <v>5</v>
      </c>
      <c r="G37" t="s">
        <v>105</v>
      </c>
      <c r="H37" s="23"/>
      <c r="I37" t="s">
        <v>106</v>
      </c>
      <c r="J37" s="24">
        <f>ROUND(E37* H37,5)</f>
        <v>0</v>
      </c>
      <c r="K37" s="25"/>
    </row>
    <row r="38" spans="1:27">
      <c r="B38" t="s">
        <v>111</v>
      </c>
      <c r="C38" t="s">
        <v>14</v>
      </c>
      <c r="D38" t="s">
        <v>112</v>
      </c>
      <c r="E38" s="22">
        <v>7.5</v>
      </c>
      <c r="G38" t="s">
        <v>105</v>
      </c>
      <c r="H38" s="23"/>
      <c r="I38" t="s">
        <v>106</v>
      </c>
      <c r="J38" s="24">
        <f>ROUND(E38* H38,5)</f>
        <v>0</v>
      </c>
      <c r="K38" s="25"/>
    </row>
    <row r="39" spans="1:27">
      <c r="B39" t="s">
        <v>117</v>
      </c>
      <c r="C39" t="s">
        <v>118</v>
      </c>
      <c r="D39" t="s">
        <v>119</v>
      </c>
      <c r="E39" s="22">
        <v>0.123</v>
      </c>
      <c r="G39" t="s">
        <v>105</v>
      </c>
      <c r="H39" s="23"/>
      <c r="I39" t="s">
        <v>106</v>
      </c>
      <c r="J39" s="24">
        <f>ROUND(E39* H39,5)</f>
        <v>0</v>
      </c>
      <c r="K39" s="25"/>
    </row>
    <row r="40" spans="1:27">
      <c r="D40" s="26" t="s">
        <v>120</v>
      </c>
      <c r="E40" s="25"/>
      <c r="H40" s="25"/>
      <c r="K40" s="23">
        <f>SUM(J36:J39)</f>
        <v>0</v>
      </c>
    </row>
    <row r="41" spans="1:27">
      <c r="E41" s="25"/>
      <c r="H41" s="25"/>
      <c r="K41" s="25"/>
    </row>
    <row r="42" spans="1:27">
      <c r="D42" s="26" t="s">
        <v>121</v>
      </c>
      <c r="E42" s="25"/>
      <c r="H42" s="25">
        <v>2.5</v>
      </c>
      <c r="I42" t="s">
        <v>122</v>
      </c>
      <c r="J42">
        <f>ROUND(H42/100*K34,5)</f>
        <v>0</v>
      </c>
      <c r="K42" s="25"/>
    </row>
    <row r="43" spans="1:27">
      <c r="D43" s="26" t="s">
        <v>123</v>
      </c>
      <c r="E43" s="25"/>
      <c r="H43" s="25"/>
      <c r="K43" s="27">
        <f>SUM(J29:J42)</f>
        <v>0</v>
      </c>
    </row>
    <row r="44" spans="1:27">
      <c r="D44" s="26" t="s">
        <v>124</v>
      </c>
      <c r="E44" s="25"/>
      <c r="H44" s="25">
        <v>8</v>
      </c>
      <c r="I44" t="s">
        <v>122</v>
      </c>
      <c r="K44" s="23">
        <f>ROUND(H44/100*K43,5)</f>
        <v>0</v>
      </c>
    </row>
    <row r="45" spans="1:27">
      <c r="D45" s="26" t="s">
        <v>125</v>
      </c>
      <c r="E45" s="25"/>
      <c r="H45" s="25"/>
      <c r="K45" s="27">
        <f>SUM(K43:K44)</f>
        <v>0</v>
      </c>
    </row>
    <row r="47" spans="1:27" ht="45" customHeight="1">
      <c r="A47" s="17"/>
      <c r="B47" s="17" t="s">
        <v>133</v>
      </c>
      <c r="C47" s="18" t="s">
        <v>17</v>
      </c>
      <c r="D47" s="41" t="s">
        <v>134</v>
      </c>
      <c r="E47" s="42"/>
      <c r="F47" s="42"/>
      <c r="G47" s="18"/>
      <c r="H47" s="20" t="s">
        <v>99</v>
      </c>
      <c r="I47" s="43">
        <v>1</v>
      </c>
      <c r="J47" s="44"/>
      <c r="K47" s="21"/>
      <c r="L47" s="19" t="s">
        <v>135</v>
      </c>
      <c r="M47" s="18"/>
      <c r="N47" s="18"/>
      <c r="O47" s="18"/>
      <c r="P47" s="18"/>
      <c r="Q47" s="18"/>
      <c r="R47" s="18"/>
      <c r="S47" s="18"/>
      <c r="T47" s="18"/>
      <c r="U47" s="18"/>
      <c r="V47" s="18"/>
      <c r="W47" s="18"/>
      <c r="X47" s="18"/>
      <c r="Y47" s="18"/>
      <c r="Z47" s="18"/>
      <c r="AA47" s="18"/>
    </row>
    <row r="48" spans="1:27" ht="45" customHeight="1">
      <c r="A48" s="17"/>
      <c r="B48" s="17" t="s">
        <v>136</v>
      </c>
      <c r="C48" s="18" t="s">
        <v>14</v>
      </c>
      <c r="D48" s="41" t="s">
        <v>137</v>
      </c>
      <c r="E48" s="42"/>
      <c r="F48" s="42"/>
      <c r="G48" s="18"/>
      <c r="H48" s="20" t="s">
        <v>99</v>
      </c>
      <c r="I48" s="43">
        <v>1</v>
      </c>
      <c r="J48" s="44"/>
      <c r="K48" s="21">
        <f>ROUND(K62,2)</f>
        <v>0</v>
      </c>
      <c r="L48" s="19" t="s">
        <v>138</v>
      </c>
      <c r="M48" s="18"/>
      <c r="N48" s="18"/>
      <c r="O48" s="18"/>
      <c r="P48" s="18"/>
      <c r="Q48" s="18"/>
      <c r="R48" s="18"/>
      <c r="S48" s="18"/>
      <c r="T48" s="18"/>
      <c r="U48" s="18"/>
      <c r="V48" s="18"/>
      <c r="W48" s="18"/>
      <c r="X48" s="18"/>
      <c r="Y48" s="18"/>
      <c r="Z48" s="18"/>
      <c r="AA48" s="18"/>
    </row>
    <row r="49" spans="1:27">
      <c r="B49" s="13" t="s">
        <v>101</v>
      </c>
    </row>
    <row r="50" spans="1:27">
      <c r="B50" t="s">
        <v>139</v>
      </c>
      <c r="C50" t="s">
        <v>65</v>
      </c>
      <c r="D50" t="s">
        <v>140</v>
      </c>
      <c r="E50" s="22">
        <v>0.18</v>
      </c>
      <c r="F50" t="s">
        <v>104</v>
      </c>
      <c r="G50" t="s">
        <v>105</v>
      </c>
      <c r="H50" s="23"/>
      <c r="I50" t="s">
        <v>106</v>
      </c>
      <c r="J50" s="24">
        <f>ROUND(E50/I48* H50,5)</f>
        <v>0</v>
      </c>
      <c r="K50" s="25"/>
    </row>
    <row r="51" spans="1:27">
      <c r="B51" t="s">
        <v>141</v>
      </c>
      <c r="C51" t="s">
        <v>65</v>
      </c>
      <c r="D51" t="s">
        <v>142</v>
      </c>
      <c r="E51" s="22">
        <v>0.36</v>
      </c>
      <c r="F51" t="s">
        <v>104</v>
      </c>
      <c r="G51" t="s">
        <v>105</v>
      </c>
      <c r="H51" s="23"/>
      <c r="I51" t="s">
        <v>106</v>
      </c>
      <c r="J51" s="24">
        <f>ROUND(E51/I48* H51,5)</f>
        <v>0</v>
      </c>
      <c r="K51" s="25"/>
    </row>
    <row r="52" spans="1:27">
      <c r="D52" s="26" t="s">
        <v>109</v>
      </c>
      <c r="E52" s="25"/>
      <c r="H52" s="25"/>
      <c r="K52" s="23">
        <f>SUM(J50:J51)</f>
        <v>0</v>
      </c>
    </row>
    <row r="53" spans="1:27">
      <c r="B53" s="13" t="s">
        <v>110</v>
      </c>
      <c r="E53" s="25"/>
      <c r="H53" s="25"/>
      <c r="K53" s="25"/>
    </row>
    <row r="54" spans="1:27">
      <c r="B54" t="s">
        <v>143</v>
      </c>
      <c r="C54" t="s">
        <v>14</v>
      </c>
      <c r="D54" t="s">
        <v>144</v>
      </c>
      <c r="E54" s="22">
        <v>1.25</v>
      </c>
      <c r="G54" t="s">
        <v>105</v>
      </c>
      <c r="H54" s="23"/>
      <c r="I54" t="s">
        <v>106</v>
      </c>
      <c r="J54" s="24">
        <f>ROUND(E54* H54,5)</f>
        <v>0</v>
      </c>
      <c r="K54" s="25"/>
    </row>
    <row r="55" spans="1:27">
      <c r="B55" t="s">
        <v>145</v>
      </c>
      <c r="C55" t="s">
        <v>17</v>
      </c>
      <c r="D55" t="s">
        <v>146</v>
      </c>
      <c r="E55" s="22">
        <v>1</v>
      </c>
      <c r="G55" t="s">
        <v>105</v>
      </c>
      <c r="H55" s="23"/>
      <c r="I55" t="s">
        <v>106</v>
      </c>
      <c r="J55" s="24">
        <f>ROUND(E55* H55,5)</f>
        <v>0</v>
      </c>
      <c r="K55" s="25"/>
    </row>
    <row r="56" spans="1:27">
      <c r="B56" t="s">
        <v>147</v>
      </c>
      <c r="C56" t="s">
        <v>17</v>
      </c>
      <c r="D56" t="s">
        <v>148</v>
      </c>
      <c r="E56" s="22">
        <v>1</v>
      </c>
      <c r="G56" t="s">
        <v>105</v>
      </c>
      <c r="H56" s="23"/>
      <c r="I56" t="s">
        <v>106</v>
      </c>
      <c r="J56" s="24">
        <f>ROUND(E56* H56,5)</f>
        <v>0</v>
      </c>
      <c r="K56" s="25"/>
    </row>
    <row r="57" spans="1:27">
      <c r="D57" s="26" t="s">
        <v>120</v>
      </c>
      <c r="E57" s="25"/>
      <c r="H57" s="25"/>
      <c r="K57" s="23">
        <f>SUM(J54:J56)</f>
        <v>0</v>
      </c>
    </row>
    <row r="58" spans="1:27">
      <c r="E58" s="25"/>
      <c r="H58" s="25"/>
      <c r="K58" s="25"/>
    </row>
    <row r="59" spans="1:27">
      <c r="D59" s="26" t="s">
        <v>121</v>
      </c>
      <c r="E59" s="25"/>
      <c r="H59" s="25">
        <v>1.5</v>
      </c>
      <c r="I59" t="s">
        <v>122</v>
      </c>
      <c r="J59">
        <f>ROUND(H59/100*K52,5)</f>
        <v>0</v>
      </c>
      <c r="K59" s="25"/>
    </row>
    <row r="60" spans="1:27">
      <c r="D60" s="26" t="s">
        <v>123</v>
      </c>
      <c r="E60" s="25"/>
      <c r="H60" s="25"/>
      <c r="K60" s="27">
        <f>SUM(J49:J59)</f>
        <v>0</v>
      </c>
    </row>
    <row r="61" spans="1:27">
      <c r="D61" s="26" t="s">
        <v>124</v>
      </c>
      <c r="E61" s="25"/>
      <c r="H61" s="25">
        <v>8</v>
      </c>
      <c r="I61" t="s">
        <v>122</v>
      </c>
      <c r="K61" s="23">
        <f>ROUND(H61/100*K60,5)</f>
        <v>0</v>
      </c>
    </row>
    <row r="62" spans="1:27">
      <c r="D62" s="26" t="s">
        <v>125</v>
      </c>
      <c r="E62" s="25"/>
      <c r="H62" s="25"/>
      <c r="K62" s="27">
        <f>SUM(K60:K61)</f>
        <v>0</v>
      </c>
    </row>
    <row r="64" spans="1:27" ht="45" customHeight="1">
      <c r="A64" s="17"/>
      <c r="B64" s="17" t="s">
        <v>149</v>
      </c>
      <c r="C64" s="18" t="s">
        <v>150</v>
      </c>
      <c r="D64" s="41" t="s">
        <v>151</v>
      </c>
      <c r="E64" s="42"/>
      <c r="F64" s="42"/>
      <c r="G64" s="18"/>
      <c r="H64" s="20" t="s">
        <v>99</v>
      </c>
      <c r="I64" s="43">
        <v>1</v>
      </c>
      <c r="J64" s="44"/>
      <c r="K64" s="21">
        <f>ROUND(K76,2)</f>
        <v>0</v>
      </c>
      <c r="L64" s="19" t="s">
        <v>152</v>
      </c>
      <c r="M64" s="18"/>
      <c r="N64" s="18"/>
      <c r="O64" s="18"/>
      <c r="P64" s="18"/>
      <c r="Q64" s="18"/>
      <c r="R64" s="18"/>
      <c r="S64" s="18"/>
      <c r="T64" s="18"/>
      <c r="U64" s="18"/>
      <c r="V64" s="18"/>
      <c r="W64" s="18"/>
      <c r="X64" s="18"/>
      <c r="Y64" s="18"/>
      <c r="Z64" s="18"/>
      <c r="AA64" s="18"/>
    </row>
    <row r="65" spans="1:27">
      <c r="B65" s="13" t="s">
        <v>101</v>
      </c>
    </row>
    <row r="66" spans="1:27">
      <c r="B66" t="s">
        <v>153</v>
      </c>
      <c r="C66" t="s">
        <v>65</v>
      </c>
      <c r="D66" t="s">
        <v>154</v>
      </c>
      <c r="E66" s="22">
        <v>0.1</v>
      </c>
      <c r="F66" t="s">
        <v>104</v>
      </c>
      <c r="G66" t="s">
        <v>105</v>
      </c>
      <c r="H66" s="23"/>
      <c r="I66" t="s">
        <v>106</v>
      </c>
      <c r="J66" s="24">
        <f>ROUND(E66/I64* H66,5)</f>
        <v>0</v>
      </c>
      <c r="K66" s="25"/>
    </row>
    <row r="67" spans="1:27">
      <c r="B67" t="s">
        <v>155</v>
      </c>
      <c r="C67" t="s">
        <v>65</v>
      </c>
      <c r="D67" t="s">
        <v>156</v>
      </c>
      <c r="E67" s="22">
        <v>0.1</v>
      </c>
      <c r="F67" t="s">
        <v>104</v>
      </c>
      <c r="G67" t="s">
        <v>105</v>
      </c>
      <c r="H67" s="23"/>
      <c r="I67" t="s">
        <v>106</v>
      </c>
      <c r="J67" s="24">
        <f>ROUND(E67/I64* H67,5)</f>
        <v>0</v>
      </c>
      <c r="K67" s="25"/>
    </row>
    <row r="68" spans="1:27">
      <c r="D68" s="26" t="s">
        <v>109</v>
      </c>
      <c r="E68" s="25"/>
      <c r="H68" s="25"/>
      <c r="K68" s="23">
        <f>SUM(J66:J67)</f>
        <v>0</v>
      </c>
    </row>
    <row r="69" spans="1:27">
      <c r="B69" s="13" t="s">
        <v>110</v>
      </c>
      <c r="E69" s="25"/>
      <c r="H69" s="25"/>
      <c r="K69" s="25"/>
    </row>
    <row r="70" spans="1:27">
      <c r="B70" t="s">
        <v>157</v>
      </c>
      <c r="C70" t="s">
        <v>150</v>
      </c>
      <c r="D70" t="s">
        <v>158</v>
      </c>
      <c r="E70" s="22">
        <v>1</v>
      </c>
      <c r="G70" t="s">
        <v>105</v>
      </c>
      <c r="H70" s="23"/>
      <c r="I70" t="s">
        <v>106</v>
      </c>
      <c r="J70" s="24">
        <f>ROUND(E70* H70,5)</f>
        <v>0</v>
      </c>
      <c r="K70" s="25"/>
    </row>
    <row r="71" spans="1:27">
      <c r="D71" s="26" t="s">
        <v>120</v>
      </c>
      <c r="E71" s="25"/>
      <c r="H71" s="25"/>
      <c r="K71" s="23">
        <f>SUM(J70:J70)</f>
        <v>0</v>
      </c>
    </row>
    <row r="72" spans="1:27">
      <c r="E72" s="25"/>
      <c r="H72" s="25"/>
      <c r="K72" s="25"/>
    </row>
    <row r="73" spans="1:27">
      <c r="D73" s="26" t="s">
        <v>121</v>
      </c>
      <c r="E73" s="25"/>
      <c r="H73" s="25">
        <v>1.5</v>
      </c>
      <c r="I73" t="s">
        <v>122</v>
      </c>
      <c r="J73">
        <f>ROUND(H73/100*K68,5)</f>
        <v>0</v>
      </c>
      <c r="K73" s="25"/>
    </row>
    <row r="74" spans="1:27">
      <c r="D74" s="26" t="s">
        <v>123</v>
      </c>
      <c r="E74" s="25"/>
      <c r="H74" s="25"/>
      <c r="K74" s="27">
        <f>SUM(J65:J73)</f>
        <v>0</v>
      </c>
    </row>
    <row r="75" spans="1:27">
      <c r="D75" s="26" t="s">
        <v>124</v>
      </c>
      <c r="E75" s="25"/>
      <c r="H75" s="25">
        <v>8</v>
      </c>
      <c r="I75" t="s">
        <v>122</v>
      </c>
      <c r="K75" s="23">
        <f>ROUND(H75/100*K74,5)</f>
        <v>0</v>
      </c>
    </row>
    <row r="76" spans="1:27">
      <c r="D76" s="26" t="s">
        <v>125</v>
      </c>
      <c r="E76" s="25"/>
      <c r="H76" s="25"/>
      <c r="K76" s="27">
        <f>SUM(K74:K75)</f>
        <v>0</v>
      </c>
    </row>
    <row r="78" spans="1:27" ht="45" customHeight="1">
      <c r="A78" s="17"/>
      <c r="B78" s="17" t="s">
        <v>159</v>
      </c>
      <c r="C78" s="18" t="s">
        <v>150</v>
      </c>
      <c r="D78" s="41" t="s">
        <v>160</v>
      </c>
      <c r="E78" s="42"/>
      <c r="F78" s="42"/>
      <c r="G78" s="18"/>
      <c r="H78" s="20" t="s">
        <v>99</v>
      </c>
      <c r="I78" s="43">
        <v>1</v>
      </c>
      <c r="J78" s="44"/>
      <c r="K78" s="21">
        <f>ROUND(K90,2)</f>
        <v>0</v>
      </c>
      <c r="L78" s="19" t="s">
        <v>160</v>
      </c>
      <c r="M78" s="18"/>
      <c r="N78" s="18"/>
      <c r="O78" s="18"/>
      <c r="P78" s="18"/>
      <c r="Q78" s="18"/>
      <c r="R78" s="18"/>
      <c r="S78" s="18"/>
      <c r="T78" s="18"/>
      <c r="U78" s="18"/>
      <c r="V78" s="18"/>
      <c r="W78" s="18"/>
      <c r="X78" s="18"/>
      <c r="Y78" s="18"/>
      <c r="Z78" s="18"/>
      <c r="AA78" s="18"/>
    </row>
    <row r="79" spans="1:27">
      <c r="B79" s="13" t="s">
        <v>101</v>
      </c>
    </row>
    <row r="80" spans="1:27">
      <c r="B80" t="s">
        <v>153</v>
      </c>
      <c r="C80" t="s">
        <v>65</v>
      </c>
      <c r="D80" t="s">
        <v>154</v>
      </c>
      <c r="E80" s="22">
        <v>0.2</v>
      </c>
      <c r="F80" t="s">
        <v>104</v>
      </c>
      <c r="G80" t="s">
        <v>105</v>
      </c>
      <c r="H80" s="23"/>
      <c r="I80" t="s">
        <v>106</v>
      </c>
      <c r="J80" s="24">
        <f>ROUND(E80/I78* H80,5)</f>
        <v>0</v>
      </c>
      <c r="K80" s="25"/>
    </row>
    <row r="81" spans="1:27">
      <c r="B81" t="s">
        <v>155</v>
      </c>
      <c r="C81" t="s">
        <v>65</v>
      </c>
      <c r="D81" t="s">
        <v>156</v>
      </c>
      <c r="E81" s="22">
        <v>0.2</v>
      </c>
      <c r="F81" t="s">
        <v>104</v>
      </c>
      <c r="G81" t="s">
        <v>105</v>
      </c>
      <c r="H81" s="23"/>
      <c r="I81" t="s">
        <v>106</v>
      </c>
      <c r="J81" s="24">
        <f>ROUND(E81/I78* H81,5)</f>
        <v>0</v>
      </c>
      <c r="K81" s="25"/>
    </row>
    <row r="82" spans="1:27">
      <c r="D82" s="26" t="s">
        <v>109</v>
      </c>
      <c r="E82" s="25"/>
      <c r="H82" s="25"/>
      <c r="K82" s="23">
        <f>SUM(J80:J81)</f>
        <v>0</v>
      </c>
    </row>
    <row r="83" spans="1:27">
      <c r="B83" s="13" t="s">
        <v>110</v>
      </c>
      <c r="E83" s="25"/>
      <c r="H83" s="25"/>
      <c r="K83" s="25"/>
    </row>
    <row r="84" spans="1:27">
      <c r="B84" t="s">
        <v>161</v>
      </c>
      <c r="C84" t="s">
        <v>150</v>
      </c>
      <c r="D84" t="s">
        <v>162</v>
      </c>
      <c r="E84" s="22">
        <v>1</v>
      </c>
      <c r="G84" t="s">
        <v>105</v>
      </c>
      <c r="H84" s="23"/>
      <c r="I84" t="s">
        <v>106</v>
      </c>
      <c r="J84" s="24">
        <f>ROUND(E84* H84,5)</f>
        <v>0</v>
      </c>
      <c r="K84" s="25"/>
    </row>
    <row r="85" spans="1:27">
      <c r="D85" s="26" t="s">
        <v>120</v>
      </c>
      <c r="E85" s="25"/>
      <c r="H85" s="25"/>
      <c r="K85" s="23">
        <f>SUM(J84:J84)</f>
        <v>0</v>
      </c>
    </row>
    <row r="86" spans="1:27">
      <c r="E86" s="25"/>
      <c r="H86" s="25"/>
      <c r="K86" s="25"/>
    </row>
    <row r="87" spans="1:27">
      <c r="D87" s="26" t="s">
        <v>121</v>
      </c>
      <c r="E87" s="25"/>
      <c r="H87" s="25">
        <v>2.5</v>
      </c>
      <c r="I87" t="s">
        <v>122</v>
      </c>
      <c r="J87">
        <f>ROUND(H87/100*K82,5)</f>
        <v>0</v>
      </c>
      <c r="K87" s="25"/>
    </row>
    <row r="88" spans="1:27">
      <c r="D88" s="26" t="s">
        <v>123</v>
      </c>
      <c r="E88" s="25"/>
      <c r="H88" s="25"/>
      <c r="K88" s="27">
        <f>SUM(J79:J87)</f>
        <v>0</v>
      </c>
    </row>
    <row r="89" spans="1:27">
      <c r="D89" s="26" t="s">
        <v>124</v>
      </c>
      <c r="E89" s="25"/>
      <c r="H89" s="25">
        <v>8</v>
      </c>
      <c r="I89" t="s">
        <v>122</v>
      </c>
      <c r="K89" s="23">
        <f>ROUND(H89/100*K88,5)</f>
        <v>0</v>
      </c>
    </row>
    <row r="90" spans="1:27">
      <c r="D90" s="26" t="s">
        <v>125</v>
      </c>
      <c r="E90" s="25"/>
      <c r="H90" s="25"/>
      <c r="K90" s="27">
        <f>SUM(K88:K89)</f>
        <v>0</v>
      </c>
    </row>
    <row r="92" spans="1:27" ht="45" customHeight="1">
      <c r="A92" s="17"/>
      <c r="B92" s="17" t="s">
        <v>163</v>
      </c>
      <c r="C92" s="18" t="s">
        <v>17</v>
      </c>
      <c r="D92" s="41" t="s">
        <v>164</v>
      </c>
      <c r="E92" s="42"/>
      <c r="F92" s="42"/>
      <c r="G92" s="18"/>
      <c r="H92" s="20" t="s">
        <v>99</v>
      </c>
      <c r="I92" s="43">
        <v>1</v>
      </c>
      <c r="J92" s="44"/>
      <c r="K92" s="21">
        <f>ROUND(K104,2)</f>
        <v>0</v>
      </c>
      <c r="L92" s="19" t="s">
        <v>164</v>
      </c>
      <c r="M92" s="18"/>
      <c r="N92" s="18"/>
      <c r="O92" s="18"/>
      <c r="P92" s="18"/>
      <c r="Q92" s="18"/>
      <c r="R92" s="18"/>
      <c r="S92" s="18"/>
      <c r="T92" s="18"/>
      <c r="U92" s="18"/>
      <c r="V92" s="18"/>
      <c r="W92" s="18"/>
      <c r="X92" s="18"/>
      <c r="Y92" s="18"/>
      <c r="Z92" s="18"/>
      <c r="AA92" s="18"/>
    </row>
    <row r="93" spans="1:27">
      <c r="B93" s="13" t="s">
        <v>101</v>
      </c>
    </row>
    <row r="94" spans="1:27">
      <c r="B94" t="s">
        <v>153</v>
      </c>
      <c r="C94" t="s">
        <v>65</v>
      </c>
      <c r="D94" t="s">
        <v>154</v>
      </c>
      <c r="E94" s="22">
        <v>0.2</v>
      </c>
      <c r="F94" t="s">
        <v>104</v>
      </c>
      <c r="G94" t="s">
        <v>105</v>
      </c>
      <c r="H94" s="23"/>
      <c r="I94" t="s">
        <v>106</v>
      </c>
      <c r="J94" s="24">
        <f>ROUND(E94/I92* H94,5)</f>
        <v>0</v>
      </c>
      <c r="K94" s="25"/>
    </row>
    <row r="95" spans="1:27">
      <c r="B95" t="s">
        <v>155</v>
      </c>
      <c r="C95" t="s">
        <v>65</v>
      </c>
      <c r="D95" t="s">
        <v>156</v>
      </c>
      <c r="E95" s="22">
        <v>0.2</v>
      </c>
      <c r="F95" t="s">
        <v>104</v>
      </c>
      <c r="G95" t="s">
        <v>105</v>
      </c>
      <c r="H95" s="23"/>
      <c r="I95" t="s">
        <v>106</v>
      </c>
      <c r="J95" s="24">
        <f>ROUND(E95/I92* H95,5)</f>
        <v>0</v>
      </c>
      <c r="K95" s="25"/>
    </row>
    <row r="96" spans="1:27">
      <c r="D96" s="26" t="s">
        <v>109</v>
      </c>
      <c r="E96" s="25"/>
      <c r="H96" s="25"/>
      <c r="K96" s="23">
        <f>SUM(J94:J95)</f>
        <v>0</v>
      </c>
    </row>
    <row r="97" spans="1:27">
      <c r="B97" s="13" t="s">
        <v>110</v>
      </c>
      <c r="E97" s="25"/>
      <c r="H97" s="25"/>
      <c r="K97" s="25"/>
    </row>
    <row r="98" spans="1:27">
      <c r="B98" t="s">
        <v>165</v>
      </c>
      <c r="C98" t="s">
        <v>150</v>
      </c>
      <c r="D98" t="s">
        <v>164</v>
      </c>
      <c r="E98" s="22">
        <v>1</v>
      </c>
      <c r="G98" t="s">
        <v>105</v>
      </c>
      <c r="H98" s="23"/>
      <c r="I98" t="s">
        <v>106</v>
      </c>
      <c r="J98" s="24">
        <f>ROUND(E98* H98,5)</f>
        <v>0</v>
      </c>
      <c r="K98" s="25"/>
    </row>
    <row r="99" spans="1:27">
      <c r="D99" s="26" t="s">
        <v>120</v>
      </c>
      <c r="E99" s="25"/>
      <c r="H99" s="25"/>
      <c r="K99" s="23">
        <f>SUM(J98:J98)</f>
        <v>0</v>
      </c>
    </row>
    <row r="100" spans="1:27">
      <c r="E100" s="25"/>
      <c r="H100" s="25"/>
      <c r="K100" s="25"/>
    </row>
    <row r="101" spans="1:27">
      <c r="D101" s="26" t="s">
        <v>121</v>
      </c>
      <c r="E101" s="25"/>
      <c r="H101" s="25">
        <v>1.5</v>
      </c>
      <c r="I101" t="s">
        <v>122</v>
      </c>
      <c r="J101">
        <f>ROUND(H101/100*K96,5)</f>
        <v>0</v>
      </c>
      <c r="K101" s="25"/>
    </row>
    <row r="102" spans="1:27">
      <c r="D102" s="26" t="s">
        <v>123</v>
      </c>
      <c r="E102" s="25"/>
      <c r="H102" s="25"/>
      <c r="K102" s="27">
        <f>SUM(J93:J101)</f>
        <v>0</v>
      </c>
    </row>
    <row r="103" spans="1:27">
      <c r="D103" s="26" t="s">
        <v>124</v>
      </c>
      <c r="E103" s="25"/>
      <c r="H103" s="25">
        <v>8</v>
      </c>
      <c r="I103" t="s">
        <v>122</v>
      </c>
      <c r="K103" s="23">
        <f>ROUND(H103/100*K102,5)</f>
        <v>0</v>
      </c>
    </row>
    <row r="104" spans="1:27">
      <c r="D104" s="26" t="s">
        <v>125</v>
      </c>
      <c r="E104" s="25"/>
      <c r="H104" s="25"/>
      <c r="K104" s="27">
        <f>SUM(K102:K103)</f>
        <v>0</v>
      </c>
    </row>
    <row r="106" spans="1:27" ht="45" customHeight="1">
      <c r="A106" s="17"/>
      <c r="B106" s="17" t="s">
        <v>166</v>
      </c>
      <c r="C106" s="18" t="s">
        <v>14</v>
      </c>
      <c r="D106" s="41" t="s">
        <v>167</v>
      </c>
      <c r="E106" s="42"/>
      <c r="F106" s="42"/>
      <c r="G106" s="18"/>
      <c r="H106" s="20" t="s">
        <v>99</v>
      </c>
      <c r="I106" s="43">
        <v>1</v>
      </c>
      <c r="J106" s="44"/>
      <c r="K106" s="21">
        <f>ROUND(K120,2)</f>
        <v>0</v>
      </c>
      <c r="L106" s="19" t="s">
        <v>168</v>
      </c>
      <c r="M106" s="18"/>
      <c r="N106" s="18"/>
      <c r="O106" s="18"/>
      <c r="P106" s="18"/>
      <c r="Q106" s="18"/>
      <c r="R106" s="18"/>
      <c r="S106" s="18"/>
      <c r="T106" s="18"/>
      <c r="U106" s="18"/>
      <c r="V106" s="18"/>
      <c r="W106" s="18"/>
      <c r="X106" s="18"/>
      <c r="Y106" s="18"/>
      <c r="Z106" s="18"/>
      <c r="AA106" s="18"/>
    </row>
    <row r="107" spans="1:27">
      <c r="B107" s="13" t="s">
        <v>101</v>
      </c>
    </row>
    <row r="108" spans="1:27">
      <c r="B108" t="s">
        <v>131</v>
      </c>
      <c r="C108" t="s">
        <v>65</v>
      </c>
      <c r="D108" t="s">
        <v>132</v>
      </c>
      <c r="E108" s="22">
        <v>0.11</v>
      </c>
      <c r="F108" t="s">
        <v>104</v>
      </c>
      <c r="G108" t="s">
        <v>105</v>
      </c>
      <c r="H108" s="23"/>
      <c r="I108" t="s">
        <v>106</v>
      </c>
      <c r="J108" s="24">
        <f>ROUND(E108/I106* H108,5)</f>
        <v>0</v>
      </c>
      <c r="K108" s="25"/>
    </row>
    <row r="109" spans="1:27">
      <c r="B109" t="s">
        <v>129</v>
      </c>
      <c r="C109" t="s">
        <v>65</v>
      </c>
      <c r="D109" t="s">
        <v>130</v>
      </c>
      <c r="E109" s="22">
        <v>0.11</v>
      </c>
      <c r="F109" t="s">
        <v>104</v>
      </c>
      <c r="G109" t="s">
        <v>105</v>
      </c>
      <c r="H109" s="23"/>
      <c r="I109" t="s">
        <v>106</v>
      </c>
      <c r="J109" s="24">
        <f>ROUND(E109/I106* H109,5)</f>
        <v>0</v>
      </c>
      <c r="K109" s="25"/>
    </row>
    <row r="110" spans="1:27">
      <c r="D110" s="26" t="s">
        <v>109</v>
      </c>
      <c r="E110" s="25"/>
      <c r="H110" s="25"/>
      <c r="K110" s="23">
        <f>SUM(J108:J109)</f>
        <v>0</v>
      </c>
    </row>
    <row r="111" spans="1:27">
      <c r="B111" s="13" t="s">
        <v>110</v>
      </c>
      <c r="E111" s="25"/>
      <c r="H111" s="25"/>
      <c r="K111" s="25"/>
    </row>
    <row r="112" spans="1:27">
      <c r="B112" t="s">
        <v>169</v>
      </c>
      <c r="C112" t="s">
        <v>17</v>
      </c>
      <c r="D112" t="s">
        <v>170</v>
      </c>
      <c r="E112" s="22">
        <v>0.4</v>
      </c>
      <c r="G112" t="s">
        <v>105</v>
      </c>
      <c r="H112" s="23"/>
      <c r="I112" t="s">
        <v>106</v>
      </c>
      <c r="J112" s="24">
        <f>ROUND(E112* H112,5)</f>
        <v>0</v>
      </c>
      <c r="K112" s="25"/>
    </row>
    <row r="113" spans="1:27">
      <c r="B113" t="s">
        <v>171</v>
      </c>
      <c r="C113" t="s">
        <v>14</v>
      </c>
      <c r="D113" t="s">
        <v>172</v>
      </c>
      <c r="E113" s="22">
        <v>1.02</v>
      </c>
      <c r="G113" t="s">
        <v>105</v>
      </c>
      <c r="H113" s="23"/>
      <c r="I113" t="s">
        <v>106</v>
      </c>
      <c r="J113" s="24">
        <f>ROUND(E113* H113,5)</f>
        <v>0</v>
      </c>
      <c r="K113" s="25"/>
    </row>
    <row r="114" spans="1:27">
      <c r="B114" t="s">
        <v>173</v>
      </c>
      <c r="C114" t="s">
        <v>17</v>
      </c>
      <c r="D114" t="s">
        <v>174</v>
      </c>
      <c r="E114" s="22">
        <v>0.15</v>
      </c>
      <c r="G114" t="s">
        <v>105</v>
      </c>
      <c r="H114" s="23"/>
      <c r="I114" t="s">
        <v>106</v>
      </c>
      <c r="J114" s="24">
        <f>ROUND(E114* H114,5)</f>
        <v>0</v>
      </c>
      <c r="K114" s="25"/>
    </row>
    <row r="115" spans="1:27">
      <c r="D115" s="26" t="s">
        <v>120</v>
      </c>
      <c r="E115" s="25"/>
      <c r="H115" s="25"/>
      <c r="K115" s="23">
        <f>SUM(J112:J114)</f>
        <v>0</v>
      </c>
    </row>
    <row r="116" spans="1:27">
      <c r="E116" s="25"/>
      <c r="H116" s="25"/>
      <c r="K116" s="25"/>
    </row>
    <row r="117" spans="1:27">
      <c r="D117" s="26" t="s">
        <v>121</v>
      </c>
      <c r="E117" s="25"/>
      <c r="H117" s="25">
        <v>1.5</v>
      </c>
      <c r="I117" t="s">
        <v>122</v>
      </c>
      <c r="J117">
        <f>ROUND(H117/100*K110,5)</f>
        <v>0</v>
      </c>
      <c r="K117" s="25"/>
    </row>
    <row r="118" spans="1:27">
      <c r="D118" s="26" t="s">
        <v>123</v>
      </c>
      <c r="E118" s="25"/>
      <c r="H118" s="25"/>
      <c r="K118" s="27">
        <f>SUM(J107:J117)</f>
        <v>0</v>
      </c>
    </row>
    <row r="119" spans="1:27">
      <c r="D119" s="26" t="s">
        <v>124</v>
      </c>
      <c r="E119" s="25"/>
      <c r="H119" s="25">
        <v>8</v>
      </c>
      <c r="I119" t="s">
        <v>122</v>
      </c>
      <c r="K119" s="23">
        <f>ROUND(H119/100*K118,5)</f>
        <v>0</v>
      </c>
    </row>
    <row r="120" spans="1:27">
      <c r="D120" s="26" t="s">
        <v>125</v>
      </c>
      <c r="E120" s="25"/>
      <c r="H120" s="25"/>
      <c r="K120" s="27">
        <f>SUM(K118:K119)</f>
        <v>0</v>
      </c>
    </row>
    <row r="122" spans="1:27" ht="45" customHeight="1">
      <c r="A122" s="17"/>
      <c r="B122" s="17" t="s">
        <v>175</v>
      </c>
      <c r="C122" s="18" t="s">
        <v>14</v>
      </c>
      <c r="D122" s="41" t="s">
        <v>176</v>
      </c>
      <c r="E122" s="42"/>
      <c r="F122" s="42"/>
      <c r="G122" s="18"/>
      <c r="H122" s="20" t="s">
        <v>99</v>
      </c>
      <c r="I122" s="43">
        <v>1</v>
      </c>
      <c r="J122" s="44"/>
      <c r="K122" s="21"/>
      <c r="L122" s="19" t="s">
        <v>177</v>
      </c>
      <c r="M122" s="18"/>
      <c r="N122" s="18"/>
      <c r="O122" s="18"/>
      <c r="P122" s="18"/>
      <c r="Q122" s="18"/>
      <c r="R122" s="18"/>
      <c r="S122" s="18"/>
      <c r="T122" s="18"/>
      <c r="U122" s="18"/>
      <c r="V122" s="18"/>
      <c r="W122" s="18"/>
      <c r="X122" s="18"/>
      <c r="Y122" s="18"/>
      <c r="Z122" s="18"/>
      <c r="AA122" s="18"/>
    </row>
    <row r="123" spans="1:27" ht="45" customHeight="1">
      <c r="A123" s="17"/>
      <c r="B123" s="17" t="s">
        <v>178</v>
      </c>
      <c r="C123" s="18" t="s">
        <v>14</v>
      </c>
      <c r="D123" s="41" t="s">
        <v>179</v>
      </c>
      <c r="E123" s="42"/>
      <c r="F123" s="42"/>
      <c r="G123" s="18"/>
      <c r="H123" s="20" t="s">
        <v>99</v>
      </c>
      <c r="I123" s="43">
        <v>1</v>
      </c>
      <c r="J123" s="44"/>
      <c r="K123" s="21">
        <f>ROUND(K135,2)</f>
        <v>0</v>
      </c>
      <c r="L123" s="19" t="s">
        <v>180</v>
      </c>
      <c r="M123" s="18"/>
      <c r="N123" s="18"/>
      <c r="O123" s="18"/>
      <c r="P123" s="18"/>
      <c r="Q123" s="18"/>
      <c r="R123" s="18"/>
      <c r="S123" s="18"/>
      <c r="T123" s="18"/>
      <c r="U123" s="18"/>
      <c r="V123" s="18"/>
      <c r="W123" s="18"/>
      <c r="X123" s="18"/>
      <c r="Y123" s="18"/>
      <c r="Z123" s="18"/>
      <c r="AA123" s="18"/>
    </row>
    <row r="124" spans="1:27">
      <c r="B124" s="13" t="s">
        <v>101</v>
      </c>
    </row>
    <row r="125" spans="1:27">
      <c r="B125" t="s">
        <v>181</v>
      </c>
      <c r="C125" t="s">
        <v>65</v>
      </c>
      <c r="D125" t="s">
        <v>182</v>
      </c>
      <c r="E125" s="22">
        <v>1.4999999999999999E-2</v>
      </c>
      <c r="F125" t="s">
        <v>104</v>
      </c>
      <c r="G125" t="s">
        <v>105</v>
      </c>
      <c r="H125" s="23"/>
      <c r="I125" t="s">
        <v>106</v>
      </c>
      <c r="J125" s="24">
        <f>ROUND(E125/I123* H125,5)</f>
        <v>0</v>
      </c>
      <c r="K125" s="25"/>
    </row>
    <row r="126" spans="1:27">
      <c r="B126" t="s">
        <v>183</v>
      </c>
      <c r="C126" t="s">
        <v>65</v>
      </c>
      <c r="D126" t="s">
        <v>184</v>
      </c>
      <c r="E126" s="22">
        <v>1.4999999999999999E-2</v>
      </c>
      <c r="F126" t="s">
        <v>104</v>
      </c>
      <c r="G126" t="s">
        <v>105</v>
      </c>
      <c r="H126" s="23"/>
      <c r="I126" t="s">
        <v>106</v>
      </c>
      <c r="J126" s="24">
        <f>ROUND(E126/I123* H126,5)</f>
        <v>0</v>
      </c>
      <c r="K126" s="25"/>
    </row>
    <row r="127" spans="1:27">
      <c r="D127" s="26" t="s">
        <v>109</v>
      </c>
      <c r="E127" s="25"/>
      <c r="H127" s="25"/>
      <c r="K127" s="23">
        <f>SUM(J125:J126)</f>
        <v>0</v>
      </c>
    </row>
    <row r="128" spans="1:27">
      <c r="B128" s="13" t="s">
        <v>110</v>
      </c>
      <c r="E128" s="25"/>
      <c r="H128" s="25"/>
      <c r="K128" s="25"/>
    </row>
    <row r="129" spans="1:27">
      <c r="B129" t="s">
        <v>185</v>
      </c>
      <c r="C129" t="s">
        <v>14</v>
      </c>
      <c r="D129" t="s">
        <v>186</v>
      </c>
      <c r="E129" s="22">
        <v>1.02</v>
      </c>
      <c r="G129" t="s">
        <v>105</v>
      </c>
      <c r="H129" s="23"/>
      <c r="I129" t="s">
        <v>106</v>
      </c>
      <c r="J129" s="24">
        <f>ROUND(E129* H129,5)</f>
        <v>0</v>
      </c>
      <c r="K129" s="25"/>
    </row>
    <row r="130" spans="1:27">
      <c r="D130" s="26" t="s">
        <v>120</v>
      </c>
      <c r="E130" s="25"/>
      <c r="H130" s="25"/>
      <c r="K130" s="23">
        <f>SUM(J129:J129)</f>
        <v>0</v>
      </c>
    </row>
    <row r="131" spans="1:27">
      <c r="E131" s="25"/>
      <c r="H131" s="25"/>
      <c r="K131" s="25"/>
    </row>
    <row r="132" spans="1:27">
      <c r="D132" s="26" t="s">
        <v>121</v>
      </c>
      <c r="E132" s="25"/>
      <c r="H132" s="25">
        <v>1.5</v>
      </c>
      <c r="I132" t="s">
        <v>122</v>
      </c>
      <c r="J132">
        <f>ROUND(H132/100*K127,5)</f>
        <v>0</v>
      </c>
      <c r="K132" s="25"/>
    </row>
    <row r="133" spans="1:27">
      <c r="D133" s="26" t="s">
        <v>123</v>
      </c>
      <c r="E133" s="25"/>
      <c r="H133" s="25"/>
      <c r="K133" s="27">
        <f>SUM(J124:J132)</f>
        <v>0</v>
      </c>
    </row>
    <row r="134" spans="1:27">
      <c r="D134" s="26" t="s">
        <v>124</v>
      </c>
      <c r="E134" s="25"/>
      <c r="H134" s="25">
        <v>8</v>
      </c>
      <c r="I134" t="s">
        <v>122</v>
      </c>
      <c r="K134" s="23">
        <f>ROUND(H134/100*K133,5)</f>
        <v>0</v>
      </c>
    </row>
    <row r="135" spans="1:27">
      <c r="D135" s="26" t="s">
        <v>125</v>
      </c>
      <c r="E135" s="25"/>
      <c r="H135" s="25"/>
      <c r="K135" s="27">
        <f>SUM(K133:K134)</f>
        <v>0</v>
      </c>
    </row>
    <row r="137" spans="1:27" ht="45" customHeight="1">
      <c r="A137" s="17"/>
      <c r="B137" s="17" t="s">
        <v>187</v>
      </c>
      <c r="C137" s="18" t="s">
        <v>17</v>
      </c>
      <c r="D137" s="41" t="s">
        <v>188</v>
      </c>
      <c r="E137" s="42"/>
      <c r="F137" s="42"/>
      <c r="G137" s="18"/>
      <c r="H137" s="20" t="s">
        <v>99</v>
      </c>
      <c r="I137" s="43">
        <v>1</v>
      </c>
      <c r="J137" s="44"/>
      <c r="K137" s="21">
        <f>ROUND(K150,2)</f>
        <v>0</v>
      </c>
      <c r="L137" s="19" t="s">
        <v>189</v>
      </c>
      <c r="M137" s="18"/>
      <c r="N137" s="18"/>
      <c r="O137" s="18"/>
      <c r="P137" s="18"/>
      <c r="Q137" s="18"/>
      <c r="R137" s="18"/>
      <c r="S137" s="18"/>
      <c r="T137" s="18"/>
      <c r="U137" s="18"/>
      <c r="V137" s="18"/>
      <c r="W137" s="18"/>
      <c r="X137" s="18"/>
      <c r="Y137" s="18"/>
      <c r="Z137" s="18"/>
      <c r="AA137" s="18"/>
    </row>
    <row r="138" spans="1:27">
      <c r="B138" s="13" t="s">
        <v>101</v>
      </c>
    </row>
    <row r="139" spans="1:27">
      <c r="B139" t="s">
        <v>183</v>
      </c>
      <c r="C139" t="s">
        <v>65</v>
      </c>
      <c r="D139" t="s">
        <v>184</v>
      </c>
      <c r="E139" s="22">
        <v>0.2</v>
      </c>
      <c r="F139" t="s">
        <v>104</v>
      </c>
      <c r="G139" t="s">
        <v>105</v>
      </c>
      <c r="H139" s="23"/>
      <c r="I139" t="s">
        <v>106</v>
      </c>
      <c r="J139" s="24">
        <f>ROUND(E139/I137* H139,5)</f>
        <v>0</v>
      </c>
      <c r="K139" s="25"/>
    </row>
    <row r="140" spans="1:27">
      <c r="B140" t="s">
        <v>181</v>
      </c>
      <c r="C140" t="s">
        <v>65</v>
      </c>
      <c r="D140" t="s">
        <v>182</v>
      </c>
      <c r="E140" s="22">
        <v>0.5</v>
      </c>
      <c r="F140" t="s">
        <v>104</v>
      </c>
      <c r="G140" t="s">
        <v>105</v>
      </c>
      <c r="H140" s="23"/>
      <c r="I140" t="s">
        <v>106</v>
      </c>
      <c r="J140" s="24">
        <f>ROUND(E140/I137* H140,5)</f>
        <v>0</v>
      </c>
      <c r="K140" s="25"/>
    </row>
    <row r="141" spans="1:27">
      <c r="D141" s="26" t="s">
        <v>109</v>
      </c>
      <c r="E141" s="25"/>
      <c r="H141" s="25"/>
      <c r="K141" s="23">
        <f>SUM(J139:J140)</f>
        <v>0</v>
      </c>
    </row>
    <row r="142" spans="1:27">
      <c r="B142" s="13" t="s">
        <v>110</v>
      </c>
      <c r="E142" s="25"/>
      <c r="H142" s="25"/>
      <c r="K142" s="25"/>
    </row>
    <row r="143" spans="1:27">
      <c r="B143" t="s">
        <v>190</v>
      </c>
      <c r="C143" t="s">
        <v>17</v>
      </c>
      <c r="D143" t="s">
        <v>191</v>
      </c>
      <c r="E143" s="22">
        <v>1</v>
      </c>
      <c r="G143" t="s">
        <v>105</v>
      </c>
      <c r="H143" s="23"/>
      <c r="I143" t="s">
        <v>106</v>
      </c>
      <c r="J143" s="24">
        <f>ROUND(E143* H143,5)</f>
        <v>0</v>
      </c>
      <c r="K143" s="25"/>
    </row>
    <row r="144" spans="1:27">
      <c r="B144" t="s">
        <v>192</v>
      </c>
      <c r="C144" t="s">
        <v>17</v>
      </c>
      <c r="D144" t="s">
        <v>193</v>
      </c>
      <c r="E144" s="22">
        <v>1</v>
      </c>
      <c r="G144" t="s">
        <v>105</v>
      </c>
      <c r="H144" s="23"/>
      <c r="I144" t="s">
        <v>106</v>
      </c>
      <c r="J144" s="24">
        <f>ROUND(E144* H144,5)</f>
        <v>0</v>
      </c>
      <c r="K144" s="25"/>
    </row>
    <row r="145" spans="1:27">
      <c r="D145" s="26" t="s">
        <v>120</v>
      </c>
      <c r="E145" s="25"/>
      <c r="H145" s="25"/>
      <c r="K145" s="23">
        <f>SUM(J143:J144)</f>
        <v>0</v>
      </c>
    </row>
    <row r="146" spans="1:27">
      <c r="E146" s="25"/>
      <c r="H146" s="25"/>
      <c r="K146" s="25"/>
    </row>
    <row r="147" spans="1:27">
      <c r="D147" s="26" t="s">
        <v>121</v>
      </c>
      <c r="E147" s="25"/>
      <c r="H147" s="25">
        <v>1.5</v>
      </c>
      <c r="I147" t="s">
        <v>122</v>
      </c>
      <c r="J147">
        <f>ROUND(H147/100*K141,5)</f>
        <v>0</v>
      </c>
      <c r="K147" s="25"/>
    </row>
    <row r="148" spans="1:27">
      <c r="D148" s="26" t="s">
        <v>123</v>
      </c>
      <c r="E148" s="25"/>
      <c r="H148" s="25"/>
      <c r="K148" s="27">
        <f>SUM(J138:J147)</f>
        <v>0</v>
      </c>
    </row>
    <row r="149" spans="1:27">
      <c r="D149" s="26" t="s">
        <v>124</v>
      </c>
      <c r="E149" s="25"/>
      <c r="H149" s="25">
        <v>8</v>
      </c>
      <c r="I149" t="s">
        <v>122</v>
      </c>
      <c r="K149" s="23">
        <f>ROUND(H149/100*K148,5)</f>
        <v>0</v>
      </c>
    </row>
    <row r="150" spans="1:27">
      <c r="D150" s="26" t="s">
        <v>125</v>
      </c>
      <c r="E150" s="25"/>
      <c r="H150" s="25"/>
      <c r="K150" s="27">
        <f>SUM(K148:K149)</f>
        <v>0</v>
      </c>
    </row>
    <row r="152" spans="1:27" ht="45" customHeight="1">
      <c r="A152" s="17"/>
      <c r="B152" s="17" t="s">
        <v>194</v>
      </c>
      <c r="C152" s="18" t="s">
        <v>17</v>
      </c>
      <c r="D152" s="41" t="s">
        <v>195</v>
      </c>
      <c r="E152" s="42"/>
      <c r="F152" s="42"/>
      <c r="G152" s="18"/>
      <c r="H152" s="20" t="s">
        <v>99</v>
      </c>
      <c r="I152" s="43">
        <v>1</v>
      </c>
      <c r="J152" s="44"/>
      <c r="K152" s="21">
        <f>ROUND(K162,2)</f>
        <v>0</v>
      </c>
      <c r="L152" s="19" t="s">
        <v>196</v>
      </c>
      <c r="M152" s="18"/>
      <c r="N152" s="18"/>
      <c r="O152" s="18"/>
      <c r="P152" s="18"/>
      <c r="Q152" s="18"/>
      <c r="R152" s="18"/>
      <c r="S152" s="18"/>
      <c r="T152" s="18"/>
      <c r="U152" s="18"/>
      <c r="V152" s="18"/>
      <c r="W152" s="18"/>
      <c r="X152" s="18"/>
      <c r="Y152" s="18"/>
      <c r="Z152" s="18"/>
      <c r="AA152" s="18"/>
    </row>
    <row r="153" spans="1:27">
      <c r="B153" s="13" t="s">
        <v>101</v>
      </c>
    </row>
    <row r="154" spans="1:27">
      <c r="B154" t="s">
        <v>131</v>
      </c>
      <c r="C154" t="s">
        <v>65</v>
      </c>
      <c r="D154" t="s">
        <v>132</v>
      </c>
      <c r="E154" s="22">
        <v>20</v>
      </c>
      <c r="F154" t="s">
        <v>104</v>
      </c>
      <c r="G154" t="s">
        <v>105</v>
      </c>
      <c r="H154" s="23"/>
      <c r="I154" t="s">
        <v>106</v>
      </c>
      <c r="J154" s="24">
        <f>ROUND(E154/I152* H154,5)</f>
        <v>0</v>
      </c>
      <c r="K154" s="25"/>
    </row>
    <row r="155" spans="1:27">
      <c r="B155" t="s">
        <v>129</v>
      </c>
      <c r="C155" t="s">
        <v>65</v>
      </c>
      <c r="D155" t="s">
        <v>130</v>
      </c>
      <c r="E155" s="22">
        <v>20</v>
      </c>
      <c r="F155" t="s">
        <v>104</v>
      </c>
      <c r="G155" t="s">
        <v>105</v>
      </c>
      <c r="H155" s="23"/>
      <c r="I155" t="s">
        <v>106</v>
      </c>
      <c r="J155" s="24">
        <f>ROUND(E155/I152* H155,5)</f>
        <v>0</v>
      </c>
      <c r="K155" s="25"/>
    </row>
    <row r="156" spans="1:27">
      <c r="D156" s="26" t="s">
        <v>109</v>
      </c>
      <c r="E156" s="25"/>
      <c r="H156" s="25"/>
      <c r="K156" s="23">
        <f>SUM(J154:J155)</f>
        <v>0</v>
      </c>
    </row>
    <row r="157" spans="1:27">
      <c r="B157" s="13" t="s">
        <v>110</v>
      </c>
      <c r="E157" s="25"/>
      <c r="H157" s="25"/>
      <c r="K157" s="25"/>
    </row>
    <row r="158" spans="1:27">
      <c r="B158" t="s">
        <v>197</v>
      </c>
      <c r="C158" t="s">
        <v>17</v>
      </c>
      <c r="D158" t="s">
        <v>198</v>
      </c>
      <c r="E158" s="22">
        <v>1</v>
      </c>
      <c r="G158" t="s">
        <v>105</v>
      </c>
      <c r="H158" s="23"/>
      <c r="I158" t="s">
        <v>106</v>
      </c>
      <c r="J158" s="24">
        <f>ROUND(E158* H158,5)</f>
        <v>0</v>
      </c>
      <c r="K158" s="25"/>
    </row>
    <row r="159" spans="1:27">
      <c r="D159" s="26" t="s">
        <v>120</v>
      </c>
      <c r="E159" s="25"/>
      <c r="H159" s="25"/>
      <c r="K159" s="23">
        <f>SUM(J158:J158)</f>
        <v>0</v>
      </c>
    </row>
    <row r="160" spans="1:27">
      <c r="D160" s="26" t="s">
        <v>123</v>
      </c>
      <c r="E160" s="25"/>
      <c r="H160" s="25"/>
      <c r="K160" s="27">
        <f>SUM(J153:J159)</f>
        <v>0</v>
      </c>
    </row>
    <row r="161" spans="1:27">
      <c r="D161" s="26" t="s">
        <v>124</v>
      </c>
      <c r="E161" s="25"/>
      <c r="H161" s="25">
        <v>8</v>
      </c>
      <c r="I161" t="s">
        <v>122</v>
      </c>
      <c r="K161" s="23">
        <f>ROUND(H161/100*K160,5)</f>
        <v>0</v>
      </c>
    </row>
    <row r="162" spans="1:27">
      <c r="D162" s="26" t="s">
        <v>125</v>
      </c>
      <c r="E162" s="25"/>
      <c r="H162" s="25"/>
      <c r="K162" s="27">
        <f>SUM(K160:K161)</f>
        <v>0</v>
      </c>
    </row>
    <row r="164" spans="1:27" ht="45" customHeight="1">
      <c r="A164" s="17"/>
      <c r="B164" s="17" t="s">
        <v>199</v>
      </c>
      <c r="C164" s="18" t="s">
        <v>17</v>
      </c>
      <c r="D164" s="41" t="s">
        <v>200</v>
      </c>
      <c r="E164" s="42"/>
      <c r="F164" s="42"/>
      <c r="G164" s="18"/>
      <c r="H164" s="20" t="s">
        <v>99</v>
      </c>
      <c r="I164" s="43">
        <v>1</v>
      </c>
      <c r="J164" s="44"/>
      <c r="K164" s="21">
        <f>ROUND(K176,2)</f>
        <v>0</v>
      </c>
      <c r="L164" s="19" t="s">
        <v>201</v>
      </c>
      <c r="M164" s="18"/>
      <c r="N164" s="18"/>
      <c r="O164" s="18"/>
      <c r="P164" s="18"/>
      <c r="Q164" s="18"/>
      <c r="R164" s="18"/>
      <c r="S164" s="18"/>
      <c r="T164" s="18"/>
      <c r="U164" s="18"/>
      <c r="V164" s="18"/>
      <c r="W164" s="18"/>
      <c r="X164" s="18"/>
      <c r="Y164" s="18"/>
      <c r="Z164" s="18"/>
      <c r="AA164" s="18"/>
    </row>
    <row r="165" spans="1:27">
      <c r="B165" s="13" t="s">
        <v>101</v>
      </c>
    </row>
    <row r="166" spans="1:27">
      <c r="B166" t="s">
        <v>129</v>
      </c>
      <c r="C166" t="s">
        <v>65</v>
      </c>
      <c r="D166" t="s">
        <v>130</v>
      </c>
      <c r="E166" s="22">
        <v>24</v>
      </c>
      <c r="F166" t="s">
        <v>104</v>
      </c>
      <c r="G166" t="s">
        <v>105</v>
      </c>
      <c r="H166" s="23"/>
      <c r="I166" t="s">
        <v>106</v>
      </c>
      <c r="J166" s="24">
        <f>ROUND(E166/I164* H166,5)</f>
        <v>0</v>
      </c>
      <c r="K166" s="25"/>
    </row>
    <row r="167" spans="1:27">
      <c r="B167" t="s">
        <v>131</v>
      </c>
      <c r="C167" t="s">
        <v>65</v>
      </c>
      <c r="D167" t="s">
        <v>132</v>
      </c>
      <c r="E167" s="22">
        <v>24</v>
      </c>
      <c r="F167" t="s">
        <v>104</v>
      </c>
      <c r="G167" t="s">
        <v>105</v>
      </c>
      <c r="H167" s="23"/>
      <c r="I167" t="s">
        <v>106</v>
      </c>
      <c r="J167" s="24">
        <f>ROUND(E167/I164* H167,5)</f>
        <v>0</v>
      </c>
      <c r="K167" s="25"/>
    </row>
    <row r="168" spans="1:27">
      <c r="D168" s="26" t="s">
        <v>109</v>
      </c>
      <c r="E168" s="25"/>
      <c r="H168" s="25"/>
      <c r="K168" s="23">
        <f>SUM(J166:J167)</f>
        <v>0</v>
      </c>
    </row>
    <row r="169" spans="1:27">
      <c r="B169" s="13" t="s">
        <v>110</v>
      </c>
      <c r="E169" s="25"/>
      <c r="H169" s="25"/>
      <c r="K169" s="25"/>
    </row>
    <row r="170" spans="1:27" ht="409.5">
      <c r="B170" t="s">
        <v>202</v>
      </c>
      <c r="C170" t="s">
        <v>17</v>
      </c>
      <c r="D170" s="28" t="s">
        <v>203</v>
      </c>
      <c r="E170" s="22">
        <v>1</v>
      </c>
      <c r="G170" t="s">
        <v>105</v>
      </c>
      <c r="H170" s="23"/>
      <c r="I170" t="s">
        <v>106</v>
      </c>
      <c r="J170" s="24">
        <f>ROUND(E170* H170,5)</f>
        <v>0</v>
      </c>
      <c r="K170" s="25"/>
    </row>
    <row r="171" spans="1:27">
      <c r="D171" s="26" t="s">
        <v>120</v>
      </c>
      <c r="E171" s="25"/>
      <c r="H171" s="25"/>
      <c r="K171" s="23">
        <f>SUM(J170:J170)</f>
        <v>0</v>
      </c>
    </row>
    <row r="172" spans="1:27">
      <c r="E172" s="25"/>
      <c r="H172" s="25"/>
      <c r="K172" s="25"/>
    </row>
    <row r="173" spans="1:27">
      <c r="D173" s="26" t="s">
        <v>121</v>
      </c>
      <c r="E173" s="25"/>
      <c r="H173" s="25">
        <v>2.5</v>
      </c>
      <c r="I173" t="s">
        <v>122</v>
      </c>
      <c r="J173">
        <f>ROUND(H173/100*K168,5)</f>
        <v>0</v>
      </c>
      <c r="K173" s="25"/>
    </row>
    <row r="174" spans="1:27">
      <c r="D174" s="26" t="s">
        <v>123</v>
      </c>
      <c r="E174" s="25"/>
      <c r="H174" s="25"/>
      <c r="K174" s="27">
        <f>SUM(J165:J173)</f>
        <v>0</v>
      </c>
    </row>
    <row r="175" spans="1:27">
      <c r="D175" s="26" t="s">
        <v>124</v>
      </c>
      <c r="E175" s="25"/>
      <c r="H175" s="25">
        <v>8</v>
      </c>
      <c r="I175" t="s">
        <v>122</v>
      </c>
      <c r="K175" s="23">
        <f>ROUND(H175/100*K174,5)</f>
        <v>0</v>
      </c>
    </row>
    <row r="176" spans="1:27">
      <c r="D176" s="26" t="s">
        <v>125</v>
      </c>
      <c r="E176" s="25"/>
      <c r="H176" s="25"/>
      <c r="K176" s="27">
        <f>SUM(K174:K175)</f>
        <v>0</v>
      </c>
    </row>
    <row r="178" spans="1:27" ht="45" customHeight="1">
      <c r="A178" s="17"/>
      <c r="B178" s="17" t="s">
        <v>204</v>
      </c>
      <c r="C178" s="18" t="s">
        <v>17</v>
      </c>
      <c r="D178" s="41" t="s">
        <v>205</v>
      </c>
      <c r="E178" s="42"/>
      <c r="F178" s="42"/>
      <c r="G178" s="18"/>
      <c r="H178" s="20" t="s">
        <v>99</v>
      </c>
      <c r="I178" s="43">
        <v>1</v>
      </c>
      <c r="J178" s="44"/>
      <c r="K178" s="21">
        <f>ROUND(K190,2)</f>
        <v>0</v>
      </c>
      <c r="L178" s="19" t="s">
        <v>206</v>
      </c>
      <c r="M178" s="18"/>
      <c r="N178" s="18"/>
      <c r="O178" s="18"/>
      <c r="P178" s="18"/>
      <c r="Q178" s="18"/>
      <c r="R178" s="18"/>
      <c r="S178" s="18"/>
      <c r="T178" s="18"/>
      <c r="U178" s="18"/>
      <c r="V178" s="18"/>
      <c r="W178" s="18"/>
      <c r="X178" s="18"/>
      <c r="Y178" s="18"/>
      <c r="Z178" s="18"/>
      <c r="AA178" s="18"/>
    </row>
    <row r="179" spans="1:27">
      <c r="B179" s="13" t="s">
        <v>101</v>
      </c>
    </row>
    <row r="180" spans="1:27">
      <c r="B180" t="s">
        <v>129</v>
      </c>
      <c r="C180" t="s">
        <v>65</v>
      </c>
      <c r="D180" t="s">
        <v>130</v>
      </c>
      <c r="E180" s="22">
        <v>24</v>
      </c>
      <c r="F180" t="s">
        <v>104</v>
      </c>
      <c r="G180" t="s">
        <v>105</v>
      </c>
      <c r="H180" s="23"/>
      <c r="I180" t="s">
        <v>106</v>
      </c>
      <c r="J180" s="24">
        <f>ROUND(E180/I178* H180,5)</f>
        <v>0</v>
      </c>
      <c r="K180" s="25"/>
    </row>
    <row r="181" spans="1:27">
      <c r="B181" t="s">
        <v>131</v>
      </c>
      <c r="C181" t="s">
        <v>65</v>
      </c>
      <c r="D181" t="s">
        <v>132</v>
      </c>
      <c r="E181" s="22">
        <v>24</v>
      </c>
      <c r="F181" t="s">
        <v>104</v>
      </c>
      <c r="G181" t="s">
        <v>105</v>
      </c>
      <c r="H181" s="23"/>
      <c r="I181" t="s">
        <v>106</v>
      </c>
      <c r="J181" s="24">
        <f>ROUND(E181/I178* H181,5)</f>
        <v>0</v>
      </c>
      <c r="K181" s="25"/>
    </row>
    <row r="182" spans="1:27">
      <c r="D182" s="26" t="s">
        <v>109</v>
      </c>
      <c r="E182" s="25"/>
      <c r="H182" s="25"/>
      <c r="K182" s="23">
        <f>SUM(J180:J181)</f>
        <v>0</v>
      </c>
    </row>
    <row r="183" spans="1:27">
      <c r="B183" s="13" t="s">
        <v>110</v>
      </c>
      <c r="E183" s="25"/>
      <c r="H183" s="25"/>
      <c r="K183" s="25"/>
    </row>
    <row r="184" spans="1:27" ht="409.5">
      <c r="B184" t="s">
        <v>207</v>
      </c>
      <c r="C184" t="s">
        <v>17</v>
      </c>
      <c r="D184" s="28" t="s">
        <v>208</v>
      </c>
      <c r="E184" s="22">
        <v>1</v>
      </c>
      <c r="G184" t="s">
        <v>105</v>
      </c>
      <c r="H184" s="23"/>
      <c r="I184" t="s">
        <v>106</v>
      </c>
      <c r="J184" s="24">
        <f>ROUND(E184* H184,5)</f>
        <v>0</v>
      </c>
      <c r="K184" s="25"/>
    </row>
    <row r="185" spans="1:27">
      <c r="D185" s="26" t="s">
        <v>120</v>
      </c>
      <c r="E185" s="25"/>
      <c r="H185" s="25"/>
      <c r="K185" s="23">
        <f>SUM(J184:J184)</f>
        <v>0</v>
      </c>
    </row>
    <row r="186" spans="1:27">
      <c r="E186" s="25"/>
      <c r="H186" s="25"/>
      <c r="K186" s="25"/>
    </row>
    <row r="187" spans="1:27">
      <c r="D187" s="26" t="s">
        <v>121</v>
      </c>
      <c r="E187" s="25"/>
      <c r="H187" s="25">
        <v>2.5</v>
      </c>
      <c r="I187" t="s">
        <v>122</v>
      </c>
      <c r="J187">
        <f>ROUND(H187/100*K182,5)</f>
        <v>0</v>
      </c>
      <c r="K187" s="25"/>
    </row>
    <row r="188" spans="1:27">
      <c r="D188" s="26" t="s">
        <v>123</v>
      </c>
      <c r="E188" s="25"/>
      <c r="H188" s="25"/>
      <c r="K188" s="27">
        <f>SUM(J179:J187)</f>
        <v>0</v>
      </c>
    </row>
    <row r="189" spans="1:27">
      <c r="D189" s="26" t="s">
        <v>124</v>
      </c>
      <c r="E189" s="25"/>
      <c r="H189" s="25">
        <v>8</v>
      </c>
      <c r="I189" t="s">
        <v>122</v>
      </c>
      <c r="K189" s="23">
        <f>ROUND(H189/100*K188,5)</f>
        <v>0</v>
      </c>
    </row>
    <row r="190" spans="1:27">
      <c r="D190" s="26" t="s">
        <v>125</v>
      </c>
      <c r="E190" s="25"/>
      <c r="H190" s="25"/>
      <c r="K190" s="27">
        <f>SUM(K188:K189)</f>
        <v>0</v>
      </c>
    </row>
    <row r="192" spans="1:27" ht="45" customHeight="1">
      <c r="A192" s="17"/>
      <c r="B192" s="17" t="s">
        <v>209</v>
      </c>
      <c r="C192" s="18" t="s">
        <v>17</v>
      </c>
      <c r="D192" s="41" t="s">
        <v>210</v>
      </c>
      <c r="E192" s="42"/>
      <c r="F192" s="42"/>
      <c r="G192" s="18"/>
      <c r="H192" s="20" t="s">
        <v>99</v>
      </c>
      <c r="I192" s="43">
        <v>1</v>
      </c>
      <c r="J192" s="44"/>
      <c r="K192" s="21">
        <f>ROUND(K203,2)</f>
        <v>0</v>
      </c>
      <c r="L192" s="19" t="s">
        <v>211</v>
      </c>
      <c r="M192" s="18"/>
      <c r="N192" s="18"/>
      <c r="O192" s="18"/>
      <c r="P192" s="18"/>
      <c r="Q192" s="18"/>
      <c r="R192" s="18"/>
      <c r="S192" s="18"/>
      <c r="T192" s="18"/>
      <c r="U192" s="18"/>
      <c r="V192" s="18"/>
      <c r="W192" s="18"/>
      <c r="X192" s="18"/>
      <c r="Y192" s="18"/>
      <c r="Z192" s="18"/>
      <c r="AA192" s="18"/>
    </row>
    <row r="193" spans="1:27">
      <c r="B193" s="13" t="s">
        <v>101</v>
      </c>
    </row>
    <row r="194" spans="1:27">
      <c r="B194" t="s">
        <v>212</v>
      </c>
      <c r="C194" t="s">
        <v>65</v>
      </c>
      <c r="D194" t="s">
        <v>213</v>
      </c>
      <c r="E194" s="22">
        <v>0.05</v>
      </c>
      <c r="F194" t="s">
        <v>104</v>
      </c>
      <c r="G194" t="s">
        <v>105</v>
      </c>
      <c r="H194" s="23"/>
      <c r="I194" t="s">
        <v>106</v>
      </c>
      <c r="J194" s="24">
        <f>ROUND(E194/I192* H194,5)</f>
        <v>0</v>
      </c>
      <c r="K194" s="25"/>
    </row>
    <row r="195" spans="1:27">
      <c r="D195" s="26" t="s">
        <v>109</v>
      </c>
      <c r="E195" s="25"/>
      <c r="H195" s="25"/>
      <c r="K195" s="23">
        <f>SUM(J194:J194)</f>
        <v>0</v>
      </c>
    </row>
    <row r="196" spans="1:27">
      <c r="B196" s="13" t="s">
        <v>110</v>
      </c>
      <c r="E196" s="25"/>
      <c r="H196" s="25"/>
      <c r="K196" s="25"/>
    </row>
    <row r="197" spans="1:27">
      <c r="B197" t="s">
        <v>214</v>
      </c>
      <c r="C197" t="s">
        <v>17</v>
      </c>
      <c r="D197" t="s">
        <v>215</v>
      </c>
      <c r="E197" s="22">
        <v>1</v>
      </c>
      <c r="G197" t="s">
        <v>105</v>
      </c>
      <c r="H197" s="23"/>
      <c r="I197" t="s">
        <v>106</v>
      </c>
      <c r="J197" s="24">
        <f>ROUND(E197* H197,5)</f>
        <v>0</v>
      </c>
      <c r="K197" s="25"/>
    </row>
    <row r="198" spans="1:27">
      <c r="D198" s="26" t="s">
        <v>120</v>
      </c>
      <c r="E198" s="25"/>
      <c r="H198" s="25"/>
      <c r="K198" s="23">
        <f>SUM(J197:J197)</f>
        <v>0</v>
      </c>
    </row>
    <row r="199" spans="1:27">
      <c r="E199" s="25"/>
      <c r="H199" s="25"/>
      <c r="K199" s="25"/>
    </row>
    <row r="200" spans="1:27">
      <c r="D200" s="26" t="s">
        <v>121</v>
      </c>
      <c r="E200" s="25"/>
      <c r="H200" s="25">
        <v>2.5</v>
      </c>
      <c r="I200" t="s">
        <v>122</v>
      </c>
      <c r="J200">
        <f>ROUND(H200/100*K195,5)</f>
        <v>0</v>
      </c>
      <c r="K200" s="25"/>
    </row>
    <row r="201" spans="1:27">
      <c r="D201" s="26" t="s">
        <v>123</v>
      </c>
      <c r="E201" s="25"/>
      <c r="H201" s="25"/>
      <c r="K201" s="27">
        <f>SUM(J193:J200)</f>
        <v>0</v>
      </c>
    </row>
    <row r="202" spans="1:27">
      <c r="D202" s="26" t="s">
        <v>124</v>
      </c>
      <c r="E202" s="25"/>
      <c r="H202" s="25">
        <v>8</v>
      </c>
      <c r="I202" t="s">
        <v>122</v>
      </c>
      <c r="K202" s="23">
        <f>ROUND(H202/100*K201,5)</f>
        <v>0</v>
      </c>
    </row>
    <row r="203" spans="1:27">
      <c r="D203" s="26" t="s">
        <v>125</v>
      </c>
      <c r="E203" s="25"/>
      <c r="H203" s="25"/>
      <c r="K203" s="27">
        <f>SUM(K201:K202)</f>
        <v>0</v>
      </c>
    </row>
    <row r="205" spans="1:27" ht="45" customHeight="1">
      <c r="A205" s="17"/>
      <c r="B205" s="17" t="s">
        <v>216</v>
      </c>
      <c r="C205" s="18" t="s">
        <v>17</v>
      </c>
      <c r="D205" s="41" t="s">
        <v>217</v>
      </c>
      <c r="E205" s="42"/>
      <c r="F205" s="42"/>
      <c r="G205" s="18"/>
      <c r="H205" s="20" t="s">
        <v>99</v>
      </c>
      <c r="I205" s="43">
        <v>1</v>
      </c>
      <c r="J205" s="44"/>
      <c r="K205" s="21">
        <f>ROUND(K216,2)</f>
        <v>0</v>
      </c>
      <c r="L205" s="19" t="s">
        <v>218</v>
      </c>
      <c r="M205" s="18"/>
      <c r="N205" s="18"/>
      <c r="O205" s="18"/>
      <c r="P205" s="18"/>
      <c r="Q205" s="18"/>
      <c r="R205" s="18"/>
      <c r="S205" s="18"/>
      <c r="T205" s="18"/>
      <c r="U205" s="18"/>
      <c r="V205" s="18"/>
      <c r="W205" s="18"/>
      <c r="X205" s="18"/>
      <c r="Y205" s="18"/>
      <c r="Z205" s="18"/>
      <c r="AA205" s="18"/>
    </row>
    <row r="206" spans="1:27">
      <c r="B206" s="13" t="s">
        <v>101</v>
      </c>
    </row>
    <row r="207" spans="1:27">
      <c r="B207" t="s">
        <v>212</v>
      </c>
      <c r="C207" t="s">
        <v>65</v>
      </c>
      <c r="D207" t="s">
        <v>213</v>
      </c>
      <c r="E207" s="22">
        <v>0.35</v>
      </c>
      <c r="F207" t="s">
        <v>104</v>
      </c>
      <c r="G207" t="s">
        <v>105</v>
      </c>
      <c r="H207" s="23"/>
      <c r="I207" t="s">
        <v>106</v>
      </c>
      <c r="J207" s="24">
        <f>ROUND(E207/I205* H207,5)</f>
        <v>0</v>
      </c>
      <c r="K207" s="25"/>
    </row>
    <row r="208" spans="1:27">
      <c r="D208" s="26" t="s">
        <v>109</v>
      </c>
      <c r="E208" s="25"/>
      <c r="H208" s="25"/>
      <c r="K208" s="23">
        <f>SUM(J207:J207)</f>
        <v>0</v>
      </c>
    </row>
    <row r="209" spans="1:27">
      <c r="B209" s="13" t="s">
        <v>110</v>
      </c>
      <c r="E209" s="25"/>
      <c r="H209" s="25"/>
      <c r="K209" s="25"/>
    </row>
    <row r="210" spans="1:27">
      <c r="B210" t="s">
        <v>219</v>
      </c>
      <c r="C210" t="s">
        <v>17</v>
      </c>
      <c r="D210" t="s">
        <v>220</v>
      </c>
      <c r="E210" s="22">
        <v>1</v>
      </c>
      <c r="G210" t="s">
        <v>105</v>
      </c>
      <c r="H210" s="23"/>
      <c r="I210" t="s">
        <v>106</v>
      </c>
      <c r="J210" s="24">
        <f>ROUND(E210* H210,5)</f>
        <v>0</v>
      </c>
      <c r="K210" s="25"/>
    </row>
    <row r="211" spans="1:27">
      <c r="D211" s="26" t="s">
        <v>120</v>
      </c>
      <c r="E211" s="25"/>
      <c r="H211" s="25"/>
      <c r="K211" s="23">
        <f>SUM(J210:J210)</f>
        <v>0</v>
      </c>
    </row>
    <row r="212" spans="1:27">
      <c r="E212" s="25"/>
      <c r="H212" s="25"/>
      <c r="K212" s="25"/>
    </row>
    <row r="213" spans="1:27">
      <c r="D213" s="26" t="s">
        <v>121</v>
      </c>
      <c r="E213" s="25"/>
      <c r="H213" s="25">
        <v>2.5</v>
      </c>
      <c r="I213" t="s">
        <v>122</v>
      </c>
      <c r="J213">
        <f>ROUND(H213/100*K208,5)</f>
        <v>0</v>
      </c>
      <c r="K213" s="25"/>
    </row>
    <row r="214" spans="1:27">
      <c r="D214" s="26" t="s">
        <v>123</v>
      </c>
      <c r="E214" s="25"/>
      <c r="H214" s="25"/>
      <c r="K214" s="27">
        <f>SUM(J206:J213)</f>
        <v>0</v>
      </c>
    </row>
    <row r="215" spans="1:27">
      <c r="D215" s="26" t="s">
        <v>124</v>
      </c>
      <c r="E215" s="25"/>
      <c r="H215" s="25">
        <v>8</v>
      </c>
      <c r="I215" t="s">
        <v>122</v>
      </c>
      <c r="K215" s="23">
        <f>ROUND(H215/100*K214,5)</f>
        <v>0</v>
      </c>
    </row>
    <row r="216" spans="1:27">
      <c r="D216" s="26" t="s">
        <v>125</v>
      </c>
      <c r="E216" s="25"/>
      <c r="H216" s="25"/>
      <c r="K216" s="27">
        <f>SUM(K214:K215)</f>
        <v>0</v>
      </c>
    </row>
    <row r="218" spans="1:27" ht="45" customHeight="1">
      <c r="A218" s="17"/>
      <c r="B218" s="17" t="s">
        <v>221</v>
      </c>
      <c r="C218" s="18" t="s">
        <v>65</v>
      </c>
      <c r="D218" s="41" t="s">
        <v>222</v>
      </c>
      <c r="E218" s="42"/>
      <c r="F218" s="42"/>
      <c r="G218" s="18"/>
      <c r="H218" s="20" t="s">
        <v>99</v>
      </c>
      <c r="I218" s="43">
        <v>1</v>
      </c>
      <c r="J218" s="44"/>
      <c r="K218" s="21">
        <f>ROUND(K226,2)</f>
        <v>0</v>
      </c>
      <c r="L218" s="19" t="s">
        <v>223</v>
      </c>
      <c r="M218" s="18"/>
      <c r="N218" s="18"/>
      <c r="O218" s="18"/>
      <c r="P218" s="18"/>
      <c r="Q218" s="18"/>
      <c r="R218" s="18"/>
      <c r="S218" s="18"/>
      <c r="T218" s="18"/>
      <c r="U218" s="18"/>
      <c r="V218" s="18"/>
      <c r="W218" s="18"/>
      <c r="X218" s="18"/>
      <c r="Y218" s="18"/>
      <c r="Z218" s="18"/>
      <c r="AA218" s="18"/>
    </row>
    <row r="219" spans="1:27">
      <c r="B219" s="13" t="s">
        <v>101</v>
      </c>
    </row>
    <row r="220" spans="1:27">
      <c r="B220" t="s">
        <v>224</v>
      </c>
      <c r="C220" t="s">
        <v>65</v>
      </c>
      <c r="D220" t="s">
        <v>225</v>
      </c>
      <c r="E220" s="22">
        <v>1</v>
      </c>
      <c r="F220" t="s">
        <v>104</v>
      </c>
      <c r="G220" t="s">
        <v>105</v>
      </c>
      <c r="H220" s="23"/>
      <c r="I220" t="s">
        <v>106</v>
      </c>
      <c r="J220" s="24">
        <f>ROUND(E220/I218* H220,5)</f>
        <v>0</v>
      </c>
      <c r="K220" s="25"/>
    </row>
    <row r="221" spans="1:27">
      <c r="D221" s="26" t="s">
        <v>109</v>
      </c>
      <c r="E221" s="25"/>
      <c r="H221" s="25"/>
      <c r="K221" s="23">
        <f>SUM(J220:J220)</f>
        <v>0</v>
      </c>
    </row>
    <row r="222" spans="1:27">
      <c r="E222" s="25"/>
      <c r="H222" s="25"/>
      <c r="K222" s="25"/>
    </row>
    <row r="223" spans="1:27">
      <c r="D223" s="26" t="s">
        <v>121</v>
      </c>
      <c r="E223" s="25"/>
      <c r="H223" s="25">
        <v>1.5</v>
      </c>
      <c r="I223" t="s">
        <v>122</v>
      </c>
      <c r="J223">
        <f>ROUND(H223/100*K221,5)</f>
        <v>0</v>
      </c>
      <c r="K223" s="25"/>
    </row>
    <row r="224" spans="1:27">
      <c r="D224" s="26" t="s">
        <v>123</v>
      </c>
      <c r="E224" s="25"/>
      <c r="H224" s="25"/>
      <c r="K224" s="27">
        <f>SUM(J219:J223)</f>
        <v>0</v>
      </c>
    </row>
    <row r="225" spans="1:27">
      <c r="D225" s="26" t="s">
        <v>124</v>
      </c>
      <c r="E225" s="25"/>
      <c r="H225" s="25">
        <v>8</v>
      </c>
      <c r="I225" t="s">
        <v>122</v>
      </c>
      <c r="K225" s="23">
        <f>ROUND(H225/100*K224,5)</f>
        <v>0</v>
      </c>
    </row>
    <row r="226" spans="1:27">
      <c r="D226" s="26" t="s">
        <v>125</v>
      </c>
      <c r="E226" s="25"/>
      <c r="H226" s="25"/>
      <c r="K226" s="27">
        <f>SUM(K224:K225)</f>
        <v>0</v>
      </c>
    </row>
    <row r="228" spans="1:27" ht="45" customHeight="1">
      <c r="A228" s="17" t="s">
        <v>226</v>
      </c>
      <c r="B228" s="17" t="s">
        <v>21</v>
      </c>
      <c r="C228" s="18" t="s">
        <v>14</v>
      </c>
      <c r="D228" s="41" t="s">
        <v>22</v>
      </c>
      <c r="E228" s="42"/>
      <c r="F228" s="42"/>
      <c r="G228" s="18"/>
      <c r="H228" s="20" t="s">
        <v>99</v>
      </c>
      <c r="I228" s="43">
        <v>1</v>
      </c>
      <c r="J228" s="44"/>
      <c r="K228" s="21">
        <f>ROUND(K237,2)</f>
        <v>0</v>
      </c>
      <c r="L228" s="19" t="s">
        <v>227</v>
      </c>
      <c r="M228" s="18"/>
      <c r="N228" s="18"/>
      <c r="O228" s="18"/>
      <c r="P228" s="18"/>
      <c r="Q228" s="18"/>
      <c r="R228" s="18"/>
      <c r="S228" s="18"/>
      <c r="T228" s="18"/>
      <c r="U228" s="18"/>
      <c r="V228" s="18"/>
      <c r="W228" s="18"/>
      <c r="X228" s="18"/>
      <c r="Y228" s="18"/>
      <c r="Z228" s="18"/>
      <c r="AA228" s="18"/>
    </row>
    <row r="229" spans="1:27">
      <c r="B229" s="13" t="s">
        <v>101</v>
      </c>
    </row>
    <row r="230" spans="1:27">
      <c r="B230" t="s">
        <v>131</v>
      </c>
      <c r="C230" t="s">
        <v>65</v>
      </c>
      <c r="D230" t="s">
        <v>132</v>
      </c>
      <c r="E230" s="22">
        <v>0.1</v>
      </c>
      <c r="F230" t="s">
        <v>104</v>
      </c>
      <c r="G230" t="s">
        <v>105</v>
      </c>
      <c r="H230" s="23"/>
      <c r="I230" t="s">
        <v>106</v>
      </c>
      <c r="J230" s="24">
        <f>ROUND(E230/I228* H230,5)</f>
        <v>0</v>
      </c>
      <c r="K230" s="25"/>
    </row>
    <row r="231" spans="1:27">
      <c r="B231" t="s">
        <v>129</v>
      </c>
      <c r="C231" t="s">
        <v>65</v>
      </c>
      <c r="D231" t="s">
        <v>130</v>
      </c>
      <c r="E231" s="22">
        <v>0.1</v>
      </c>
      <c r="F231" t="s">
        <v>104</v>
      </c>
      <c r="G231" t="s">
        <v>105</v>
      </c>
      <c r="H231" s="23"/>
      <c r="I231" t="s">
        <v>106</v>
      </c>
      <c r="J231" s="24">
        <f>ROUND(E231/I228* H231,5)</f>
        <v>0</v>
      </c>
      <c r="K231" s="25"/>
    </row>
    <row r="232" spans="1:27">
      <c r="D232" s="26" t="s">
        <v>109</v>
      </c>
      <c r="E232" s="25"/>
      <c r="H232" s="25"/>
      <c r="K232" s="23">
        <f>SUM(J230:J231)</f>
        <v>0</v>
      </c>
    </row>
    <row r="233" spans="1:27">
      <c r="E233" s="25"/>
      <c r="H233" s="25"/>
      <c r="K233" s="25"/>
    </row>
    <row r="234" spans="1:27">
      <c r="D234" s="26" t="s">
        <v>121</v>
      </c>
      <c r="E234" s="25"/>
      <c r="H234" s="25">
        <v>1.5</v>
      </c>
      <c r="I234" t="s">
        <v>122</v>
      </c>
      <c r="J234">
        <f>ROUND(H234/100*K232,5)</f>
        <v>0</v>
      </c>
      <c r="K234" s="25"/>
    </row>
    <row r="235" spans="1:27">
      <c r="D235" s="26" t="s">
        <v>123</v>
      </c>
      <c r="E235" s="25"/>
      <c r="H235" s="25"/>
      <c r="K235" s="27">
        <f>SUM(J229:J234)</f>
        <v>0</v>
      </c>
    </row>
    <row r="236" spans="1:27">
      <c r="D236" s="26" t="s">
        <v>124</v>
      </c>
      <c r="E236" s="25"/>
      <c r="H236" s="25">
        <v>8</v>
      </c>
      <c r="I236" t="s">
        <v>122</v>
      </c>
      <c r="K236" s="23">
        <f>ROUND(H236/100*K235,5)</f>
        <v>0</v>
      </c>
    </row>
    <row r="237" spans="1:27">
      <c r="D237" s="26" t="s">
        <v>125</v>
      </c>
      <c r="E237" s="25"/>
      <c r="H237" s="25"/>
      <c r="K237" s="27">
        <f>SUM(K235:K236)</f>
        <v>0</v>
      </c>
    </row>
    <row r="239" spans="1:27" ht="45" customHeight="1">
      <c r="A239" s="17" t="s">
        <v>228</v>
      </c>
      <c r="B239" s="17" t="s">
        <v>229</v>
      </c>
      <c r="C239" s="18" t="s">
        <v>24</v>
      </c>
      <c r="D239" s="41" t="s">
        <v>230</v>
      </c>
      <c r="E239" s="42"/>
      <c r="F239" s="42"/>
      <c r="G239" s="18"/>
      <c r="H239" s="20" t="s">
        <v>99</v>
      </c>
      <c r="I239" s="43">
        <v>1</v>
      </c>
      <c r="J239" s="44"/>
      <c r="K239" s="21">
        <f>ROUND(K245,2)</f>
        <v>0</v>
      </c>
      <c r="L239" s="19" t="s">
        <v>231</v>
      </c>
      <c r="M239" s="18"/>
      <c r="N239" s="18"/>
      <c r="O239" s="18"/>
      <c r="P239" s="18"/>
      <c r="Q239" s="18"/>
      <c r="R239" s="18"/>
      <c r="S239" s="18"/>
      <c r="T239" s="18"/>
      <c r="U239" s="18"/>
      <c r="V239" s="18"/>
      <c r="W239" s="18"/>
      <c r="X239" s="18"/>
      <c r="Y239" s="18"/>
      <c r="Z239" s="18"/>
      <c r="AA239" s="18"/>
    </row>
    <row r="240" spans="1:27">
      <c r="B240" s="13" t="s">
        <v>232</v>
      </c>
    </row>
    <row r="241" spans="1:27">
      <c r="B241" t="s">
        <v>233</v>
      </c>
      <c r="C241" t="s">
        <v>65</v>
      </c>
      <c r="D241" t="s">
        <v>234</v>
      </c>
      <c r="E241" s="22">
        <v>0.38100000000000001</v>
      </c>
      <c r="F241" t="s">
        <v>104</v>
      </c>
      <c r="G241" t="s">
        <v>105</v>
      </c>
      <c r="H241" s="23"/>
      <c r="I241" t="s">
        <v>106</v>
      </c>
      <c r="J241" s="24">
        <f>ROUND(E241/I239* H241,5)</f>
        <v>0</v>
      </c>
      <c r="K241" s="25"/>
    </row>
    <row r="242" spans="1:27">
      <c r="D242" s="26" t="s">
        <v>235</v>
      </c>
      <c r="E242" s="25"/>
      <c r="H242" s="25"/>
      <c r="K242" s="23">
        <f>SUM(J241:J241)</f>
        <v>0</v>
      </c>
    </row>
    <row r="243" spans="1:27">
      <c r="D243" s="26" t="s">
        <v>123</v>
      </c>
      <c r="E243" s="25"/>
      <c r="H243" s="25"/>
      <c r="K243" s="27">
        <f>SUM(J240:J242)</f>
        <v>0</v>
      </c>
    </row>
    <row r="244" spans="1:27">
      <c r="D244" s="26" t="s">
        <v>124</v>
      </c>
      <c r="E244" s="25"/>
      <c r="H244" s="25">
        <v>8</v>
      </c>
      <c r="I244" t="s">
        <v>122</v>
      </c>
      <c r="K244" s="23">
        <f>ROUND(H244/100*K243,5)</f>
        <v>0</v>
      </c>
    </row>
    <row r="245" spans="1:27">
      <c r="D245" s="26" t="s">
        <v>125</v>
      </c>
      <c r="E245" s="25"/>
      <c r="H245" s="25"/>
      <c r="K245" s="27">
        <f>SUM(K243:K244)</f>
        <v>0</v>
      </c>
    </row>
    <row r="247" spans="1:27" ht="45" customHeight="1">
      <c r="A247" s="17" t="s">
        <v>236</v>
      </c>
      <c r="B247" s="17" t="s">
        <v>23</v>
      </c>
      <c r="C247" s="18" t="s">
        <v>24</v>
      </c>
      <c r="D247" s="41" t="s">
        <v>25</v>
      </c>
      <c r="E247" s="42"/>
      <c r="F247" s="42"/>
      <c r="G247" s="18"/>
      <c r="H247" s="20" t="s">
        <v>99</v>
      </c>
      <c r="I247" s="43">
        <v>1</v>
      </c>
      <c r="J247" s="44"/>
      <c r="K247" s="21">
        <f>ROUND(K253,2)</f>
        <v>0</v>
      </c>
      <c r="L247" s="19" t="s">
        <v>237</v>
      </c>
      <c r="M247" s="18"/>
      <c r="N247" s="18"/>
      <c r="O247" s="18"/>
      <c r="P247" s="18"/>
      <c r="Q247" s="18"/>
      <c r="R247" s="18"/>
      <c r="S247" s="18"/>
      <c r="T247" s="18"/>
      <c r="U247" s="18"/>
      <c r="V247" s="18"/>
      <c r="W247" s="18"/>
      <c r="X247" s="18"/>
      <c r="Y247" s="18"/>
      <c r="Z247" s="18"/>
      <c r="AA247" s="18"/>
    </row>
    <row r="248" spans="1:27">
      <c r="B248" s="13" t="s">
        <v>232</v>
      </c>
    </row>
    <row r="249" spans="1:27">
      <c r="B249" t="s">
        <v>238</v>
      </c>
      <c r="C249" t="s">
        <v>65</v>
      </c>
      <c r="D249" t="s">
        <v>239</v>
      </c>
      <c r="E249" s="22">
        <v>0.23799999999999999</v>
      </c>
      <c r="F249" t="s">
        <v>104</v>
      </c>
      <c r="G249" t="s">
        <v>105</v>
      </c>
      <c r="H249" s="23"/>
      <c r="I249" t="s">
        <v>106</v>
      </c>
      <c r="J249" s="24">
        <f>ROUND(E249/I247* H249,5)</f>
        <v>0</v>
      </c>
      <c r="K249" s="25"/>
    </row>
    <row r="250" spans="1:27">
      <c r="D250" s="26" t="s">
        <v>235</v>
      </c>
      <c r="E250" s="25"/>
      <c r="H250" s="25"/>
      <c r="K250" s="23">
        <f>SUM(J249:J249)</f>
        <v>0</v>
      </c>
    </row>
    <row r="251" spans="1:27">
      <c r="D251" s="26" t="s">
        <v>123</v>
      </c>
      <c r="E251" s="25"/>
      <c r="H251" s="25"/>
      <c r="K251" s="27">
        <f>SUM(J248:J250)</f>
        <v>0</v>
      </c>
    </row>
    <row r="252" spans="1:27">
      <c r="D252" s="26" t="s">
        <v>124</v>
      </c>
      <c r="E252" s="25"/>
      <c r="H252" s="25">
        <v>8</v>
      </c>
      <c r="I252" t="s">
        <v>122</v>
      </c>
      <c r="K252" s="23">
        <f>ROUND(H252/100*K251,5)</f>
        <v>0</v>
      </c>
    </row>
    <row r="253" spans="1:27">
      <c r="D253" s="26" t="s">
        <v>125</v>
      </c>
      <c r="E253" s="25"/>
      <c r="H253" s="25"/>
      <c r="K253" s="27">
        <f>SUM(K251:K252)</f>
        <v>0</v>
      </c>
    </row>
    <row r="255" spans="1:27" ht="45" customHeight="1">
      <c r="A255" s="17" t="s">
        <v>240</v>
      </c>
      <c r="B255" s="17" t="s">
        <v>26</v>
      </c>
      <c r="C255" s="18" t="s">
        <v>24</v>
      </c>
      <c r="D255" s="41" t="s">
        <v>27</v>
      </c>
      <c r="E255" s="42"/>
      <c r="F255" s="42"/>
      <c r="G255" s="18"/>
      <c r="H255" s="20" t="s">
        <v>99</v>
      </c>
      <c r="I255" s="43">
        <v>1</v>
      </c>
      <c r="J255" s="44"/>
      <c r="K255" s="21">
        <f>ROUND(K261,2)</f>
        <v>0</v>
      </c>
      <c r="L255" s="19" t="s">
        <v>241</v>
      </c>
      <c r="M255" s="18"/>
      <c r="N255" s="18"/>
      <c r="O255" s="18"/>
      <c r="P255" s="18"/>
      <c r="Q255" s="18"/>
      <c r="R255" s="18"/>
      <c r="S255" s="18"/>
      <c r="T255" s="18"/>
      <c r="U255" s="18"/>
      <c r="V255" s="18"/>
      <c r="W255" s="18"/>
      <c r="X255" s="18"/>
      <c r="Y255" s="18"/>
      <c r="Z255" s="18"/>
      <c r="AA255" s="18"/>
    </row>
    <row r="256" spans="1:27">
      <c r="B256" s="13" t="s">
        <v>110</v>
      </c>
    </row>
    <row r="257" spans="1:27">
      <c r="B257" t="s">
        <v>242</v>
      </c>
      <c r="C257" t="s">
        <v>243</v>
      </c>
      <c r="D257" t="s">
        <v>27</v>
      </c>
      <c r="E257" s="22">
        <v>1</v>
      </c>
      <c r="G257" t="s">
        <v>105</v>
      </c>
      <c r="H257" s="23"/>
      <c r="I257" t="s">
        <v>106</v>
      </c>
      <c r="J257" s="24">
        <f>ROUND(E257* H257,5)</f>
        <v>0</v>
      </c>
      <c r="K257" s="25"/>
    </row>
    <row r="258" spans="1:27">
      <c r="D258" s="26" t="s">
        <v>120</v>
      </c>
      <c r="E258" s="25"/>
      <c r="H258" s="25"/>
      <c r="K258" s="23">
        <f>SUM(J257:J257)</f>
        <v>0</v>
      </c>
    </row>
    <row r="259" spans="1:27">
      <c r="D259" s="26" t="s">
        <v>123</v>
      </c>
      <c r="E259" s="25"/>
      <c r="H259" s="25"/>
      <c r="K259" s="27">
        <f>SUM(J256:J258)</f>
        <v>0</v>
      </c>
    </row>
    <row r="260" spans="1:27">
      <c r="D260" s="26" t="s">
        <v>124</v>
      </c>
      <c r="E260" s="25"/>
      <c r="H260" s="25">
        <v>8</v>
      </c>
      <c r="I260" t="s">
        <v>122</v>
      </c>
      <c r="K260" s="23">
        <f>ROUND(H260/100*K259,5)</f>
        <v>0</v>
      </c>
    </row>
    <row r="261" spans="1:27">
      <c r="D261" s="26" t="s">
        <v>125</v>
      </c>
      <c r="E261" s="25"/>
      <c r="H261" s="25"/>
      <c r="K261" s="27">
        <f>SUM(K259:K260)</f>
        <v>0</v>
      </c>
    </row>
    <row r="263" spans="1:27" ht="45" customHeight="1">
      <c r="A263" s="17" t="s">
        <v>244</v>
      </c>
      <c r="B263" s="17" t="s">
        <v>245</v>
      </c>
      <c r="C263" s="18" t="s">
        <v>150</v>
      </c>
      <c r="D263" s="41" t="s">
        <v>246</v>
      </c>
      <c r="E263" s="42"/>
      <c r="F263" s="42"/>
      <c r="G263" s="18"/>
      <c r="H263" s="20" t="s">
        <v>99</v>
      </c>
      <c r="I263" s="43">
        <v>1</v>
      </c>
      <c r="J263" s="44"/>
      <c r="K263" s="21">
        <f>ROUND(K278,2)</f>
        <v>0</v>
      </c>
      <c r="L263" s="19" t="s">
        <v>247</v>
      </c>
      <c r="M263" s="18"/>
      <c r="N263" s="18"/>
      <c r="O263" s="18"/>
      <c r="P263" s="18"/>
      <c r="Q263" s="18"/>
      <c r="R263" s="18"/>
      <c r="S263" s="18"/>
      <c r="T263" s="18"/>
      <c r="U263" s="18"/>
      <c r="V263" s="18"/>
      <c r="W263" s="18"/>
      <c r="X263" s="18"/>
      <c r="Y263" s="18"/>
      <c r="Z263" s="18"/>
      <c r="AA263" s="18"/>
    </row>
    <row r="264" spans="1:27">
      <c r="B264" s="13" t="s">
        <v>101</v>
      </c>
    </row>
    <row r="265" spans="1:27">
      <c r="B265" t="s">
        <v>248</v>
      </c>
      <c r="C265" t="s">
        <v>65</v>
      </c>
      <c r="D265" t="s">
        <v>249</v>
      </c>
      <c r="E265" s="22">
        <v>1.2999999999999999E-2</v>
      </c>
      <c r="F265" t="s">
        <v>104</v>
      </c>
      <c r="G265" t="s">
        <v>105</v>
      </c>
      <c r="H265" s="23"/>
      <c r="I265" t="s">
        <v>106</v>
      </c>
      <c r="J265" s="24">
        <f>ROUND(E265/I263* H265,5)</f>
        <v>0</v>
      </c>
      <c r="K265" s="25"/>
    </row>
    <row r="266" spans="1:27">
      <c r="B266" t="s">
        <v>250</v>
      </c>
      <c r="C266" t="s">
        <v>65</v>
      </c>
      <c r="D266" t="s">
        <v>251</v>
      </c>
      <c r="E266" s="22">
        <v>1.2999999999999999E-2</v>
      </c>
      <c r="F266" t="s">
        <v>104</v>
      </c>
      <c r="G266" t="s">
        <v>105</v>
      </c>
      <c r="H266" s="23"/>
      <c r="I266" t="s">
        <v>106</v>
      </c>
      <c r="J266" s="24">
        <f>ROUND(E266/I263* H266,5)</f>
        <v>0</v>
      </c>
      <c r="K266" s="25"/>
    </row>
    <row r="267" spans="1:27">
      <c r="D267" s="26" t="s">
        <v>109</v>
      </c>
      <c r="E267" s="25"/>
      <c r="H267" s="25"/>
      <c r="K267" s="23">
        <f>SUM(J265:J266)</f>
        <v>0</v>
      </c>
    </row>
    <row r="268" spans="1:27">
      <c r="B268" s="13" t="s">
        <v>232</v>
      </c>
      <c r="E268" s="25"/>
      <c r="H268" s="25"/>
      <c r="K268" s="25"/>
    </row>
    <row r="269" spans="1:27">
      <c r="B269" t="s">
        <v>252</v>
      </c>
      <c r="C269" t="s">
        <v>65</v>
      </c>
      <c r="D269" t="s">
        <v>253</v>
      </c>
      <c r="E269" s="22">
        <v>1.2999999999999999E-2</v>
      </c>
      <c r="F269" t="s">
        <v>104</v>
      </c>
      <c r="G269" t="s">
        <v>105</v>
      </c>
      <c r="H269" s="23"/>
      <c r="I269" t="s">
        <v>106</v>
      </c>
      <c r="J269" s="24">
        <f>ROUND(E269/I263* H269,5)</f>
        <v>0</v>
      </c>
      <c r="K269" s="25"/>
    </row>
    <row r="270" spans="1:27">
      <c r="D270" s="26" t="s">
        <v>235</v>
      </c>
      <c r="E270" s="25"/>
      <c r="H270" s="25"/>
      <c r="K270" s="23">
        <f>SUM(J269:J269)</f>
        <v>0</v>
      </c>
    </row>
    <row r="271" spans="1:27">
      <c r="B271" s="13" t="s">
        <v>110</v>
      </c>
      <c r="E271" s="25"/>
      <c r="H271" s="25"/>
      <c r="K271" s="25"/>
    </row>
    <row r="272" spans="1:27">
      <c r="B272" t="s">
        <v>254</v>
      </c>
      <c r="C272" t="s">
        <v>150</v>
      </c>
      <c r="D272" t="s">
        <v>255</v>
      </c>
      <c r="E272" s="22">
        <v>1</v>
      </c>
      <c r="G272" t="s">
        <v>105</v>
      </c>
      <c r="H272" s="23"/>
      <c r="I272" t="s">
        <v>106</v>
      </c>
      <c r="J272" s="24">
        <f>ROUND(E272* H272,5)</f>
        <v>0</v>
      </c>
      <c r="K272" s="25"/>
    </row>
    <row r="273" spans="1:27">
      <c r="D273" s="26" t="s">
        <v>120</v>
      </c>
      <c r="E273" s="25"/>
      <c r="H273" s="25"/>
      <c r="K273" s="23">
        <f>SUM(J272:J272)</f>
        <v>0</v>
      </c>
    </row>
    <row r="274" spans="1:27">
      <c r="E274" s="25"/>
      <c r="H274" s="25"/>
      <c r="K274" s="25"/>
    </row>
    <row r="275" spans="1:27">
      <c r="D275" s="26" t="s">
        <v>121</v>
      </c>
      <c r="E275" s="25"/>
      <c r="H275" s="25">
        <v>2.5</v>
      </c>
      <c r="I275" t="s">
        <v>122</v>
      </c>
      <c r="J275">
        <f>ROUND(H275/100*K267,5)</f>
        <v>0</v>
      </c>
      <c r="K275" s="25"/>
    </row>
    <row r="276" spans="1:27">
      <c r="D276" s="26" t="s">
        <v>123</v>
      </c>
      <c r="E276" s="25"/>
      <c r="H276" s="25"/>
      <c r="K276" s="27">
        <f>SUM(J264:J275)</f>
        <v>0</v>
      </c>
    </row>
    <row r="277" spans="1:27">
      <c r="D277" s="26" t="s">
        <v>124</v>
      </c>
      <c r="E277" s="25"/>
      <c r="H277" s="25">
        <v>8</v>
      </c>
      <c r="I277" t="s">
        <v>122</v>
      </c>
      <c r="K277" s="23">
        <f>ROUND(H277/100*K276,5)</f>
        <v>0</v>
      </c>
    </row>
    <row r="278" spans="1:27">
      <c r="D278" s="26" t="s">
        <v>125</v>
      </c>
      <c r="E278" s="25"/>
      <c r="H278" s="25"/>
      <c r="K278" s="27">
        <f>SUM(K276:K277)</f>
        <v>0</v>
      </c>
    </row>
    <row r="280" spans="1:27" ht="45" customHeight="1">
      <c r="A280" s="17" t="s">
        <v>256</v>
      </c>
      <c r="B280" s="17" t="s">
        <v>67</v>
      </c>
      <c r="C280" s="18" t="s">
        <v>68</v>
      </c>
      <c r="D280" s="41" t="s">
        <v>69</v>
      </c>
      <c r="E280" s="42"/>
      <c r="F280" s="42"/>
      <c r="G280" s="18"/>
      <c r="H280" s="20" t="s">
        <v>99</v>
      </c>
      <c r="I280" s="43">
        <v>1</v>
      </c>
      <c r="J280" s="44"/>
      <c r="K280" s="21">
        <f>ROUND(K295,2)</f>
        <v>0</v>
      </c>
      <c r="L280" s="19" t="s">
        <v>257</v>
      </c>
      <c r="M280" s="18"/>
      <c r="N280" s="18"/>
      <c r="O280" s="18"/>
      <c r="P280" s="18"/>
      <c r="Q280" s="18"/>
      <c r="R280" s="18"/>
      <c r="S280" s="18"/>
      <c r="T280" s="18"/>
      <c r="U280" s="18"/>
      <c r="V280" s="18"/>
      <c r="W280" s="18"/>
      <c r="X280" s="18"/>
      <c r="Y280" s="18"/>
      <c r="Z280" s="18"/>
      <c r="AA280" s="18"/>
    </row>
    <row r="281" spans="1:27">
      <c r="B281" s="13" t="s">
        <v>101</v>
      </c>
    </row>
    <row r="282" spans="1:27">
      <c r="B282" t="s">
        <v>107</v>
      </c>
      <c r="C282" t="s">
        <v>65</v>
      </c>
      <c r="D282" t="s">
        <v>108</v>
      </c>
      <c r="E282" s="22">
        <v>0.5</v>
      </c>
      <c r="F282" t="s">
        <v>104</v>
      </c>
      <c r="G282" t="s">
        <v>105</v>
      </c>
      <c r="H282" s="23"/>
      <c r="I282" t="s">
        <v>106</v>
      </c>
      <c r="J282" s="24">
        <f>ROUND(E282/I280* H282,5)</f>
        <v>0</v>
      </c>
      <c r="K282" s="25"/>
    </row>
    <row r="283" spans="1:27">
      <c r="B283" t="s">
        <v>102</v>
      </c>
      <c r="C283" t="s">
        <v>65</v>
      </c>
      <c r="D283" t="s">
        <v>103</v>
      </c>
      <c r="E283" s="22">
        <v>0.5</v>
      </c>
      <c r="F283" t="s">
        <v>104</v>
      </c>
      <c r="G283" t="s">
        <v>105</v>
      </c>
      <c r="H283" s="23"/>
      <c r="I283" t="s">
        <v>106</v>
      </c>
      <c r="J283" s="24">
        <f>ROUND(E283/I280* H283,5)</f>
        <v>0</v>
      </c>
      <c r="K283" s="25"/>
    </row>
    <row r="284" spans="1:27">
      <c r="D284" s="26" t="s">
        <v>109</v>
      </c>
      <c r="E284" s="25"/>
      <c r="H284" s="25"/>
      <c r="K284" s="23">
        <f>SUM(J282:J283)</f>
        <v>0</v>
      </c>
    </row>
    <row r="285" spans="1:27">
      <c r="B285" s="13" t="s">
        <v>110</v>
      </c>
      <c r="E285" s="25"/>
      <c r="H285" s="25"/>
      <c r="K285" s="25"/>
    </row>
    <row r="286" spans="1:27">
      <c r="B286" t="s">
        <v>113</v>
      </c>
      <c r="C286" t="s">
        <v>68</v>
      </c>
      <c r="D286" t="s">
        <v>114</v>
      </c>
      <c r="E286" s="22">
        <v>1.05</v>
      </c>
      <c r="G286" t="s">
        <v>105</v>
      </c>
      <c r="H286" s="23"/>
      <c r="I286" t="s">
        <v>106</v>
      </c>
      <c r="J286" s="24">
        <f>ROUND(E286* H286,5)</f>
        <v>0</v>
      </c>
      <c r="K286" s="25"/>
    </row>
    <row r="287" spans="1:27">
      <c r="B287" t="s">
        <v>111</v>
      </c>
      <c r="C287" t="s">
        <v>14</v>
      </c>
      <c r="D287" t="s">
        <v>112</v>
      </c>
      <c r="E287" s="22">
        <v>1.66</v>
      </c>
      <c r="G287" t="s">
        <v>105</v>
      </c>
      <c r="H287" s="23"/>
      <c r="I287" t="s">
        <v>106</v>
      </c>
      <c r="J287" s="24">
        <f>ROUND(E287* H287,5)</f>
        <v>0</v>
      </c>
      <c r="K287" s="25"/>
    </row>
    <row r="288" spans="1:27">
      <c r="B288" t="s">
        <v>117</v>
      </c>
      <c r="C288" t="s">
        <v>118</v>
      </c>
      <c r="D288" t="s">
        <v>119</v>
      </c>
      <c r="E288" s="22">
        <v>9.2999999999999999E-2</v>
      </c>
      <c r="G288" t="s">
        <v>105</v>
      </c>
      <c r="H288" s="23"/>
      <c r="I288" t="s">
        <v>106</v>
      </c>
      <c r="J288" s="24">
        <f>ROUND(E288* H288,5)</f>
        <v>0</v>
      </c>
      <c r="K288" s="25"/>
    </row>
    <row r="289" spans="1:27">
      <c r="B289" t="s">
        <v>115</v>
      </c>
      <c r="C289" t="s">
        <v>17</v>
      </c>
      <c r="D289" t="s">
        <v>116</v>
      </c>
      <c r="E289" s="22">
        <v>12</v>
      </c>
      <c r="G289" t="s">
        <v>105</v>
      </c>
      <c r="H289" s="23"/>
      <c r="I289" t="s">
        <v>106</v>
      </c>
      <c r="J289" s="24">
        <f>ROUND(E289* H289,5)</f>
        <v>0</v>
      </c>
      <c r="K289" s="25"/>
    </row>
    <row r="290" spans="1:27">
      <c r="D290" s="26" t="s">
        <v>120</v>
      </c>
      <c r="E290" s="25"/>
      <c r="H290" s="25"/>
      <c r="K290" s="23">
        <f>SUM(J286:J289)</f>
        <v>0</v>
      </c>
    </row>
    <row r="291" spans="1:27">
      <c r="E291" s="25"/>
      <c r="H291" s="25"/>
      <c r="K291" s="25"/>
    </row>
    <row r="292" spans="1:27">
      <c r="D292" s="26" t="s">
        <v>121</v>
      </c>
      <c r="E292" s="25"/>
      <c r="H292" s="25">
        <v>2.5</v>
      </c>
      <c r="I292" t="s">
        <v>122</v>
      </c>
      <c r="J292">
        <f>ROUND(H292/100*K284,5)</f>
        <v>0</v>
      </c>
      <c r="K292" s="25"/>
    </row>
    <row r="293" spans="1:27">
      <c r="D293" s="26" t="s">
        <v>123</v>
      </c>
      <c r="E293" s="25"/>
      <c r="H293" s="25"/>
      <c r="K293" s="27">
        <f>SUM(J281:J292)</f>
        <v>0</v>
      </c>
    </row>
    <row r="294" spans="1:27">
      <c r="D294" s="26" t="s">
        <v>124</v>
      </c>
      <c r="E294" s="25"/>
      <c r="H294" s="25">
        <v>8</v>
      </c>
      <c r="I294" t="s">
        <v>122</v>
      </c>
      <c r="K294" s="23">
        <f>ROUND(H294/100*K293,5)</f>
        <v>0</v>
      </c>
    </row>
    <row r="295" spans="1:27">
      <c r="D295" s="26" t="s">
        <v>125</v>
      </c>
      <c r="E295" s="25"/>
      <c r="H295" s="25"/>
      <c r="K295" s="27">
        <f>SUM(K293:K294)</f>
        <v>0</v>
      </c>
    </row>
    <row r="297" spans="1:27" ht="45" customHeight="1">
      <c r="A297" s="17" t="s">
        <v>258</v>
      </c>
      <c r="B297" s="17" t="s">
        <v>72</v>
      </c>
      <c r="C297" s="18" t="s">
        <v>17</v>
      </c>
      <c r="D297" s="41" t="s">
        <v>73</v>
      </c>
      <c r="E297" s="42"/>
      <c r="F297" s="42"/>
      <c r="G297" s="18"/>
      <c r="H297" s="20" t="s">
        <v>99</v>
      </c>
      <c r="I297" s="43">
        <v>1</v>
      </c>
      <c r="J297" s="44"/>
      <c r="K297" s="21">
        <f>ROUND(K312,2)</f>
        <v>0</v>
      </c>
      <c r="L297" s="19" t="s">
        <v>259</v>
      </c>
      <c r="M297" s="18"/>
      <c r="N297" s="18"/>
      <c r="O297" s="18"/>
      <c r="P297" s="18"/>
      <c r="Q297" s="18"/>
      <c r="R297" s="18"/>
      <c r="S297" s="18"/>
      <c r="T297" s="18"/>
      <c r="U297" s="18"/>
      <c r="V297" s="18"/>
      <c r="W297" s="18"/>
      <c r="X297" s="18"/>
      <c r="Y297" s="18"/>
      <c r="Z297" s="18"/>
      <c r="AA297" s="18"/>
    </row>
    <row r="298" spans="1:27">
      <c r="B298" s="13" t="s">
        <v>101</v>
      </c>
    </row>
    <row r="299" spans="1:27">
      <c r="B299" t="s">
        <v>129</v>
      </c>
      <c r="C299" t="s">
        <v>65</v>
      </c>
      <c r="D299" t="s">
        <v>130</v>
      </c>
      <c r="E299" s="22">
        <v>5</v>
      </c>
      <c r="F299" t="s">
        <v>104</v>
      </c>
      <c r="G299" t="s">
        <v>105</v>
      </c>
      <c r="H299" s="23"/>
      <c r="I299" t="s">
        <v>106</v>
      </c>
      <c r="J299" s="24">
        <f>ROUND(E299/I297* H299,5)</f>
        <v>0</v>
      </c>
      <c r="K299" s="25"/>
    </row>
    <row r="300" spans="1:27">
      <c r="B300" t="s">
        <v>131</v>
      </c>
      <c r="C300" t="s">
        <v>65</v>
      </c>
      <c r="D300" t="s">
        <v>132</v>
      </c>
      <c r="E300" s="22">
        <v>5</v>
      </c>
      <c r="F300" t="s">
        <v>104</v>
      </c>
      <c r="G300" t="s">
        <v>105</v>
      </c>
      <c r="H300" s="23"/>
      <c r="I300" t="s">
        <v>106</v>
      </c>
      <c r="J300" s="24">
        <f>ROUND(E300/I297* H300,5)</f>
        <v>0</v>
      </c>
      <c r="K300" s="25"/>
    </row>
    <row r="301" spans="1:27">
      <c r="D301" s="26" t="s">
        <v>109</v>
      </c>
      <c r="E301" s="25"/>
      <c r="H301" s="25"/>
      <c r="K301" s="23">
        <f>SUM(J299:J300)</f>
        <v>0</v>
      </c>
    </row>
    <row r="302" spans="1:27">
      <c r="B302" s="13" t="s">
        <v>110</v>
      </c>
      <c r="E302" s="25"/>
      <c r="H302" s="25"/>
      <c r="K302" s="25"/>
    </row>
    <row r="303" spans="1:27">
      <c r="B303" t="s">
        <v>260</v>
      </c>
      <c r="C303" t="s">
        <v>17</v>
      </c>
      <c r="D303" t="s">
        <v>261</v>
      </c>
      <c r="E303" s="22">
        <v>1</v>
      </c>
      <c r="G303" t="s">
        <v>105</v>
      </c>
      <c r="H303" s="23"/>
      <c r="I303" t="s">
        <v>106</v>
      </c>
      <c r="J303" s="24">
        <f>ROUND(E303* H303,5)</f>
        <v>0</v>
      </c>
      <c r="K303" s="25"/>
    </row>
    <row r="304" spans="1:27">
      <c r="D304" s="26" t="s">
        <v>120</v>
      </c>
      <c r="E304" s="25"/>
      <c r="H304" s="25"/>
      <c r="K304" s="23">
        <f>SUM(J303:J303)</f>
        <v>0</v>
      </c>
    </row>
    <row r="305" spans="1:27">
      <c r="B305" s="13" t="s">
        <v>262</v>
      </c>
      <c r="E305" s="25"/>
      <c r="H305" s="25"/>
      <c r="K305" s="25"/>
    </row>
    <row r="306" spans="1:27">
      <c r="B306" t="s">
        <v>263</v>
      </c>
      <c r="C306" t="s">
        <v>17</v>
      </c>
      <c r="D306" t="s">
        <v>264</v>
      </c>
      <c r="E306" s="22">
        <v>1</v>
      </c>
      <c r="G306" t="s">
        <v>105</v>
      </c>
      <c r="H306" s="23"/>
      <c r="I306" t="s">
        <v>106</v>
      </c>
      <c r="J306" s="24">
        <f>ROUND(E306* H306,5)</f>
        <v>0</v>
      </c>
      <c r="K306" s="25"/>
    </row>
    <row r="307" spans="1:27">
      <c r="D307" s="26" t="s">
        <v>265</v>
      </c>
      <c r="E307" s="25"/>
      <c r="H307" s="25"/>
      <c r="K307" s="23">
        <f>SUM(J306:J306)</f>
        <v>0</v>
      </c>
    </row>
    <row r="308" spans="1:27">
      <c r="E308" s="25"/>
      <c r="H308" s="25"/>
      <c r="K308" s="25"/>
    </row>
    <row r="309" spans="1:27">
      <c r="D309" s="26" t="s">
        <v>121</v>
      </c>
      <c r="E309" s="25"/>
      <c r="H309" s="25">
        <v>1.5</v>
      </c>
      <c r="I309" t="s">
        <v>122</v>
      </c>
      <c r="J309">
        <f>ROUND(H309/100*K301,5)</f>
        <v>0</v>
      </c>
      <c r="K309" s="25"/>
    </row>
    <row r="310" spans="1:27">
      <c r="D310" s="26" t="s">
        <v>123</v>
      </c>
      <c r="E310" s="25"/>
      <c r="H310" s="25"/>
      <c r="K310" s="27">
        <f>SUM(J298:J309)</f>
        <v>0</v>
      </c>
    </row>
    <row r="311" spans="1:27">
      <c r="D311" s="26" t="s">
        <v>124</v>
      </c>
      <c r="E311" s="25"/>
      <c r="H311" s="25">
        <v>8</v>
      </c>
      <c r="I311" t="s">
        <v>122</v>
      </c>
      <c r="K311" s="23">
        <f>ROUND(H311/100*K310,5)</f>
        <v>0</v>
      </c>
    </row>
    <row r="312" spans="1:27">
      <c r="D312" s="26" t="s">
        <v>125</v>
      </c>
      <c r="E312" s="25"/>
      <c r="H312" s="25"/>
      <c r="K312" s="27">
        <f>SUM(K310:K311)</f>
        <v>0</v>
      </c>
    </row>
    <row r="314" spans="1:27" ht="45" customHeight="1">
      <c r="A314" s="17" t="s">
        <v>266</v>
      </c>
      <c r="B314" s="17" t="s">
        <v>74</v>
      </c>
      <c r="C314" s="18" t="s">
        <v>17</v>
      </c>
      <c r="D314" s="41" t="s">
        <v>75</v>
      </c>
      <c r="E314" s="42"/>
      <c r="F314" s="42"/>
      <c r="G314" s="18"/>
      <c r="H314" s="20" t="s">
        <v>99</v>
      </c>
      <c r="I314" s="43">
        <v>1</v>
      </c>
      <c r="J314" s="44"/>
      <c r="K314" s="21">
        <f>ROUND(K329,2)</f>
        <v>0</v>
      </c>
      <c r="L314" s="19" t="s">
        <v>267</v>
      </c>
      <c r="M314" s="18"/>
      <c r="N314" s="18"/>
      <c r="O314" s="18"/>
      <c r="P314" s="18"/>
      <c r="Q314" s="18"/>
      <c r="R314" s="18"/>
      <c r="S314" s="18"/>
      <c r="T314" s="18"/>
      <c r="U314" s="18"/>
      <c r="V314" s="18"/>
      <c r="W314" s="18"/>
      <c r="X314" s="18"/>
      <c r="Y314" s="18"/>
      <c r="Z314" s="18"/>
      <c r="AA314" s="18"/>
    </row>
    <row r="315" spans="1:27">
      <c r="B315" s="13" t="s">
        <v>101</v>
      </c>
    </row>
    <row r="316" spans="1:27">
      <c r="B316" t="s">
        <v>129</v>
      </c>
      <c r="C316" t="s">
        <v>65</v>
      </c>
      <c r="D316" t="s">
        <v>130</v>
      </c>
      <c r="E316" s="22">
        <v>5</v>
      </c>
      <c r="F316" t="s">
        <v>104</v>
      </c>
      <c r="G316" t="s">
        <v>105</v>
      </c>
      <c r="H316" s="23"/>
      <c r="I316" t="s">
        <v>106</v>
      </c>
      <c r="J316" s="24">
        <f>ROUND(E316/I314* H316,5)</f>
        <v>0</v>
      </c>
      <c r="K316" s="25"/>
    </row>
    <row r="317" spans="1:27">
      <c r="B317" t="s">
        <v>131</v>
      </c>
      <c r="C317" t="s">
        <v>65</v>
      </c>
      <c r="D317" t="s">
        <v>132</v>
      </c>
      <c r="E317" s="22">
        <v>5</v>
      </c>
      <c r="F317" t="s">
        <v>104</v>
      </c>
      <c r="G317" t="s">
        <v>105</v>
      </c>
      <c r="H317" s="23"/>
      <c r="I317" t="s">
        <v>106</v>
      </c>
      <c r="J317" s="24">
        <f>ROUND(E317/I314* H317,5)</f>
        <v>0</v>
      </c>
      <c r="K317" s="25"/>
    </row>
    <row r="318" spans="1:27">
      <c r="D318" s="26" t="s">
        <v>109</v>
      </c>
      <c r="E318" s="25"/>
      <c r="H318" s="25"/>
      <c r="K318" s="23">
        <f>SUM(J316:J317)</f>
        <v>0</v>
      </c>
    </row>
    <row r="319" spans="1:27">
      <c r="B319" s="13" t="s">
        <v>110</v>
      </c>
      <c r="E319" s="25"/>
      <c r="H319" s="25"/>
      <c r="K319" s="25"/>
    </row>
    <row r="320" spans="1:27">
      <c r="B320" t="s">
        <v>268</v>
      </c>
      <c r="C320" t="s">
        <v>17</v>
      </c>
      <c r="D320" t="s">
        <v>267</v>
      </c>
      <c r="E320" s="22">
        <v>1</v>
      </c>
      <c r="G320" t="s">
        <v>105</v>
      </c>
      <c r="H320" s="23"/>
      <c r="I320" t="s">
        <v>106</v>
      </c>
      <c r="J320" s="24">
        <f>ROUND(E320* H320,5)</f>
        <v>0</v>
      </c>
      <c r="K320" s="25"/>
    </row>
    <row r="321" spans="1:27">
      <c r="D321" s="26" t="s">
        <v>120</v>
      </c>
      <c r="E321" s="25"/>
      <c r="H321" s="25"/>
      <c r="K321" s="23">
        <f>SUM(J320:J320)</f>
        <v>0</v>
      </c>
    </row>
    <row r="322" spans="1:27">
      <c r="B322" s="13" t="s">
        <v>262</v>
      </c>
      <c r="E322" s="25"/>
      <c r="H322" s="25"/>
      <c r="K322" s="25"/>
    </row>
    <row r="323" spans="1:27">
      <c r="B323" t="s">
        <v>269</v>
      </c>
      <c r="C323" t="s">
        <v>17</v>
      </c>
      <c r="D323" t="s">
        <v>262</v>
      </c>
      <c r="E323" s="22">
        <v>1</v>
      </c>
      <c r="G323" t="s">
        <v>105</v>
      </c>
      <c r="H323" s="23"/>
      <c r="I323" t="s">
        <v>106</v>
      </c>
      <c r="J323" s="24">
        <f>ROUND(E323* H323,5)</f>
        <v>0</v>
      </c>
      <c r="K323" s="25"/>
    </row>
    <row r="324" spans="1:27">
      <c r="D324" s="26" t="s">
        <v>265</v>
      </c>
      <c r="E324" s="25"/>
      <c r="H324" s="25"/>
      <c r="K324" s="23">
        <f>SUM(J323:J323)</f>
        <v>0</v>
      </c>
    </row>
    <row r="325" spans="1:27">
      <c r="E325" s="25"/>
      <c r="H325" s="25"/>
      <c r="K325" s="25"/>
    </row>
    <row r="326" spans="1:27">
      <c r="D326" s="26" t="s">
        <v>121</v>
      </c>
      <c r="E326" s="25"/>
      <c r="H326" s="25">
        <v>1.5</v>
      </c>
      <c r="I326" t="s">
        <v>122</v>
      </c>
      <c r="J326">
        <f>ROUND(H326/100*K318,5)</f>
        <v>0</v>
      </c>
      <c r="K326" s="25"/>
    </row>
    <row r="327" spans="1:27">
      <c r="D327" s="26" t="s">
        <v>123</v>
      </c>
      <c r="E327" s="25"/>
      <c r="H327" s="25"/>
      <c r="K327" s="27">
        <f>SUM(J315:J326)</f>
        <v>0</v>
      </c>
    </row>
    <row r="328" spans="1:27">
      <c r="D328" s="26" t="s">
        <v>124</v>
      </c>
      <c r="E328" s="25"/>
      <c r="H328" s="25">
        <v>8</v>
      </c>
      <c r="I328" t="s">
        <v>122</v>
      </c>
      <c r="K328" s="23">
        <f>ROUND(H328/100*K327,5)</f>
        <v>0</v>
      </c>
    </row>
    <row r="329" spans="1:27">
      <c r="D329" s="26" t="s">
        <v>125</v>
      </c>
      <c r="E329" s="25"/>
      <c r="H329" s="25"/>
      <c r="K329" s="27">
        <f>SUM(K327:K328)</f>
        <v>0</v>
      </c>
    </row>
    <row r="331" spans="1:27" ht="45" customHeight="1">
      <c r="A331" s="17" t="s">
        <v>270</v>
      </c>
      <c r="B331" s="17" t="s">
        <v>52</v>
      </c>
      <c r="C331" s="18" t="s">
        <v>17</v>
      </c>
      <c r="D331" s="41" t="s">
        <v>53</v>
      </c>
      <c r="E331" s="42"/>
      <c r="F331" s="42"/>
      <c r="G331" s="18"/>
      <c r="H331" s="20" t="s">
        <v>99</v>
      </c>
      <c r="I331" s="43">
        <v>1</v>
      </c>
      <c r="J331" s="44"/>
      <c r="K331" s="21">
        <f>ROUND(K343,2)</f>
        <v>0</v>
      </c>
      <c r="L331" s="19" t="s">
        <v>271</v>
      </c>
      <c r="M331" s="18"/>
      <c r="N331" s="18"/>
      <c r="O331" s="18"/>
      <c r="P331" s="18"/>
      <c r="Q331" s="18"/>
      <c r="R331" s="18"/>
      <c r="S331" s="18"/>
      <c r="T331" s="18"/>
      <c r="U331" s="18"/>
      <c r="V331" s="18"/>
      <c r="W331" s="18"/>
      <c r="X331" s="18"/>
      <c r="Y331" s="18"/>
      <c r="Z331" s="18"/>
      <c r="AA331" s="18"/>
    </row>
    <row r="332" spans="1:27">
      <c r="B332" s="13" t="s">
        <v>101</v>
      </c>
    </row>
    <row r="333" spans="1:27">
      <c r="B333" t="s">
        <v>131</v>
      </c>
      <c r="C333" t="s">
        <v>65</v>
      </c>
      <c r="D333" t="s">
        <v>132</v>
      </c>
      <c r="E333" s="22">
        <v>1.5</v>
      </c>
      <c r="F333" t="s">
        <v>104</v>
      </c>
      <c r="G333" t="s">
        <v>105</v>
      </c>
      <c r="H333" s="23"/>
      <c r="I333" t="s">
        <v>106</v>
      </c>
      <c r="J333" s="24">
        <f>ROUND(E333/I331* H333,5)</f>
        <v>0</v>
      </c>
      <c r="K333" s="25"/>
    </row>
    <row r="334" spans="1:27">
      <c r="B334" t="s">
        <v>129</v>
      </c>
      <c r="C334" t="s">
        <v>65</v>
      </c>
      <c r="D334" t="s">
        <v>130</v>
      </c>
      <c r="E334" s="22">
        <v>1.5</v>
      </c>
      <c r="F334" t="s">
        <v>104</v>
      </c>
      <c r="G334" t="s">
        <v>105</v>
      </c>
      <c r="H334" s="23"/>
      <c r="I334" t="s">
        <v>106</v>
      </c>
      <c r="J334" s="24">
        <f>ROUND(E334/I331* H334,5)</f>
        <v>0</v>
      </c>
      <c r="K334" s="25"/>
    </row>
    <row r="335" spans="1:27">
      <c r="D335" s="26" t="s">
        <v>109</v>
      </c>
      <c r="E335" s="25"/>
      <c r="H335" s="25"/>
      <c r="K335" s="23">
        <f>SUM(J333:J334)</f>
        <v>0</v>
      </c>
    </row>
    <row r="336" spans="1:27">
      <c r="B336" s="13" t="s">
        <v>110</v>
      </c>
      <c r="E336" s="25"/>
      <c r="H336" s="25"/>
      <c r="K336" s="25"/>
    </row>
    <row r="337" spans="1:27">
      <c r="B337" t="s">
        <v>272</v>
      </c>
      <c r="C337" t="s">
        <v>17</v>
      </c>
      <c r="D337" t="s">
        <v>273</v>
      </c>
      <c r="E337" s="22">
        <v>1</v>
      </c>
      <c r="G337" t="s">
        <v>105</v>
      </c>
      <c r="H337" s="23"/>
      <c r="I337" t="s">
        <v>106</v>
      </c>
      <c r="J337" s="24">
        <f>ROUND(E337* H337,5)</f>
        <v>0</v>
      </c>
      <c r="K337" s="25"/>
    </row>
    <row r="338" spans="1:27">
      <c r="D338" s="26" t="s">
        <v>120</v>
      </c>
      <c r="E338" s="25"/>
      <c r="H338" s="25"/>
      <c r="K338" s="23">
        <f>SUM(J337:J337)</f>
        <v>0</v>
      </c>
    </row>
    <row r="339" spans="1:27">
      <c r="E339" s="25"/>
      <c r="H339" s="25"/>
      <c r="K339" s="25"/>
    </row>
    <row r="340" spans="1:27">
      <c r="D340" s="26" t="s">
        <v>121</v>
      </c>
      <c r="E340" s="25"/>
      <c r="H340" s="25">
        <v>1.5</v>
      </c>
      <c r="I340" t="s">
        <v>122</v>
      </c>
      <c r="J340">
        <f>ROUND(H340/100*K335,5)</f>
        <v>0</v>
      </c>
      <c r="K340" s="25"/>
    </row>
    <row r="341" spans="1:27">
      <c r="D341" s="26" t="s">
        <v>123</v>
      </c>
      <c r="E341" s="25"/>
      <c r="H341" s="25"/>
      <c r="K341" s="27">
        <f>SUM(J332:J340)</f>
        <v>0</v>
      </c>
    </row>
    <row r="342" spans="1:27">
      <c r="D342" s="26" t="s">
        <v>124</v>
      </c>
      <c r="E342" s="25"/>
      <c r="H342" s="25">
        <v>8</v>
      </c>
      <c r="I342" t="s">
        <v>122</v>
      </c>
      <c r="K342" s="23">
        <f>ROUND(H342/100*K341,5)</f>
        <v>0</v>
      </c>
    </row>
    <row r="343" spans="1:27">
      <c r="D343" s="26" t="s">
        <v>125</v>
      </c>
      <c r="E343" s="25"/>
      <c r="H343" s="25"/>
      <c r="K343" s="27">
        <f>SUM(K341:K342)</f>
        <v>0</v>
      </c>
    </row>
    <row r="345" spans="1:27" ht="45" customHeight="1">
      <c r="A345" s="17" t="s">
        <v>274</v>
      </c>
      <c r="B345" s="17" t="s">
        <v>54</v>
      </c>
      <c r="C345" s="18" t="s">
        <v>17</v>
      </c>
      <c r="D345" s="41" t="s">
        <v>55</v>
      </c>
      <c r="E345" s="42"/>
      <c r="F345" s="42"/>
      <c r="G345" s="18"/>
      <c r="H345" s="20" t="s">
        <v>99</v>
      </c>
      <c r="I345" s="43">
        <v>1</v>
      </c>
      <c r="J345" s="44"/>
      <c r="K345" s="21">
        <f>ROUND(K357,2)</f>
        <v>0</v>
      </c>
      <c r="L345" s="19" t="s">
        <v>275</v>
      </c>
      <c r="M345" s="18"/>
      <c r="N345" s="18"/>
      <c r="O345" s="18"/>
      <c r="P345" s="18"/>
      <c r="Q345" s="18"/>
      <c r="R345" s="18"/>
      <c r="S345" s="18"/>
      <c r="T345" s="18"/>
      <c r="U345" s="18"/>
      <c r="V345" s="18"/>
      <c r="W345" s="18"/>
      <c r="X345" s="18"/>
      <c r="Y345" s="18"/>
      <c r="Z345" s="18"/>
      <c r="AA345" s="18"/>
    </row>
    <row r="346" spans="1:27">
      <c r="B346" s="13" t="s">
        <v>101</v>
      </c>
    </row>
    <row r="347" spans="1:27">
      <c r="B347" t="s">
        <v>129</v>
      </c>
      <c r="C347" t="s">
        <v>65</v>
      </c>
      <c r="D347" t="s">
        <v>130</v>
      </c>
      <c r="E347" s="22">
        <v>1.5</v>
      </c>
      <c r="F347" t="s">
        <v>104</v>
      </c>
      <c r="G347" t="s">
        <v>105</v>
      </c>
      <c r="H347" s="23"/>
      <c r="I347" t="s">
        <v>106</v>
      </c>
      <c r="J347" s="24">
        <f>ROUND(E347/I345* H347,5)</f>
        <v>0</v>
      </c>
      <c r="K347" s="25"/>
    </row>
    <row r="348" spans="1:27">
      <c r="B348" t="s">
        <v>131</v>
      </c>
      <c r="C348" t="s">
        <v>65</v>
      </c>
      <c r="D348" t="s">
        <v>132</v>
      </c>
      <c r="E348" s="22">
        <v>1.5</v>
      </c>
      <c r="F348" t="s">
        <v>104</v>
      </c>
      <c r="G348" t="s">
        <v>105</v>
      </c>
      <c r="H348" s="23"/>
      <c r="I348" t="s">
        <v>106</v>
      </c>
      <c r="J348" s="24">
        <f>ROUND(E348/I345* H348,5)</f>
        <v>0</v>
      </c>
      <c r="K348" s="25"/>
    </row>
    <row r="349" spans="1:27">
      <c r="D349" s="26" t="s">
        <v>109</v>
      </c>
      <c r="E349" s="25"/>
      <c r="H349" s="25"/>
      <c r="K349" s="23">
        <f>SUM(J347:J348)</f>
        <v>0</v>
      </c>
    </row>
    <row r="350" spans="1:27">
      <c r="B350" s="13" t="s">
        <v>110</v>
      </c>
      <c r="E350" s="25"/>
      <c r="H350" s="25"/>
      <c r="K350" s="25"/>
    </row>
    <row r="351" spans="1:27">
      <c r="B351" t="s">
        <v>276</v>
      </c>
      <c r="C351" t="s">
        <v>17</v>
      </c>
      <c r="D351" t="s">
        <v>277</v>
      </c>
      <c r="E351" s="22">
        <v>1</v>
      </c>
      <c r="G351" t="s">
        <v>105</v>
      </c>
      <c r="H351" s="23"/>
      <c r="I351" t="s">
        <v>106</v>
      </c>
      <c r="J351" s="24">
        <f>ROUND(E351* H351,5)</f>
        <v>0</v>
      </c>
      <c r="K351" s="25"/>
    </row>
    <row r="352" spans="1:27">
      <c r="D352" s="26" t="s">
        <v>120</v>
      </c>
      <c r="E352" s="25"/>
      <c r="H352" s="25"/>
      <c r="K352" s="23">
        <f>SUM(J351:J351)</f>
        <v>0</v>
      </c>
    </row>
    <row r="353" spans="1:27">
      <c r="E353" s="25"/>
      <c r="H353" s="25"/>
      <c r="K353" s="25"/>
    </row>
    <row r="354" spans="1:27">
      <c r="D354" s="26" t="s">
        <v>121</v>
      </c>
      <c r="E354" s="25"/>
      <c r="H354" s="25">
        <v>1.5</v>
      </c>
      <c r="I354" t="s">
        <v>122</v>
      </c>
      <c r="J354">
        <f>ROUND(H354/100*K349,5)</f>
        <v>0</v>
      </c>
      <c r="K354" s="25"/>
    </row>
    <row r="355" spans="1:27">
      <c r="D355" s="26" t="s">
        <v>123</v>
      </c>
      <c r="E355" s="25"/>
      <c r="H355" s="25"/>
      <c r="K355" s="27">
        <f>SUM(J346:J354)</f>
        <v>0</v>
      </c>
    </row>
    <row r="356" spans="1:27">
      <c r="D356" s="26" t="s">
        <v>124</v>
      </c>
      <c r="E356" s="25"/>
      <c r="H356" s="25">
        <v>8</v>
      </c>
      <c r="I356" t="s">
        <v>122</v>
      </c>
      <c r="K356" s="23">
        <f>ROUND(H356/100*K355,5)</f>
        <v>0</v>
      </c>
    </row>
    <row r="357" spans="1:27">
      <c r="D357" s="26" t="s">
        <v>125</v>
      </c>
      <c r="E357" s="25"/>
      <c r="H357" s="25"/>
      <c r="K357" s="27">
        <f>SUM(K355:K356)</f>
        <v>0</v>
      </c>
    </row>
    <row r="359" spans="1:27" ht="45" customHeight="1">
      <c r="A359" s="17" t="s">
        <v>278</v>
      </c>
      <c r="B359" s="17" t="s">
        <v>70</v>
      </c>
      <c r="C359" s="18" t="s">
        <v>17</v>
      </c>
      <c r="D359" s="41" t="s">
        <v>71</v>
      </c>
      <c r="E359" s="42"/>
      <c r="F359" s="42"/>
      <c r="G359" s="18"/>
      <c r="H359" s="20" t="s">
        <v>99</v>
      </c>
      <c r="I359" s="43">
        <v>1</v>
      </c>
      <c r="J359" s="44"/>
      <c r="K359" s="21"/>
      <c r="L359" s="19" t="s">
        <v>279</v>
      </c>
      <c r="M359" s="18"/>
      <c r="N359" s="18"/>
      <c r="O359" s="18"/>
      <c r="P359" s="18"/>
      <c r="Q359" s="18"/>
      <c r="R359" s="18"/>
      <c r="S359" s="18"/>
      <c r="T359" s="18"/>
      <c r="U359" s="18"/>
      <c r="V359" s="18"/>
      <c r="W359" s="18"/>
      <c r="X359" s="18"/>
      <c r="Y359" s="18"/>
      <c r="Z359" s="18"/>
      <c r="AA359" s="18"/>
    </row>
    <row r="360" spans="1:27" ht="45" customHeight="1">
      <c r="A360" s="17" t="s">
        <v>280</v>
      </c>
      <c r="B360" s="17" t="s">
        <v>83</v>
      </c>
      <c r="C360" s="18" t="s">
        <v>17</v>
      </c>
      <c r="D360" s="41" t="s">
        <v>84</v>
      </c>
      <c r="E360" s="42"/>
      <c r="F360" s="42"/>
      <c r="G360" s="18"/>
      <c r="H360" s="20" t="s">
        <v>99</v>
      </c>
      <c r="I360" s="43">
        <v>1</v>
      </c>
      <c r="J360" s="44"/>
      <c r="K360" s="21"/>
      <c r="L360" s="19" t="s">
        <v>84</v>
      </c>
      <c r="M360" s="18"/>
      <c r="N360" s="18"/>
      <c r="O360" s="18"/>
      <c r="P360" s="18"/>
      <c r="Q360" s="18"/>
      <c r="R360" s="18"/>
      <c r="S360" s="18"/>
      <c r="T360" s="18"/>
      <c r="U360" s="18"/>
      <c r="V360" s="18"/>
      <c r="W360" s="18"/>
      <c r="X360" s="18"/>
      <c r="Y360" s="18"/>
      <c r="Z360" s="18"/>
      <c r="AA360" s="18"/>
    </row>
    <row r="361" spans="1:27" ht="45" customHeight="1">
      <c r="A361" s="17" t="s">
        <v>281</v>
      </c>
      <c r="B361" s="17" t="s">
        <v>87</v>
      </c>
      <c r="C361" s="18" t="s">
        <v>17</v>
      </c>
      <c r="D361" s="41" t="s">
        <v>88</v>
      </c>
      <c r="E361" s="42"/>
      <c r="F361" s="42"/>
      <c r="G361" s="18"/>
      <c r="H361" s="20" t="s">
        <v>99</v>
      </c>
      <c r="I361" s="43">
        <v>1</v>
      </c>
      <c r="J361" s="44"/>
      <c r="K361" s="21"/>
      <c r="L361" s="19" t="s">
        <v>282</v>
      </c>
      <c r="M361" s="18"/>
      <c r="N361" s="18"/>
      <c r="O361" s="18"/>
      <c r="P361" s="18"/>
      <c r="Q361" s="18"/>
      <c r="R361" s="18"/>
      <c r="S361" s="18"/>
      <c r="T361" s="18"/>
      <c r="U361" s="18"/>
      <c r="V361" s="18"/>
      <c r="W361" s="18"/>
      <c r="X361" s="18"/>
      <c r="Y361" s="18"/>
      <c r="Z361" s="18"/>
      <c r="AA361" s="18"/>
    </row>
    <row r="362" spans="1:27" ht="45" customHeight="1">
      <c r="A362" s="17" t="s">
        <v>283</v>
      </c>
      <c r="B362" s="17" t="s">
        <v>284</v>
      </c>
      <c r="C362" s="18" t="s">
        <v>17</v>
      </c>
      <c r="D362" s="41" t="s">
        <v>285</v>
      </c>
      <c r="E362" s="42"/>
      <c r="F362" s="42"/>
      <c r="G362" s="18"/>
      <c r="H362" s="20" t="s">
        <v>99</v>
      </c>
      <c r="I362" s="43">
        <v>1</v>
      </c>
      <c r="J362" s="44"/>
      <c r="K362" s="21"/>
      <c r="L362" s="19" t="s">
        <v>286</v>
      </c>
      <c r="M362" s="18"/>
      <c r="N362" s="18"/>
      <c r="O362" s="18"/>
      <c r="P362" s="18"/>
      <c r="Q362" s="18"/>
      <c r="R362" s="18"/>
      <c r="S362" s="18"/>
      <c r="T362" s="18"/>
      <c r="U362" s="18"/>
      <c r="V362" s="18"/>
      <c r="W362" s="18"/>
      <c r="X362" s="18"/>
      <c r="Y362" s="18"/>
      <c r="Z362" s="18"/>
      <c r="AA362" s="18"/>
    </row>
    <row r="363" spans="1:27" ht="45" customHeight="1">
      <c r="A363" s="17" t="s">
        <v>287</v>
      </c>
      <c r="B363" s="17" t="s">
        <v>288</v>
      </c>
      <c r="C363" s="18" t="s">
        <v>17</v>
      </c>
      <c r="D363" s="41" t="s">
        <v>289</v>
      </c>
      <c r="E363" s="42"/>
      <c r="F363" s="42"/>
      <c r="G363" s="18"/>
      <c r="H363" s="20" t="s">
        <v>99</v>
      </c>
      <c r="I363" s="43">
        <v>1</v>
      </c>
      <c r="J363" s="44"/>
      <c r="K363" s="21"/>
      <c r="L363" s="19" t="s">
        <v>290</v>
      </c>
      <c r="M363" s="18"/>
      <c r="N363" s="18"/>
      <c r="O363" s="18"/>
      <c r="P363" s="18"/>
      <c r="Q363" s="18"/>
      <c r="R363" s="18"/>
      <c r="S363" s="18"/>
      <c r="T363" s="18"/>
      <c r="U363" s="18"/>
      <c r="V363" s="18"/>
      <c r="W363" s="18"/>
      <c r="X363" s="18"/>
      <c r="Y363" s="18"/>
      <c r="Z363" s="18"/>
      <c r="AA363" s="18"/>
    </row>
    <row r="364" spans="1:27" ht="45" customHeight="1">
      <c r="A364" s="17" t="s">
        <v>291</v>
      </c>
      <c r="B364" s="17" t="s">
        <v>85</v>
      </c>
      <c r="C364" s="18" t="s">
        <v>17</v>
      </c>
      <c r="D364" s="41" t="s">
        <v>86</v>
      </c>
      <c r="E364" s="42"/>
      <c r="F364" s="42"/>
      <c r="G364" s="18"/>
      <c r="H364" s="20" t="s">
        <v>99</v>
      </c>
      <c r="I364" s="43">
        <v>1</v>
      </c>
      <c r="J364" s="44"/>
      <c r="K364" s="21"/>
      <c r="L364" s="19" t="s">
        <v>292</v>
      </c>
      <c r="M364" s="18"/>
      <c r="N364" s="18"/>
      <c r="O364" s="18"/>
      <c r="P364" s="18"/>
      <c r="Q364" s="18"/>
      <c r="R364" s="18"/>
      <c r="S364" s="18"/>
      <c r="T364" s="18"/>
      <c r="U364" s="18"/>
      <c r="V364" s="18"/>
      <c r="W364" s="18"/>
      <c r="X364" s="18"/>
      <c r="Y364" s="18"/>
      <c r="Z364" s="18"/>
      <c r="AA364" s="18"/>
    </row>
    <row r="365" spans="1:27" ht="45" customHeight="1">
      <c r="A365" s="17" t="s">
        <v>293</v>
      </c>
      <c r="B365" s="17" t="s">
        <v>78</v>
      </c>
      <c r="C365" s="18" t="s">
        <v>14</v>
      </c>
      <c r="D365" s="41" t="s">
        <v>79</v>
      </c>
      <c r="E365" s="42"/>
      <c r="F365" s="42"/>
      <c r="G365" s="18"/>
      <c r="H365" s="20" t="s">
        <v>99</v>
      </c>
      <c r="I365" s="43">
        <v>1</v>
      </c>
      <c r="J365" s="44"/>
      <c r="K365" s="21">
        <f>ROUND(K380,2)</f>
        <v>0</v>
      </c>
      <c r="L365" s="19" t="s">
        <v>294</v>
      </c>
      <c r="M365" s="18"/>
      <c r="N365" s="18"/>
      <c r="O365" s="18"/>
      <c r="P365" s="18"/>
      <c r="Q365" s="18"/>
      <c r="R365" s="18"/>
      <c r="S365" s="18"/>
      <c r="T365" s="18"/>
      <c r="U365" s="18"/>
      <c r="V365" s="18"/>
      <c r="W365" s="18"/>
      <c r="X365" s="18"/>
      <c r="Y365" s="18"/>
      <c r="Z365" s="18"/>
      <c r="AA365" s="18"/>
    </row>
    <row r="366" spans="1:27">
      <c r="B366" s="13" t="s">
        <v>101</v>
      </c>
    </row>
    <row r="367" spans="1:27">
      <c r="B367" t="s">
        <v>295</v>
      </c>
      <c r="C367" t="s">
        <v>65</v>
      </c>
      <c r="D367" t="s">
        <v>296</v>
      </c>
      <c r="E367" s="22">
        <v>0.22</v>
      </c>
      <c r="F367" t="s">
        <v>104</v>
      </c>
      <c r="G367" t="s">
        <v>105</v>
      </c>
      <c r="H367" s="23"/>
      <c r="I367" t="s">
        <v>106</v>
      </c>
      <c r="J367" s="24">
        <f>ROUND(E367/I365* H367,5)</f>
        <v>0</v>
      </c>
      <c r="K367" s="25"/>
    </row>
    <row r="368" spans="1:27">
      <c r="B368" t="s">
        <v>297</v>
      </c>
      <c r="C368" t="s">
        <v>65</v>
      </c>
      <c r="D368" t="s">
        <v>298</v>
      </c>
      <c r="E368" s="22">
        <v>0.11</v>
      </c>
      <c r="F368" t="s">
        <v>104</v>
      </c>
      <c r="G368" t="s">
        <v>105</v>
      </c>
      <c r="H368" s="23"/>
      <c r="I368" t="s">
        <v>106</v>
      </c>
      <c r="J368" s="24">
        <f>ROUND(E368/I365* H368,5)</f>
        <v>0</v>
      </c>
      <c r="K368" s="25"/>
    </row>
    <row r="369" spans="1:27">
      <c r="D369" s="26" t="s">
        <v>109</v>
      </c>
      <c r="E369" s="25"/>
      <c r="H369" s="25"/>
      <c r="K369" s="23">
        <f>SUM(J367:J368)</f>
        <v>0</v>
      </c>
    </row>
    <row r="370" spans="1:27">
      <c r="B370" s="13" t="s">
        <v>110</v>
      </c>
      <c r="E370" s="25"/>
      <c r="H370" s="25"/>
      <c r="K370" s="25"/>
    </row>
    <row r="371" spans="1:27">
      <c r="B371" t="s">
        <v>143</v>
      </c>
      <c r="C371" t="s">
        <v>14</v>
      </c>
      <c r="D371" t="s">
        <v>144</v>
      </c>
      <c r="E371" s="22">
        <v>1.5</v>
      </c>
      <c r="G371" t="s">
        <v>105</v>
      </c>
      <c r="H371" s="23"/>
      <c r="I371" t="s">
        <v>106</v>
      </c>
      <c r="J371" s="24">
        <f>ROUND(E371* H371,5)</f>
        <v>0</v>
      </c>
      <c r="K371" s="25"/>
    </row>
    <row r="372" spans="1:27">
      <c r="B372" t="s">
        <v>147</v>
      </c>
      <c r="C372" t="s">
        <v>17</v>
      </c>
      <c r="D372" t="s">
        <v>148</v>
      </c>
      <c r="E372" s="22">
        <v>0.33</v>
      </c>
      <c r="G372" t="s">
        <v>105</v>
      </c>
      <c r="H372" s="23"/>
      <c r="I372" t="s">
        <v>106</v>
      </c>
      <c r="J372" s="24">
        <f>ROUND(E372* H372,5)</f>
        <v>0</v>
      </c>
      <c r="K372" s="25"/>
    </row>
    <row r="373" spans="1:27">
      <c r="B373" t="s">
        <v>145</v>
      </c>
      <c r="C373" t="s">
        <v>17</v>
      </c>
      <c r="D373" t="s">
        <v>146</v>
      </c>
      <c r="E373" s="22">
        <v>1</v>
      </c>
      <c r="G373" t="s">
        <v>105</v>
      </c>
      <c r="H373" s="23"/>
      <c r="I373" t="s">
        <v>106</v>
      </c>
      <c r="J373" s="24">
        <f>ROUND(E373* H373,5)</f>
        <v>0</v>
      </c>
      <c r="K373" s="25"/>
    </row>
    <row r="374" spans="1:27">
      <c r="B374" t="s">
        <v>299</v>
      </c>
      <c r="C374" t="s">
        <v>17</v>
      </c>
      <c r="D374" t="s">
        <v>300</v>
      </c>
      <c r="E374" s="22">
        <v>2.5</v>
      </c>
      <c r="G374" t="s">
        <v>105</v>
      </c>
      <c r="H374" s="23"/>
      <c r="I374" t="s">
        <v>106</v>
      </c>
      <c r="J374" s="24">
        <f>ROUND(E374* H374,5)</f>
        <v>0</v>
      </c>
      <c r="K374" s="25"/>
    </row>
    <row r="375" spans="1:27">
      <c r="D375" s="26" t="s">
        <v>120</v>
      </c>
      <c r="E375" s="25"/>
      <c r="H375" s="25"/>
      <c r="K375" s="23">
        <f>SUM(J371:J374)</f>
        <v>0</v>
      </c>
    </row>
    <row r="376" spans="1:27">
      <c r="E376" s="25"/>
      <c r="H376" s="25"/>
      <c r="K376" s="25"/>
    </row>
    <row r="377" spans="1:27">
      <c r="D377" s="26" t="s">
        <v>121</v>
      </c>
      <c r="E377" s="25"/>
      <c r="H377" s="25">
        <v>1.5</v>
      </c>
      <c r="I377" t="s">
        <v>122</v>
      </c>
      <c r="J377">
        <f>ROUND(H377/100*K369,5)</f>
        <v>0</v>
      </c>
      <c r="K377" s="25"/>
    </row>
    <row r="378" spans="1:27">
      <c r="D378" s="26" t="s">
        <v>123</v>
      </c>
      <c r="E378" s="25"/>
      <c r="H378" s="25"/>
      <c r="K378" s="27">
        <f>SUM(J366:J377)</f>
        <v>0</v>
      </c>
    </row>
    <row r="379" spans="1:27">
      <c r="D379" s="26" t="s">
        <v>124</v>
      </c>
      <c r="E379" s="25"/>
      <c r="H379" s="25">
        <v>8</v>
      </c>
      <c r="I379" t="s">
        <v>122</v>
      </c>
      <c r="K379" s="23">
        <f>ROUND(H379/100*K378,5)</f>
        <v>0</v>
      </c>
    </row>
    <row r="380" spans="1:27">
      <c r="D380" s="26" t="s">
        <v>125</v>
      </c>
      <c r="E380" s="25"/>
      <c r="H380" s="25"/>
      <c r="K380" s="27">
        <f>SUM(K378:K379)</f>
        <v>0</v>
      </c>
    </row>
    <row r="382" spans="1:27" ht="45" customHeight="1">
      <c r="A382" s="17" t="s">
        <v>301</v>
      </c>
      <c r="B382" s="17" t="s">
        <v>58</v>
      </c>
      <c r="C382" s="18" t="s">
        <v>14</v>
      </c>
      <c r="D382" s="41" t="s">
        <v>59</v>
      </c>
      <c r="E382" s="42"/>
      <c r="F382" s="42"/>
      <c r="G382" s="18"/>
      <c r="H382" s="20" t="s">
        <v>99</v>
      </c>
      <c r="I382" s="43">
        <v>1</v>
      </c>
      <c r="J382" s="44"/>
      <c r="K382" s="21">
        <f>ROUND(K394,2)</f>
        <v>0</v>
      </c>
      <c r="L382" s="19" t="s">
        <v>302</v>
      </c>
      <c r="M382" s="18"/>
      <c r="N382" s="18"/>
      <c r="O382" s="18"/>
      <c r="P382" s="18"/>
      <c r="Q382" s="18"/>
      <c r="R382" s="18"/>
      <c r="S382" s="18"/>
      <c r="T382" s="18"/>
      <c r="U382" s="18"/>
      <c r="V382" s="18"/>
      <c r="W382" s="18"/>
      <c r="X382" s="18"/>
      <c r="Y382" s="18"/>
      <c r="Z382" s="18"/>
      <c r="AA382" s="18"/>
    </row>
    <row r="383" spans="1:27">
      <c r="B383" s="13" t="s">
        <v>101</v>
      </c>
    </row>
    <row r="384" spans="1:27">
      <c r="B384" t="s">
        <v>183</v>
      </c>
      <c r="C384" t="s">
        <v>65</v>
      </c>
      <c r="D384" t="s">
        <v>184</v>
      </c>
      <c r="E384" s="22">
        <v>1.4999999999999999E-2</v>
      </c>
      <c r="F384" t="s">
        <v>104</v>
      </c>
      <c r="G384" t="s">
        <v>105</v>
      </c>
      <c r="H384" s="23"/>
      <c r="I384" t="s">
        <v>106</v>
      </c>
      <c r="J384" s="24">
        <f>ROUND(E384/I382* H384,5)</f>
        <v>0</v>
      </c>
      <c r="K384" s="25"/>
    </row>
    <row r="385" spans="1:27">
      <c r="B385" t="s">
        <v>181</v>
      </c>
      <c r="C385" t="s">
        <v>65</v>
      </c>
      <c r="D385" t="s">
        <v>182</v>
      </c>
      <c r="E385" s="22">
        <v>1.4999999999999999E-2</v>
      </c>
      <c r="F385" t="s">
        <v>104</v>
      </c>
      <c r="G385" t="s">
        <v>105</v>
      </c>
      <c r="H385" s="23"/>
      <c r="I385" t="s">
        <v>106</v>
      </c>
      <c r="J385" s="24">
        <f>ROUND(E385/I382* H385,5)</f>
        <v>0</v>
      </c>
      <c r="K385" s="25"/>
    </row>
    <row r="386" spans="1:27">
      <c r="D386" s="26" t="s">
        <v>109</v>
      </c>
      <c r="E386" s="25"/>
      <c r="H386" s="25"/>
      <c r="K386" s="23">
        <f>SUM(J384:J385)</f>
        <v>0</v>
      </c>
    </row>
    <row r="387" spans="1:27">
      <c r="B387" s="13" t="s">
        <v>110</v>
      </c>
      <c r="E387" s="25"/>
      <c r="H387" s="25"/>
      <c r="K387" s="25"/>
    </row>
    <row r="388" spans="1:27">
      <c r="B388" t="s">
        <v>303</v>
      </c>
      <c r="C388" t="s">
        <v>14</v>
      </c>
      <c r="D388" t="s">
        <v>304</v>
      </c>
      <c r="E388" s="22">
        <v>1.02</v>
      </c>
      <c r="G388" t="s">
        <v>105</v>
      </c>
      <c r="H388" s="23"/>
      <c r="I388" t="s">
        <v>106</v>
      </c>
      <c r="J388" s="24">
        <f>ROUND(E388* H388,5)</f>
        <v>0</v>
      </c>
      <c r="K388" s="25"/>
    </row>
    <row r="389" spans="1:27">
      <c r="D389" s="26" t="s">
        <v>120</v>
      </c>
      <c r="E389" s="25"/>
      <c r="H389" s="25"/>
      <c r="K389" s="23">
        <f>SUM(J388:J388)</f>
        <v>0</v>
      </c>
    </row>
    <row r="390" spans="1:27">
      <c r="E390" s="25"/>
      <c r="H390" s="25"/>
      <c r="K390" s="25"/>
    </row>
    <row r="391" spans="1:27">
      <c r="D391" s="26" t="s">
        <v>121</v>
      </c>
      <c r="E391" s="25"/>
      <c r="H391" s="25">
        <v>1.5</v>
      </c>
      <c r="I391" t="s">
        <v>122</v>
      </c>
      <c r="J391">
        <f>ROUND(H391/100*K386,5)</f>
        <v>0</v>
      </c>
      <c r="K391" s="25"/>
    </row>
    <row r="392" spans="1:27">
      <c r="D392" s="26" t="s">
        <v>123</v>
      </c>
      <c r="E392" s="25"/>
      <c r="H392" s="25"/>
      <c r="K392" s="27">
        <f>SUM(J383:J391)</f>
        <v>0</v>
      </c>
    </row>
    <row r="393" spans="1:27">
      <c r="D393" s="26" t="s">
        <v>124</v>
      </c>
      <c r="E393" s="25"/>
      <c r="H393" s="25">
        <v>8</v>
      </c>
      <c r="I393" t="s">
        <v>122</v>
      </c>
      <c r="K393" s="23">
        <f>ROUND(H393/100*K392,5)</f>
        <v>0</v>
      </c>
    </row>
    <row r="394" spans="1:27">
      <c r="D394" s="26" t="s">
        <v>125</v>
      </c>
      <c r="E394" s="25"/>
      <c r="H394" s="25"/>
      <c r="K394" s="27">
        <f>SUM(K392:K393)</f>
        <v>0</v>
      </c>
    </row>
    <row r="396" spans="1:27" ht="45" customHeight="1">
      <c r="A396" s="17" t="s">
        <v>305</v>
      </c>
      <c r="B396" s="17" t="s">
        <v>62</v>
      </c>
      <c r="C396" s="18" t="s">
        <v>17</v>
      </c>
      <c r="D396" s="41" t="s">
        <v>63</v>
      </c>
      <c r="E396" s="42"/>
      <c r="F396" s="42"/>
      <c r="G396" s="18"/>
      <c r="H396" s="20" t="s">
        <v>99</v>
      </c>
      <c r="I396" s="43">
        <v>1</v>
      </c>
      <c r="J396" s="44"/>
      <c r="K396" s="21">
        <f>ROUND(K409,2)</f>
        <v>0</v>
      </c>
      <c r="L396" s="19" t="s">
        <v>306</v>
      </c>
      <c r="M396" s="18"/>
      <c r="N396" s="18"/>
      <c r="O396" s="18"/>
      <c r="P396" s="18"/>
      <c r="Q396" s="18"/>
      <c r="R396" s="18"/>
      <c r="S396" s="18"/>
      <c r="T396" s="18"/>
      <c r="U396" s="18"/>
      <c r="V396" s="18"/>
      <c r="W396" s="18"/>
      <c r="X396" s="18"/>
      <c r="Y396" s="18"/>
      <c r="Z396" s="18"/>
      <c r="AA396" s="18"/>
    </row>
    <row r="397" spans="1:27">
      <c r="B397" s="13" t="s">
        <v>101</v>
      </c>
    </row>
    <row r="398" spans="1:27">
      <c r="B398" t="s">
        <v>181</v>
      </c>
      <c r="C398" t="s">
        <v>65</v>
      </c>
      <c r="D398" t="s">
        <v>182</v>
      </c>
      <c r="E398" s="22">
        <v>0.23</v>
      </c>
      <c r="F398" t="s">
        <v>104</v>
      </c>
      <c r="G398" t="s">
        <v>105</v>
      </c>
      <c r="H398" s="23"/>
      <c r="I398" t="s">
        <v>106</v>
      </c>
      <c r="J398" s="24">
        <f>ROUND(E398/I396* H398,5)</f>
        <v>0</v>
      </c>
      <c r="K398" s="25"/>
    </row>
    <row r="399" spans="1:27">
      <c r="B399" t="s">
        <v>183</v>
      </c>
      <c r="C399" t="s">
        <v>65</v>
      </c>
      <c r="D399" t="s">
        <v>184</v>
      </c>
      <c r="E399" s="22">
        <v>0.2</v>
      </c>
      <c r="F399" t="s">
        <v>104</v>
      </c>
      <c r="G399" t="s">
        <v>105</v>
      </c>
      <c r="H399" s="23"/>
      <c r="I399" t="s">
        <v>106</v>
      </c>
      <c r="J399" s="24">
        <f>ROUND(E399/I396* H399,5)</f>
        <v>0</v>
      </c>
      <c r="K399" s="25"/>
    </row>
    <row r="400" spans="1:27">
      <c r="D400" s="26" t="s">
        <v>109</v>
      </c>
      <c r="E400" s="25"/>
      <c r="H400" s="25"/>
      <c r="K400" s="23">
        <f>SUM(J398:J399)</f>
        <v>0</v>
      </c>
    </row>
    <row r="401" spans="1:27">
      <c r="B401" s="13" t="s">
        <v>110</v>
      </c>
      <c r="E401" s="25"/>
      <c r="H401" s="25"/>
      <c r="K401" s="25"/>
    </row>
    <row r="402" spans="1:27">
      <c r="B402" t="s">
        <v>307</v>
      </c>
      <c r="C402" t="s">
        <v>17</v>
      </c>
      <c r="D402" t="s">
        <v>308</v>
      </c>
      <c r="E402" s="22">
        <v>1</v>
      </c>
      <c r="G402" t="s">
        <v>105</v>
      </c>
      <c r="H402" s="23"/>
      <c r="I402" t="s">
        <v>106</v>
      </c>
      <c r="J402" s="24">
        <f>ROUND(E402* H402,5)</f>
        <v>0</v>
      </c>
      <c r="K402" s="25"/>
    </row>
    <row r="403" spans="1:27">
      <c r="B403" t="s">
        <v>309</v>
      </c>
      <c r="C403" t="s">
        <v>17</v>
      </c>
      <c r="D403" t="s">
        <v>310</v>
      </c>
      <c r="E403" s="22">
        <v>1</v>
      </c>
      <c r="G403" t="s">
        <v>105</v>
      </c>
      <c r="H403" s="23"/>
      <c r="I403" t="s">
        <v>106</v>
      </c>
      <c r="J403" s="24">
        <f>ROUND(E403* H403,5)</f>
        <v>0</v>
      </c>
      <c r="K403" s="25"/>
    </row>
    <row r="404" spans="1:27">
      <c r="D404" s="26" t="s">
        <v>120</v>
      </c>
      <c r="E404" s="25"/>
      <c r="H404" s="25"/>
      <c r="K404" s="23">
        <f>SUM(J402:J403)</f>
        <v>0</v>
      </c>
    </row>
    <row r="405" spans="1:27">
      <c r="E405" s="25"/>
      <c r="H405" s="25"/>
      <c r="K405" s="25"/>
    </row>
    <row r="406" spans="1:27">
      <c r="D406" s="26" t="s">
        <v>121</v>
      </c>
      <c r="E406" s="25"/>
      <c r="H406" s="25">
        <v>1.5</v>
      </c>
      <c r="I406" t="s">
        <v>122</v>
      </c>
      <c r="J406">
        <f>ROUND(H406/100*K400,5)</f>
        <v>0</v>
      </c>
      <c r="K406" s="25"/>
    </row>
    <row r="407" spans="1:27">
      <c r="D407" s="26" t="s">
        <v>123</v>
      </c>
      <c r="E407" s="25"/>
      <c r="H407" s="25"/>
      <c r="K407" s="27">
        <f>SUM(J397:J406)</f>
        <v>0</v>
      </c>
    </row>
    <row r="408" spans="1:27">
      <c r="D408" s="26" t="s">
        <v>124</v>
      </c>
      <c r="E408" s="25"/>
      <c r="H408" s="25">
        <v>8</v>
      </c>
      <c r="I408" t="s">
        <v>122</v>
      </c>
      <c r="K408" s="23">
        <f>ROUND(H408/100*K407,5)</f>
        <v>0</v>
      </c>
    </row>
    <row r="409" spans="1:27">
      <c r="D409" s="26" t="s">
        <v>125</v>
      </c>
      <c r="E409" s="25"/>
      <c r="H409" s="25"/>
      <c r="K409" s="27">
        <f>SUM(K407:K408)</f>
        <v>0</v>
      </c>
    </row>
    <row r="411" spans="1:27" ht="45" customHeight="1">
      <c r="A411" s="17" t="s">
        <v>311</v>
      </c>
      <c r="B411" s="17" t="s">
        <v>60</v>
      </c>
      <c r="C411" s="18" t="s">
        <v>17</v>
      </c>
      <c r="D411" s="41" t="s">
        <v>61</v>
      </c>
      <c r="E411" s="42"/>
      <c r="F411" s="42"/>
      <c r="G411" s="18"/>
      <c r="H411" s="20" t="s">
        <v>99</v>
      </c>
      <c r="I411" s="43">
        <v>1</v>
      </c>
      <c r="J411" s="44"/>
      <c r="K411" s="21">
        <f>ROUND(K424,2)</f>
        <v>0</v>
      </c>
      <c r="L411" s="19" t="s">
        <v>312</v>
      </c>
      <c r="M411" s="18"/>
      <c r="N411" s="18"/>
      <c r="O411" s="18"/>
      <c r="P411" s="18"/>
      <c r="Q411" s="18"/>
      <c r="R411" s="18"/>
      <c r="S411" s="18"/>
      <c r="T411" s="18"/>
      <c r="U411" s="18"/>
      <c r="V411" s="18"/>
      <c r="W411" s="18"/>
      <c r="X411" s="18"/>
      <c r="Y411" s="18"/>
      <c r="Z411" s="18"/>
      <c r="AA411" s="18"/>
    </row>
    <row r="412" spans="1:27">
      <c r="B412" s="13" t="s">
        <v>101</v>
      </c>
    </row>
    <row r="413" spans="1:27">
      <c r="B413" t="s">
        <v>183</v>
      </c>
      <c r="C413" t="s">
        <v>65</v>
      </c>
      <c r="D413" t="s">
        <v>184</v>
      </c>
      <c r="E413" s="22">
        <v>0.2</v>
      </c>
      <c r="F413" t="s">
        <v>104</v>
      </c>
      <c r="G413" t="s">
        <v>105</v>
      </c>
      <c r="H413" s="23"/>
      <c r="I413" t="s">
        <v>106</v>
      </c>
      <c r="J413" s="24">
        <f>ROUND(E413/I411* H413,5)</f>
        <v>0</v>
      </c>
      <c r="K413" s="25"/>
    </row>
    <row r="414" spans="1:27">
      <c r="B414" t="s">
        <v>181</v>
      </c>
      <c r="C414" t="s">
        <v>65</v>
      </c>
      <c r="D414" t="s">
        <v>182</v>
      </c>
      <c r="E414" s="22">
        <v>0.5</v>
      </c>
      <c r="F414" t="s">
        <v>104</v>
      </c>
      <c r="G414" t="s">
        <v>105</v>
      </c>
      <c r="H414" s="23"/>
      <c r="I414" t="s">
        <v>106</v>
      </c>
      <c r="J414" s="24">
        <f>ROUND(E414/I411* H414,5)</f>
        <v>0</v>
      </c>
      <c r="K414" s="25"/>
    </row>
    <row r="415" spans="1:27">
      <c r="D415" s="26" t="s">
        <v>109</v>
      </c>
      <c r="E415" s="25"/>
      <c r="H415" s="25"/>
      <c r="K415" s="23">
        <f>SUM(J413:J414)</f>
        <v>0</v>
      </c>
    </row>
    <row r="416" spans="1:27">
      <c r="B416" s="13" t="s">
        <v>110</v>
      </c>
      <c r="E416" s="25"/>
      <c r="H416" s="25"/>
      <c r="K416" s="25"/>
    </row>
    <row r="417" spans="1:27">
      <c r="B417" t="s">
        <v>313</v>
      </c>
      <c r="C417" t="s">
        <v>17</v>
      </c>
      <c r="D417" t="s">
        <v>314</v>
      </c>
      <c r="E417" s="22">
        <v>1</v>
      </c>
      <c r="G417" t="s">
        <v>105</v>
      </c>
      <c r="H417" s="23"/>
      <c r="I417" t="s">
        <v>106</v>
      </c>
      <c r="J417" s="24">
        <f>ROUND(E417* H417,5)</f>
        <v>0</v>
      </c>
      <c r="K417" s="25"/>
    </row>
    <row r="418" spans="1:27">
      <c r="B418" t="s">
        <v>192</v>
      </c>
      <c r="C418" t="s">
        <v>17</v>
      </c>
      <c r="D418" t="s">
        <v>193</v>
      </c>
      <c r="E418" s="22">
        <v>1</v>
      </c>
      <c r="G418" t="s">
        <v>105</v>
      </c>
      <c r="H418" s="23"/>
      <c r="I418" t="s">
        <v>106</v>
      </c>
      <c r="J418" s="24">
        <f>ROUND(E418* H418,5)</f>
        <v>0</v>
      </c>
      <c r="K418" s="25"/>
    </row>
    <row r="419" spans="1:27">
      <c r="D419" s="26" t="s">
        <v>120</v>
      </c>
      <c r="E419" s="25"/>
      <c r="H419" s="25"/>
      <c r="K419" s="23">
        <f>SUM(J417:J418)</f>
        <v>0</v>
      </c>
    </row>
    <row r="420" spans="1:27">
      <c r="E420" s="25"/>
      <c r="H420" s="25"/>
      <c r="K420" s="25"/>
    </row>
    <row r="421" spans="1:27">
      <c r="D421" s="26" t="s">
        <v>121</v>
      </c>
      <c r="E421" s="25"/>
      <c r="H421" s="25">
        <v>1.5</v>
      </c>
      <c r="I421" t="s">
        <v>122</v>
      </c>
      <c r="J421">
        <f>ROUND(H421/100*K415,5)</f>
        <v>0</v>
      </c>
      <c r="K421" s="25"/>
    </row>
    <row r="422" spans="1:27">
      <c r="D422" s="26" t="s">
        <v>123</v>
      </c>
      <c r="E422" s="25"/>
      <c r="H422" s="25"/>
      <c r="K422" s="27">
        <f>SUM(J412:J421)</f>
        <v>0</v>
      </c>
    </row>
    <row r="423" spans="1:27">
      <c r="D423" s="26" t="s">
        <v>124</v>
      </c>
      <c r="E423" s="25"/>
      <c r="H423" s="25">
        <v>8</v>
      </c>
      <c r="I423" t="s">
        <v>122</v>
      </c>
      <c r="K423" s="23">
        <f>ROUND(H423/100*K422,5)</f>
        <v>0</v>
      </c>
    </row>
    <row r="424" spans="1:27">
      <c r="D424" s="26" t="s">
        <v>125</v>
      </c>
      <c r="E424" s="25"/>
      <c r="H424" s="25"/>
      <c r="K424" s="27">
        <f>SUM(K422:K423)</f>
        <v>0</v>
      </c>
    </row>
    <row r="426" spans="1:27" ht="45" customHeight="1">
      <c r="A426" s="17" t="s">
        <v>315</v>
      </c>
      <c r="B426" s="17" t="s">
        <v>13</v>
      </c>
      <c r="C426" s="18" t="s">
        <v>14</v>
      </c>
      <c r="D426" s="41" t="s">
        <v>15</v>
      </c>
      <c r="E426" s="42"/>
      <c r="F426" s="42"/>
      <c r="G426" s="18"/>
      <c r="H426" s="20" t="s">
        <v>99</v>
      </c>
      <c r="I426" s="43">
        <v>1</v>
      </c>
      <c r="J426" s="44"/>
      <c r="K426" s="21">
        <f>ROUND(K440,2)</f>
        <v>0</v>
      </c>
      <c r="L426" s="19" t="s">
        <v>316</v>
      </c>
      <c r="M426" s="18"/>
      <c r="N426" s="18"/>
      <c r="O426" s="18"/>
      <c r="P426" s="18"/>
      <c r="Q426" s="18"/>
      <c r="R426" s="18"/>
      <c r="S426" s="18"/>
      <c r="T426" s="18"/>
      <c r="U426" s="18"/>
      <c r="V426" s="18"/>
      <c r="W426" s="18"/>
      <c r="X426" s="18"/>
      <c r="Y426" s="18"/>
      <c r="Z426" s="18"/>
      <c r="AA426" s="18"/>
    </row>
    <row r="427" spans="1:27">
      <c r="B427" s="13" t="s">
        <v>101</v>
      </c>
    </row>
    <row r="428" spans="1:27">
      <c r="B428" t="s">
        <v>129</v>
      </c>
      <c r="C428" t="s">
        <v>65</v>
      </c>
      <c r="D428" t="s">
        <v>130</v>
      </c>
      <c r="E428" s="22">
        <v>2.1</v>
      </c>
      <c r="F428" t="s">
        <v>104</v>
      </c>
      <c r="G428" t="s">
        <v>105</v>
      </c>
      <c r="H428" s="23"/>
      <c r="I428" t="s">
        <v>106</v>
      </c>
      <c r="J428" s="24">
        <f>ROUND(E428/I426* H428,5)</f>
        <v>0</v>
      </c>
      <c r="K428" s="25"/>
    </row>
    <row r="429" spans="1:27">
      <c r="B429" t="s">
        <v>224</v>
      </c>
      <c r="C429" t="s">
        <v>65</v>
      </c>
      <c r="D429" t="s">
        <v>225</v>
      </c>
      <c r="E429" s="22">
        <v>1</v>
      </c>
      <c r="F429" t="s">
        <v>104</v>
      </c>
      <c r="G429" t="s">
        <v>105</v>
      </c>
      <c r="H429" s="23"/>
      <c r="I429" t="s">
        <v>106</v>
      </c>
      <c r="J429" s="24">
        <f>ROUND(E429/I426* H429,5)</f>
        <v>0</v>
      </c>
      <c r="K429" s="25"/>
    </row>
    <row r="430" spans="1:27">
      <c r="B430" t="s">
        <v>131</v>
      </c>
      <c r="C430" t="s">
        <v>65</v>
      </c>
      <c r="D430" t="s">
        <v>132</v>
      </c>
      <c r="E430" s="22">
        <v>2.1</v>
      </c>
      <c r="F430" t="s">
        <v>104</v>
      </c>
      <c r="G430" t="s">
        <v>105</v>
      </c>
      <c r="H430" s="23"/>
      <c r="I430" t="s">
        <v>106</v>
      </c>
      <c r="J430" s="24">
        <f>ROUND(E430/I426* H430,5)</f>
        <v>0</v>
      </c>
      <c r="K430" s="25"/>
    </row>
    <row r="431" spans="1:27">
      <c r="D431" s="26" t="s">
        <v>109</v>
      </c>
      <c r="E431" s="25"/>
      <c r="H431" s="25"/>
      <c r="K431" s="23">
        <f>SUM(J428:J430)</f>
        <v>0</v>
      </c>
    </row>
    <row r="432" spans="1:27">
      <c r="B432" s="13" t="s">
        <v>232</v>
      </c>
      <c r="E432" s="25"/>
      <c r="H432" s="25"/>
      <c r="K432" s="25"/>
    </row>
    <row r="433" spans="1:27">
      <c r="B433" t="s">
        <v>317</v>
      </c>
      <c r="C433" t="s">
        <v>65</v>
      </c>
      <c r="D433" t="s">
        <v>318</v>
      </c>
      <c r="E433" s="22">
        <v>0.5</v>
      </c>
      <c r="F433" t="s">
        <v>104</v>
      </c>
      <c r="G433" t="s">
        <v>105</v>
      </c>
      <c r="H433" s="23"/>
      <c r="I433" t="s">
        <v>106</v>
      </c>
      <c r="J433" s="24">
        <f>ROUND(E433/I426* H433,5)</f>
        <v>0</v>
      </c>
      <c r="K433" s="25"/>
    </row>
    <row r="434" spans="1:27">
      <c r="B434" t="s">
        <v>319</v>
      </c>
      <c r="C434" t="s">
        <v>65</v>
      </c>
      <c r="D434" t="s">
        <v>320</v>
      </c>
      <c r="E434" s="22">
        <v>0.5</v>
      </c>
      <c r="F434" t="s">
        <v>104</v>
      </c>
      <c r="G434" t="s">
        <v>105</v>
      </c>
      <c r="H434" s="23"/>
      <c r="I434" t="s">
        <v>106</v>
      </c>
      <c r="J434" s="24">
        <f>ROUND(E434/I426* H434,5)</f>
        <v>0</v>
      </c>
      <c r="K434" s="25"/>
    </row>
    <row r="435" spans="1:27">
      <c r="D435" s="26" t="s">
        <v>235</v>
      </c>
      <c r="E435" s="25"/>
      <c r="H435" s="25"/>
      <c r="K435" s="23">
        <f>SUM(J433:J434)</f>
        <v>0</v>
      </c>
    </row>
    <row r="436" spans="1:27">
      <c r="E436" s="25"/>
      <c r="H436" s="25"/>
      <c r="K436" s="25"/>
    </row>
    <row r="437" spans="1:27">
      <c r="D437" s="26" t="s">
        <v>121</v>
      </c>
      <c r="E437" s="25"/>
      <c r="H437" s="25">
        <v>1.5</v>
      </c>
      <c r="I437" t="s">
        <v>122</v>
      </c>
      <c r="J437">
        <f>ROUND(H437/100*K431,5)</f>
        <v>0</v>
      </c>
      <c r="K437" s="25"/>
    </row>
    <row r="438" spans="1:27">
      <c r="D438" s="26" t="s">
        <v>123</v>
      </c>
      <c r="E438" s="25"/>
      <c r="H438" s="25"/>
      <c r="K438" s="27">
        <f>SUM(J427:J437)</f>
        <v>0</v>
      </c>
    </row>
    <row r="439" spans="1:27">
      <c r="D439" s="26" t="s">
        <v>124</v>
      </c>
      <c r="E439" s="25"/>
      <c r="H439" s="25">
        <v>8</v>
      </c>
      <c r="I439" t="s">
        <v>122</v>
      </c>
      <c r="K439" s="23">
        <f>ROUND(H439/100*K438,5)</f>
        <v>0</v>
      </c>
    </row>
    <row r="440" spans="1:27">
      <c r="D440" s="26" t="s">
        <v>125</v>
      </c>
      <c r="E440" s="25"/>
      <c r="H440" s="25"/>
      <c r="K440" s="27">
        <f>SUM(K438:K439)</f>
        <v>0</v>
      </c>
    </row>
    <row r="442" spans="1:27" ht="45" customHeight="1">
      <c r="A442" s="17" t="s">
        <v>321</v>
      </c>
      <c r="B442" s="17" t="s">
        <v>32</v>
      </c>
      <c r="C442" s="18" t="s">
        <v>17</v>
      </c>
      <c r="D442" s="41" t="s">
        <v>33</v>
      </c>
      <c r="E442" s="42"/>
      <c r="F442" s="42"/>
      <c r="G442" s="18"/>
      <c r="H442" s="20" t="s">
        <v>99</v>
      </c>
      <c r="I442" s="43">
        <v>1</v>
      </c>
      <c r="J442" s="44"/>
      <c r="K442" s="21">
        <f>ROUND(K454,2)</f>
        <v>0</v>
      </c>
      <c r="L442" s="19" t="s">
        <v>322</v>
      </c>
      <c r="M442" s="18"/>
      <c r="N442" s="18"/>
      <c r="O442" s="18"/>
      <c r="P442" s="18"/>
      <c r="Q442" s="18"/>
      <c r="R442" s="18"/>
      <c r="S442" s="18"/>
      <c r="T442" s="18"/>
      <c r="U442" s="18"/>
      <c r="V442" s="18"/>
      <c r="W442" s="18"/>
      <c r="X442" s="18"/>
      <c r="Y442" s="18"/>
      <c r="Z442" s="18"/>
      <c r="AA442" s="18"/>
    </row>
    <row r="443" spans="1:27">
      <c r="B443" s="13" t="s">
        <v>101</v>
      </c>
    </row>
    <row r="444" spans="1:27">
      <c r="B444" t="s">
        <v>129</v>
      </c>
      <c r="C444" t="s">
        <v>65</v>
      </c>
      <c r="D444" t="s">
        <v>130</v>
      </c>
      <c r="E444" s="22">
        <v>1.5</v>
      </c>
      <c r="F444" t="s">
        <v>104</v>
      </c>
      <c r="G444" t="s">
        <v>105</v>
      </c>
      <c r="H444" s="23"/>
      <c r="I444" t="s">
        <v>106</v>
      </c>
      <c r="J444" s="24">
        <f>ROUND(E444/I442* H444,5)</f>
        <v>0</v>
      </c>
      <c r="K444" s="25"/>
    </row>
    <row r="445" spans="1:27">
      <c r="B445" t="s">
        <v>131</v>
      </c>
      <c r="C445" t="s">
        <v>65</v>
      </c>
      <c r="D445" t="s">
        <v>132</v>
      </c>
      <c r="E445" s="22">
        <v>1.5</v>
      </c>
      <c r="F445" t="s">
        <v>104</v>
      </c>
      <c r="G445" t="s">
        <v>105</v>
      </c>
      <c r="H445" s="23"/>
      <c r="I445" t="s">
        <v>106</v>
      </c>
      <c r="J445" s="24">
        <f>ROUND(E445/I442* H445,5)</f>
        <v>0</v>
      </c>
      <c r="K445" s="25"/>
    </row>
    <row r="446" spans="1:27">
      <c r="D446" s="26" t="s">
        <v>109</v>
      </c>
      <c r="E446" s="25"/>
      <c r="H446" s="25"/>
      <c r="K446" s="23">
        <f>SUM(J444:J445)</f>
        <v>0</v>
      </c>
    </row>
    <row r="447" spans="1:27">
      <c r="B447" s="13" t="s">
        <v>110</v>
      </c>
      <c r="E447" s="25"/>
      <c r="H447" s="25"/>
      <c r="K447" s="25"/>
    </row>
    <row r="448" spans="1:27">
      <c r="B448" t="s">
        <v>323</v>
      </c>
      <c r="C448" t="s">
        <v>17</v>
      </c>
      <c r="D448" t="s">
        <v>324</v>
      </c>
      <c r="E448" s="22">
        <v>1</v>
      </c>
      <c r="G448" t="s">
        <v>105</v>
      </c>
      <c r="H448" s="23"/>
      <c r="I448" t="s">
        <v>106</v>
      </c>
      <c r="J448" s="24">
        <f>ROUND(E448* H448,5)</f>
        <v>0</v>
      </c>
      <c r="K448" s="25"/>
    </row>
    <row r="449" spans="1:27">
      <c r="D449" s="26" t="s">
        <v>120</v>
      </c>
      <c r="E449" s="25"/>
      <c r="H449" s="25"/>
      <c r="K449" s="23">
        <f>SUM(J448:J448)</f>
        <v>0</v>
      </c>
    </row>
    <row r="450" spans="1:27">
      <c r="E450" s="25"/>
      <c r="H450" s="25"/>
      <c r="K450" s="25"/>
    </row>
    <row r="451" spans="1:27">
      <c r="D451" s="26" t="s">
        <v>121</v>
      </c>
      <c r="E451" s="25"/>
      <c r="H451" s="25">
        <v>1.5</v>
      </c>
      <c r="I451" t="s">
        <v>122</v>
      </c>
      <c r="J451">
        <f>ROUND(H451/100*K446,5)</f>
        <v>0</v>
      </c>
      <c r="K451" s="25"/>
    </row>
    <row r="452" spans="1:27">
      <c r="D452" s="26" t="s">
        <v>123</v>
      </c>
      <c r="E452" s="25"/>
      <c r="H452" s="25"/>
      <c r="K452" s="27">
        <f>SUM(J443:J451)</f>
        <v>0</v>
      </c>
    </row>
    <row r="453" spans="1:27">
      <c r="D453" s="26" t="s">
        <v>124</v>
      </c>
      <c r="E453" s="25"/>
      <c r="H453" s="25">
        <v>8</v>
      </c>
      <c r="I453" t="s">
        <v>122</v>
      </c>
      <c r="K453" s="23">
        <f>ROUND(H453/100*K452,5)</f>
        <v>0</v>
      </c>
    </row>
    <row r="454" spans="1:27">
      <c r="D454" s="26" t="s">
        <v>125</v>
      </c>
      <c r="E454" s="25"/>
      <c r="H454" s="25"/>
      <c r="K454" s="27">
        <f>SUM(K452:K453)</f>
        <v>0</v>
      </c>
    </row>
    <row r="456" spans="1:27" ht="45" customHeight="1">
      <c r="A456" s="17" t="s">
        <v>325</v>
      </c>
      <c r="B456" s="17" t="s">
        <v>34</v>
      </c>
      <c r="C456" s="18" t="s">
        <v>17</v>
      </c>
      <c r="D456" s="41" t="s">
        <v>35</v>
      </c>
      <c r="E456" s="42"/>
      <c r="F456" s="42"/>
      <c r="G456" s="18"/>
      <c r="H456" s="20" t="s">
        <v>99</v>
      </c>
      <c r="I456" s="43">
        <v>1</v>
      </c>
      <c r="J456" s="44"/>
      <c r="K456" s="21">
        <f>ROUND(K468,2)</f>
        <v>0</v>
      </c>
      <c r="L456" s="19" t="s">
        <v>326</v>
      </c>
      <c r="M456" s="18"/>
      <c r="N456" s="18"/>
      <c r="O456" s="18"/>
      <c r="P456" s="18"/>
      <c r="Q456" s="18"/>
      <c r="R456" s="18"/>
      <c r="S456" s="18"/>
      <c r="T456" s="18"/>
      <c r="U456" s="18"/>
      <c r="V456" s="18"/>
      <c r="W456" s="18"/>
      <c r="X456" s="18"/>
      <c r="Y456" s="18"/>
      <c r="Z456" s="18"/>
      <c r="AA456" s="18"/>
    </row>
    <row r="457" spans="1:27">
      <c r="B457" s="13" t="s">
        <v>101</v>
      </c>
    </row>
    <row r="458" spans="1:27">
      <c r="B458" t="s">
        <v>129</v>
      </c>
      <c r="C458" t="s">
        <v>65</v>
      </c>
      <c r="D458" t="s">
        <v>130</v>
      </c>
      <c r="E458" s="22">
        <v>0.5</v>
      </c>
      <c r="F458" t="s">
        <v>104</v>
      </c>
      <c r="G458" t="s">
        <v>105</v>
      </c>
      <c r="H458" s="23"/>
      <c r="I458" t="s">
        <v>106</v>
      </c>
      <c r="J458" s="24">
        <f>ROUND(E458/I456* H458,5)</f>
        <v>0</v>
      </c>
      <c r="K458" s="25"/>
    </row>
    <row r="459" spans="1:27">
      <c r="B459" t="s">
        <v>131</v>
      </c>
      <c r="C459" t="s">
        <v>65</v>
      </c>
      <c r="D459" t="s">
        <v>132</v>
      </c>
      <c r="E459" s="22">
        <v>0.5</v>
      </c>
      <c r="F459" t="s">
        <v>104</v>
      </c>
      <c r="G459" t="s">
        <v>105</v>
      </c>
      <c r="H459" s="23"/>
      <c r="I459" t="s">
        <v>106</v>
      </c>
      <c r="J459" s="24">
        <f>ROUND(E459/I456* H459,5)</f>
        <v>0</v>
      </c>
      <c r="K459" s="25"/>
    </row>
    <row r="460" spans="1:27">
      <c r="D460" s="26" t="s">
        <v>109</v>
      </c>
      <c r="E460" s="25"/>
      <c r="H460" s="25"/>
      <c r="K460" s="23">
        <f>SUM(J458:J459)</f>
        <v>0</v>
      </c>
    </row>
    <row r="461" spans="1:27">
      <c r="B461" s="13" t="s">
        <v>110</v>
      </c>
      <c r="E461" s="25"/>
      <c r="H461" s="25"/>
      <c r="K461" s="25"/>
    </row>
    <row r="462" spans="1:27">
      <c r="B462" t="s">
        <v>327</v>
      </c>
      <c r="C462" t="s">
        <v>17</v>
      </c>
      <c r="D462" t="s">
        <v>328</v>
      </c>
      <c r="E462" s="22">
        <v>1</v>
      </c>
      <c r="G462" t="s">
        <v>105</v>
      </c>
      <c r="H462" s="23"/>
      <c r="I462" t="s">
        <v>106</v>
      </c>
      <c r="J462" s="24">
        <f>ROUND(E462* H462,5)</f>
        <v>0</v>
      </c>
      <c r="K462" s="25"/>
    </row>
    <row r="463" spans="1:27">
      <c r="D463" s="26" t="s">
        <v>120</v>
      </c>
      <c r="E463" s="25"/>
      <c r="H463" s="25"/>
      <c r="K463" s="23">
        <f>SUM(J462:J462)</f>
        <v>0</v>
      </c>
    </row>
    <row r="464" spans="1:27">
      <c r="E464" s="25"/>
      <c r="H464" s="25"/>
      <c r="K464" s="25"/>
    </row>
    <row r="465" spans="1:27">
      <c r="D465" s="26" t="s">
        <v>121</v>
      </c>
      <c r="E465" s="25"/>
      <c r="H465" s="25">
        <v>1.5</v>
      </c>
      <c r="I465" t="s">
        <v>122</v>
      </c>
      <c r="J465">
        <f>ROUND(H465/100*K460,5)</f>
        <v>0</v>
      </c>
      <c r="K465" s="25"/>
    </row>
    <row r="466" spans="1:27">
      <c r="D466" s="26" t="s">
        <v>123</v>
      </c>
      <c r="E466" s="25"/>
      <c r="H466" s="25"/>
      <c r="K466" s="27">
        <f>SUM(J457:J465)</f>
        <v>0</v>
      </c>
    </row>
    <row r="467" spans="1:27">
      <c r="D467" s="26" t="s">
        <v>124</v>
      </c>
      <c r="E467" s="25"/>
      <c r="H467" s="25">
        <v>8</v>
      </c>
      <c r="I467" t="s">
        <v>122</v>
      </c>
      <c r="K467" s="23">
        <f>ROUND(H467/100*K466,5)</f>
        <v>0</v>
      </c>
    </row>
    <row r="468" spans="1:27">
      <c r="D468" s="26" t="s">
        <v>125</v>
      </c>
      <c r="E468" s="25"/>
      <c r="H468" s="25"/>
      <c r="K468" s="27">
        <f>SUM(K466:K467)</f>
        <v>0</v>
      </c>
    </row>
    <row r="470" spans="1:27" ht="45" customHeight="1">
      <c r="A470" s="17" t="s">
        <v>329</v>
      </c>
      <c r="B470" s="17" t="s">
        <v>42</v>
      </c>
      <c r="C470" s="18" t="s">
        <v>17</v>
      </c>
      <c r="D470" s="41" t="s">
        <v>43</v>
      </c>
      <c r="E470" s="42"/>
      <c r="F470" s="42"/>
      <c r="G470" s="18"/>
      <c r="H470" s="20" t="s">
        <v>99</v>
      </c>
      <c r="I470" s="43">
        <v>1</v>
      </c>
      <c r="J470" s="44"/>
      <c r="K470" s="21">
        <f>ROUND(K482,2)</f>
        <v>0</v>
      </c>
      <c r="L470" s="19" t="s">
        <v>330</v>
      </c>
      <c r="M470" s="18"/>
      <c r="N470" s="18"/>
      <c r="O470" s="18"/>
      <c r="P470" s="18"/>
      <c r="Q470" s="18"/>
      <c r="R470" s="18"/>
      <c r="S470" s="18"/>
      <c r="T470" s="18"/>
      <c r="U470" s="18"/>
      <c r="V470" s="18"/>
      <c r="W470" s="18"/>
      <c r="X470" s="18"/>
      <c r="Y470" s="18"/>
      <c r="Z470" s="18"/>
      <c r="AA470" s="18"/>
    </row>
    <row r="471" spans="1:27">
      <c r="B471" s="13" t="s">
        <v>101</v>
      </c>
    </row>
    <row r="472" spans="1:27">
      <c r="B472" t="s">
        <v>131</v>
      </c>
      <c r="C472" t="s">
        <v>65</v>
      </c>
      <c r="D472" t="s">
        <v>132</v>
      </c>
      <c r="E472" s="22">
        <v>0.5</v>
      </c>
      <c r="F472" t="s">
        <v>104</v>
      </c>
      <c r="G472" t="s">
        <v>105</v>
      </c>
      <c r="H472" s="23"/>
      <c r="I472" t="s">
        <v>106</v>
      </c>
      <c r="J472" s="24">
        <f>ROUND(E472/I470* H472,5)</f>
        <v>0</v>
      </c>
      <c r="K472" s="25"/>
    </row>
    <row r="473" spans="1:27">
      <c r="B473" t="s">
        <v>129</v>
      </c>
      <c r="C473" t="s">
        <v>65</v>
      </c>
      <c r="D473" t="s">
        <v>130</v>
      </c>
      <c r="E473" s="22">
        <v>0.5</v>
      </c>
      <c r="F473" t="s">
        <v>104</v>
      </c>
      <c r="G473" t="s">
        <v>105</v>
      </c>
      <c r="H473" s="23"/>
      <c r="I473" t="s">
        <v>106</v>
      </c>
      <c r="J473" s="24">
        <f>ROUND(E473/I470* H473,5)</f>
        <v>0</v>
      </c>
      <c r="K473" s="25"/>
    </row>
    <row r="474" spans="1:27">
      <c r="D474" s="26" t="s">
        <v>109</v>
      </c>
      <c r="E474" s="25"/>
      <c r="H474" s="25"/>
      <c r="K474" s="23">
        <f>SUM(J472:J473)</f>
        <v>0</v>
      </c>
    </row>
    <row r="475" spans="1:27">
      <c r="B475" s="13" t="s">
        <v>110</v>
      </c>
      <c r="E475" s="25"/>
      <c r="H475" s="25"/>
      <c r="K475" s="25"/>
    </row>
    <row r="476" spans="1:27">
      <c r="B476" t="s">
        <v>331</v>
      </c>
      <c r="C476" t="s">
        <v>17</v>
      </c>
      <c r="D476" t="s">
        <v>332</v>
      </c>
      <c r="E476" s="22">
        <v>1</v>
      </c>
      <c r="G476" t="s">
        <v>105</v>
      </c>
      <c r="H476" s="23"/>
      <c r="I476" t="s">
        <v>106</v>
      </c>
      <c r="J476" s="24">
        <f>ROUND(E476* H476,5)</f>
        <v>0</v>
      </c>
      <c r="K476" s="25"/>
    </row>
    <row r="477" spans="1:27">
      <c r="D477" s="26" t="s">
        <v>120</v>
      </c>
      <c r="E477" s="25"/>
      <c r="H477" s="25"/>
      <c r="K477" s="23">
        <f>SUM(J476:J476)</f>
        <v>0</v>
      </c>
    </row>
    <row r="478" spans="1:27">
      <c r="E478" s="25"/>
      <c r="H478" s="25"/>
      <c r="K478" s="25"/>
    </row>
    <row r="479" spans="1:27">
      <c r="D479" s="26" t="s">
        <v>121</v>
      </c>
      <c r="E479" s="25"/>
      <c r="H479" s="25">
        <v>1.5</v>
      </c>
      <c r="I479" t="s">
        <v>122</v>
      </c>
      <c r="J479">
        <f>ROUND(H479/100*K474,5)</f>
        <v>0</v>
      </c>
      <c r="K479" s="25"/>
    </row>
    <row r="480" spans="1:27">
      <c r="D480" s="26" t="s">
        <v>123</v>
      </c>
      <c r="E480" s="25"/>
      <c r="H480" s="25"/>
      <c r="K480" s="27">
        <f>SUM(J471:J479)</f>
        <v>0</v>
      </c>
    </row>
    <row r="481" spans="1:27">
      <c r="D481" s="26" t="s">
        <v>124</v>
      </c>
      <c r="E481" s="25"/>
      <c r="H481" s="25">
        <v>8</v>
      </c>
      <c r="I481" t="s">
        <v>122</v>
      </c>
      <c r="K481" s="23">
        <f>ROUND(H481/100*K480,5)</f>
        <v>0</v>
      </c>
    </row>
    <row r="482" spans="1:27">
      <c r="D482" s="26" t="s">
        <v>125</v>
      </c>
      <c r="E482" s="25"/>
      <c r="H482" s="25"/>
      <c r="K482" s="27">
        <f>SUM(K480:K481)</f>
        <v>0</v>
      </c>
    </row>
    <row r="484" spans="1:27" ht="45" customHeight="1">
      <c r="A484" s="17" t="s">
        <v>333</v>
      </c>
      <c r="B484" s="17" t="s">
        <v>46</v>
      </c>
      <c r="C484" s="18" t="s">
        <v>17</v>
      </c>
      <c r="D484" s="41" t="s">
        <v>47</v>
      </c>
      <c r="E484" s="42"/>
      <c r="F484" s="42"/>
      <c r="G484" s="18"/>
      <c r="H484" s="20" t="s">
        <v>99</v>
      </c>
      <c r="I484" s="43">
        <v>1</v>
      </c>
      <c r="J484" s="44"/>
      <c r="K484" s="21">
        <f>ROUND(K496,2)</f>
        <v>0</v>
      </c>
      <c r="L484" s="19" t="s">
        <v>334</v>
      </c>
      <c r="M484" s="18"/>
      <c r="N484" s="18"/>
      <c r="O484" s="18"/>
      <c r="P484" s="18"/>
      <c r="Q484" s="18"/>
      <c r="R484" s="18"/>
      <c r="S484" s="18"/>
      <c r="T484" s="18"/>
      <c r="U484" s="18"/>
      <c r="V484" s="18"/>
      <c r="W484" s="18"/>
      <c r="X484" s="18"/>
      <c r="Y484" s="18"/>
      <c r="Z484" s="18"/>
      <c r="AA484" s="18"/>
    </row>
    <row r="485" spans="1:27">
      <c r="B485" s="13" t="s">
        <v>101</v>
      </c>
    </row>
    <row r="486" spans="1:27">
      <c r="B486" t="s">
        <v>131</v>
      </c>
      <c r="C486" t="s">
        <v>65</v>
      </c>
      <c r="D486" t="s">
        <v>132</v>
      </c>
      <c r="E486" s="22">
        <v>0.5</v>
      </c>
      <c r="F486" t="s">
        <v>104</v>
      </c>
      <c r="G486" t="s">
        <v>105</v>
      </c>
      <c r="H486" s="23"/>
      <c r="I486" t="s">
        <v>106</v>
      </c>
      <c r="J486" s="24">
        <f>ROUND(E486/I484* H486,5)</f>
        <v>0</v>
      </c>
      <c r="K486" s="25"/>
    </row>
    <row r="487" spans="1:27">
      <c r="B487" t="s">
        <v>129</v>
      </c>
      <c r="C487" t="s">
        <v>65</v>
      </c>
      <c r="D487" t="s">
        <v>130</v>
      </c>
      <c r="E487" s="22">
        <v>0.5</v>
      </c>
      <c r="F487" t="s">
        <v>104</v>
      </c>
      <c r="G487" t="s">
        <v>105</v>
      </c>
      <c r="H487" s="23"/>
      <c r="I487" t="s">
        <v>106</v>
      </c>
      <c r="J487" s="24">
        <f>ROUND(E487/I484* H487,5)</f>
        <v>0</v>
      </c>
      <c r="K487" s="25"/>
    </row>
    <row r="488" spans="1:27">
      <c r="D488" s="26" t="s">
        <v>109</v>
      </c>
      <c r="E488" s="25"/>
      <c r="H488" s="25"/>
      <c r="K488" s="23">
        <f>SUM(J486:J487)</f>
        <v>0</v>
      </c>
    </row>
    <row r="489" spans="1:27">
      <c r="B489" s="13" t="s">
        <v>110</v>
      </c>
      <c r="E489" s="25"/>
      <c r="H489" s="25"/>
      <c r="K489" s="25"/>
    </row>
    <row r="490" spans="1:27">
      <c r="B490" t="s">
        <v>335</v>
      </c>
      <c r="C490" t="s">
        <v>17</v>
      </c>
      <c r="D490" t="s">
        <v>336</v>
      </c>
      <c r="E490" s="22">
        <v>1</v>
      </c>
      <c r="G490" t="s">
        <v>105</v>
      </c>
      <c r="H490" s="23"/>
      <c r="I490" t="s">
        <v>106</v>
      </c>
      <c r="J490" s="24">
        <f>ROUND(E490* H490,5)</f>
        <v>0</v>
      </c>
      <c r="K490" s="25"/>
    </row>
    <row r="491" spans="1:27">
      <c r="D491" s="26" t="s">
        <v>120</v>
      </c>
      <c r="E491" s="25"/>
      <c r="H491" s="25"/>
      <c r="K491" s="23">
        <f>SUM(J490:J490)</f>
        <v>0</v>
      </c>
    </row>
    <row r="492" spans="1:27">
      <c r="E492" s="25"/>
      <c r="H492" s="25"/>
      <c r="K492" s="25"/>
    </row>
    <row r="493" spans="1:27">
      <c r="D493" s="26" t="s">
        <v>121</v>
      </c>
      <c r="E493" s="25"/>
      <c r="H493" s="25">
        <v>1.5</v>
      </c>
      <c r="I493" t="s">
        <v>122</v>
      </c>
      <c r="J493">
        <f>ROUND(H493/100*K488,5)</f>
        <v>0</v>
      </c>
      <c r="K493" s="25"/>
    </row>
    <row r="494" spans="1:27">
      <c r="D494" s="26" t="s">
        <v>123</v>
      </c>
      <c r="E494" s="25"/>
      <c r="H494" s="25"/>
      <c r="K494" s="27">
        <f>SUM(J485:J493)</f>
        <v>0</v>
      </c>
    </row>
    <row r="495" spans="1:27">
      <c r="D495" s="26" t="s">
        <v>124</v>
      </c>
      <c r="E495" s="25"/>
      <c r="H495" s="25">
        <v>8</v>
      </c>
      <c r="I495" t="s">
        <v>122</v>
      </c>
      <c r="K495" s="23">
        <f>ROUND(H495/100*K494,5)</f>
        <v>0</v>
      </c>
    </row>
    <row r="496" spans="1:27">
      <c r="D496" s="26" t="s">
        <v>125</v>
      </c>
      <c r="E496" s="25"/>
      <c r="H496" s="25"/>
      <c r="K496" s="27">
        <f>SUM(K494:K495)</f>
        <v>0</v>
      </c>
    </row>
    <row r="498" spans="1:27" ht="45" customHeight="1">
      <c r="A498" s="17" t="s">
        <v>337</v>
      </c>
      <c r="B498" s="17" t="s">
        <v>36</v>
      </c>
      <c r="C498" s="18" t="s">
        <v>17</v>
      </c>
      <c r="D498" s="41" t="s">
        <v>37</v>
      </c>
      <c r="E498" s="42"/>
      <c r="F498" s="42"/>
      <c r="G498" s="18"/>
      <c r="H498" s="20" t="s">
        <v>99</v>
      </c>
      <c r="I498" s="43">
        <v>1</v>
      </c>
      <c r="J498" s="44"/>
      <c r="K498" s="21">
        <f>ROUND(K510,2)</f>
        <v>0</v>
      </c>
      <c r="L498" s="19" t="s">
        <v>338</v>
      </c>
      <c r="M498" s="18"/>
      <c r="N498" s="18"/>
      <c r="O498" s="18"/>
      <c r="P498" s="18"/>
      <c r="Q498" s="18"/>
      <c r="R498" s="18"/>
      <c r="S498" s="18"/>
      <c r="T498" s="18"/>
      <c r="U498" s="18"/>
      <c r="V498" s="18"/>
      <c r="W498" s="18"/>
      <c r="X498" s="18"/>
      <c r="Y498" s="18"/>
      <c r="Z498" s="18"/>
      <c r="AA498" s="18"/>
    </row>
    <row r="499" spans="1:27">
      <c r="B499" s="13" t="s">
        <v>101</v>
      </c>
    </row>
    <row r="500" spans="1:27">
      <c r="B500" t="s">
        <v>129</v>
      </c>
      <c r="C500" t="s">
        <v>65</v>
      </c>
      <c r="D500" t="s">
        <v>130</v>
      </c>
      <c r="E500" s="22">
        <v>0.5</v>
      </c>
      <c r="F500" t="s">
        <v>104</v>
      </c>
      <c r="G500" t="s">
        <v>105</v>
      </c>
      <c r="H500" s="23"/>
      <c r="I500" t="s">
        <v>106</v>
      </c>
      <c r="J500" s="24">
        <f>ROUND(E500/I498* H500,5)</f>
        <v>0</v>
      </c>
      <c r="K500" s="25"/>
    </row>
    <row r="501" spans="1:27">
      <c r="B501" t="s">
        <v>131</v>
      </c>
      <c r="C501" t="s">
        <v>65</v>
      </c>
      <c r="D501" t="s">
        <v>132</v>
      </c>
      <c r="E501" s="22">
        <v>0.5</v>
      </c>
      <c r="F501" t="s">
        <v>104</v>
      </c>
      <c r="G501" t="s">
        <v>105</v>
      </c>
      <c r="H501" s="23"/>
      <c r="I501" t="s">
        <v>106</v>
      </c>
      <c r="J501" s="24">
        <f>ROUND(E501/I498* H501,5)</f>
        <v>0</v>
      </c>
      <c r="K501" s="25"/>
    </row>
    <row r="502" spans="1:27">
      <c r="D502" s="26" t="s">
        <v>109</v>
      </c>
      <c r="E502" s="25"/>
      <c r="H502" s="25"/>
      <c r="K502" s="23">
        <f>SUM(J500:J501)</f>
        <v>0</v>
      </c>
    </row>
    <row r="503" spans="1:27">
      <c r="B503" s="13" t="s">
        <v>110</v>
      </c>
      <c r="E503" s="25"/>
      <c r="H503" s="25"/>
      <c r="K503" s="25"/>
    </row>
    <row r="504" spans="1:27">
      <c r="B504" t="s">
        <v>339</v>
      </c>
      <c r="C504" t="s">
        <v>17</v>
      </c>
      <c r="D504" t="s">
        <v>340</v>
      </c>
      <c r="E504" s="22">
        <v>1</v>
      </c>
      <c r="G504" t="s">
        <v>105</v>
      </c>
      <c r="H504" s="23"/>
      <c r="I504" t="s">
        <v>106</v>
      </c>
      <c r="J504" s="24">
        <f>ROUND(E504* H504,5)</f>
        <v>0</v>
      </c>
      <c r="K504" s="25"/>
    </row>
    <row r="505" spans="1:27">
      <c r="D505" s="26" t="s">
        <v>120</v>
      </c>
      <c r="E505" s="25"/>
      <c r="H505" s="25"/>
      <c r="K505" s="23">
        <f>SUM(J504:J504)</f>
        <v>0</v>
      </c>
    </row>
    <row r="506" spans="1:27">
      <c r="E506" s="25"/>
      <c r="H506" s="25"/>
      <c r="K506" s="25"/>
    </row>
    <row r="507" spans="1:27">
      <c r="D507" s="26" t="s">
        <v>121</v>
      </c>
      <c r="E507" s="25"/>
      <c r="H507" s="25">
        <v>1.5</v>
      </c>
      <c r="I507" t="s">
        <v>122</v>
      </c>
      <c r="J507">
        <f>ROUND(H507/100*K502,5)</f>
        <v>0</v>
      </c>
      <c r="K507" s="25"/>
    </row>
    <row r="508" spans="1:27">
      <c r="D508" s="26" t="s">
        <v>123</v>
      </c>
      <c r="E508" s="25"/>
      <c r="H508" s="25"/>
      <c r="K508" s="27">
        <f>SUM(J499:J507)</f>
        <v>0</v>
      </c>
    </row>
    <row r="509" spans="1:27">
      <c r="D509" s="26" t="s">
        <v>124</v>
      </c>
      <c r="E509" s="25"/>
      <c r="H509" s="25">
        <v>8</v>
      </c>
      <c r="I509" t="s">
        <v>122</v>
      </c>
      <c r="K509" s="23">
        <f>ROUND(H509/100*K508,5)</f>
        <v>0</v>
      </c>
    </row>
    <row r="510" spans="1:27">
      <c r="D510" s="26" t="s">
        <v>125</v>
      </c>
      <c r="E510" s="25"/>
      <c r="H510" s="25"/>
      <c r="K510" s="27">
        <f>SUM(K508:K509)</f>
        <v>0</v>
      </c>
    </row>
    <row r="512" spans="1:27" ht="45" customHeight="1">
      <c r="A512" s="17" t="s">
        <v>341</v>
      </c>
      <c r="B512" s="17" t="s">
        <v>44</v>
      </c>
      <c r="C512" s="18" t="s">
        <v>17</v>
      </c>
      <c r="D512" s="41" t="s">
        <v>45</v>
      </c>
      <c r="E512" s="42"/>
      <c r="F512" s="42"/>
      <c r="G512" s="18"/>
      <c r="H512" s="20" t="s">
        <v>99</v>
      </c>
      <c r="I512" s="43">
        <v>1</v>
      </c>
      <c r="J512" s="44"/>
      <c r="K512" s="21">
        <f>ROUND(K524,2)</f>
        <v>0</v>
      </c>
      <c r="L512" s="19" t="s">
        <v>342</v>
      </c>
      <c r="M512" s="18"/>
      <c r="N512" s="18"/>
      <c r="O512" s="18"/>
      <c r="P512" s="18"/>
      <c r="Q512" s="18"/>
      <c r="R512" s="18"/>
      <c r="S512" s="18"/>
      <c r="T512" s="18"/>
      <c r="U512" s="18"/>
      <c r="V512" s="18"/>
      <c r="W512" s="18"/>
      <c r="X512" s="18"/>
      <c r="Y512" s="18"/>
      <c r="Z512" s="18"/>
      <c r="AA512" s="18"/>
    </row>
    <row r="513" spans="1:27">
      <c r="B513" s="13" t="s">
        <v>101</v>
      </c>
    </row>
    <row r="514" spans="1:27">
      <c r="B514" t="s">
        <v>129</v>
      </c>
      <c r="C514" t="s">
        <v>65</v>
      </c>
      <c r="D514" t="s">
        <v>130</v>
      </c>
      <c r="E514" s="22">
        <v>0.5</v>
      </c>
      <c r="F514" t="s">
        <v>104</v>
      </c>
      <c r="G514" t="s">
        <v>105</v>
      </c>
      <c r="H514" s="23"/>
      <c r="I514" t="s">
        <v>106</v>
      </c>
      <c r="J514" s="24">
        <f>ROUND(E514/I512* H514,5)</f>
        <v>0</v>
      </c>
      <c r="K514" s="25"/>
    </row>
    <row r="515" spans="1:27">
      <c r="B515" t="s">
        <v>131</v>
      </c>
      <c r="C515" t="s">
        <v>65</v>
      </c>
      <c r="D515" t="s">
        <v>132</v>
      </c>
      <c r="E515" s="22">
        <v>0.5</v>
      </c>
      <c r="F515" t="s">
        <v>104</v>
      </c>
      <c r="G515" t="s">
        <v>105</v>
      </c>
      <c r="H515" s="23"/>
      <c r="I515" t="s">
        <v>106</v>
      </c>
      <c r="J515" s="24">
        <f>ROUND(E515/I512* H515,5)</f>
        <v>0</v>
      </c>
      <c r="K515" s="25"/>
    </row>
    <row r="516" spans="1:27">
      <c r="D516" s="26" t="s">
        <v>109</v>
      </c>
      <c r="E516" s="25"/>
      <c r="H516" s="25"/>
      <c r="K516" s="23">
        <f>SUM(J514:J515)</f>
        <v>0</v>
      </c>
    </row>
    <row r="517" spans="1:27">
      <c r="B517" s="13" t="s">
        <v>110</v>
      </c>
      <c r="E517" s="25"/>
      <c r="H517" s="25"/>
      <c r="K517" s="25"/>
    </row>
    <row r="518" spans="1:27">
      <c r="B518" t="s">
        <v>343</v>
      </c>
      <c r="C518" t="s">
        <v>17</v>
      </c>
      <c r="D518" t="s">
        <v>344</v>
      </c>
      <c r="E518" s="22">
        <v>1</v>
      </c>
      <c r="G518" t="s">
        <v>105</v>
      </c>
      <c r="H518" s="23"/>
      <c r="I518" t="s">
        <v>106</v>
      </c>
      <c r="J518" s="24">
        <f>ROUND(E518* H518,5)</f>
        <v>0</v>
      </c>
      <c r="K518" s="25"/>
    </row>
    <row r="519" spans="1:27">
      <c r="D519" s="26" t="s">
        <v>120</v>
      </c>
      <c r="E519" s="25"/>
      <c r="H519" s="25"/>
      <c r="K519" s="23">
        <f>SUM(J518:J518)</f>
        <v>0</v>
      </c>
    </row>
    <row r="520" spans="1:27">
      <c r="E520" s="25"/>
      <c r="H520" s="25"/>
      <c r="K520" s="25"/>
    </row>
    <row r="521" spans="1:27">
      <c r="D521" s="26" t="s">
        <v>121</v>
      </c>
      <c r="E521" s="25"/>
      <c r="H521" s="25">
        <v>1.5</v>
      </c>
      <c r="I521" t="s">
        <v>122</v>
      </c>
      <c r="J521">
        <f>ROUND(H521/100*K516,5)</f>
        <v>0</v>
      </c>
      <c r="K521" s="25"/>
    </row>
    <row r="522" spans="1:27">
      <c r="D522" s="26" t="s">
        <v>123</v>
      </c>
      <c r="E522" s="25"/>
      <c r="H522" s="25"/>
      <c r="K522" s="27">
        <f>SUM(J513:J521)</f>
        <v>0</v>
      </c>
    </row>
    <row r="523" spans="1:27">
      <c r="D523" s="26" t="s">
        <v>124</v>
      </c>
      <c r="E523" s="25"/>
      <c r="H523" s="25">
        <v>8</v>
      </c>
      <c r="I523" t="s">
        <v>122</v>
      </c>
      <c r="K523" s="23">
        <f>ROUND(H523/100*K522,5)</f>
        <v>0</v>
      </c>
    </row>
    <row r="524" spans="1:27">
      <c r="D524" s="26" t="s">
        <v>125</v>
      </c>
      <c r="E524" s="25"/>
      <c r="H524" s="25"/>
      <c r="K524" s="27">
        <f>SUM(K522:K523)</f>
        <v>0</v>
      </c>
    </row>
    <row r="526" spans="1:27" ht="45" customHeight="1">
      <c r="A526" s="17" t="s">
        <v>345</v>
      </c>
      <c r="B526" s="17" t="s">
        <v>48</v>
      </c>
      <c r="C526" s="18" t="s">
        <v>17</v>
      </c>
      <c r="D526" s="41" t="s">
        <v>49</v>
      </c>
      <c r="E526" s="42"/>
      <c r="F526" s="42"/>
      <c r="G526" s="18"/>
      <c r="H526" s="20" t="s">
        <v>99</v>
      </c>
      <c r="I526" s="43">
        <v>1</v>
      </c>
      <c r="J526" s="44"/>
      <c r="K526" s="21">
        <f>ROUND(K538,2)</f>
        <v>0</v>
      </c>
      <c r="L526" s="19" t="s">
        <v>346</v>
      </c>
      <c r="M526" s="18"/>
      <c r="N526" s="18"/>
      <c r="O526" s="18"/>
      <c r="P526" s="18"/>
      <c r="Q526" s="18"/>
      <c r="R526" s="18"/>
      <c r="S526" s="18"/>
      <c r="T526" s="18"/>
      <c r="U526" s="18"/>
      <c r="V526" s="18"/>
      <c r="W526" s="18"/>
      <c r="X526" s="18"/>
      <c r="Y526" s="18"/>
      <c r="Z526" s="18"/>
      <c r="AA526" s="18"/>
    </row>
    <row r="527" spans="1:27">
      <c r="B527" s="13" t="s">
        <v>101</v>
      </c>
    </row>
    <row r="528" spans="1:27">
      <c r="B528" t="s">
        <v>131</v>
      </c>
      <c r="C528" t="s">
        <v>65</v>
      </c>
      <c r="D528" t="s">
        <v>132</v>
      </c>
      <c r="E528" s="22">
        <v>0.5</v>
      </c>
      <c r="F528" t="s">
        <v>104</v>
      </c>
      <c r="G528" t="s">
        <v>105</v>
      </c>
      <c r="H528" s="23"/>
      <c r="I528" t="s">
        <v>106</v>
      </c>
      <c r="J528" s="24">
        <f>ROUND(E528/I526* H528,5)</f>
        <v>0</v>
      </c>
      <c r="K528" s="25"/>
    </row>
    <row r="529" spans="1:27">
      <c r="B529" t="s">
        <v>129</v>
      </c>
      <c r="C529" t="s">
        <v>65</v>
      </c>
      <c r="D529" t="s">
        <v>130</v>
      </c>
      <c r="E529" s="22">
        <v>0.5</v>
      </c>
      <c r="F529" t="s">
        <v>104</v>
      </c>
      <c r="G529" t="s">
        <v>105</v>
      </c>
      <c r="H529" s="23"/>
      <c r="I529" t="s">
        <v>106</v>
      </c>
      <c r="J529" s="24">
        <f>ROUND(E529/I526* H529,5)</f>
        <v>0</v>
      </c>
      <c r="K529" s="25"/>
    </row>
    <row r="530" spans="1:27">
      <c r="D530" s="26" t="s">
        <v>109</v>
      </c>
      <c r="E530" s="25"/>
      <c r="H530" s="25"/>
      <c r="K530" s="23">
        <f>SUM(J528:J529)</f>
        <v>0</v>
      </c>
    </row>
    <row r="531" spans="1:27">
      <c r="B531" s="13" t="s">
        <v>110</v>
      </c>
      <c r="E531" s="25"/>
      <c r="H531" s="25"/>
      <c r="K531" s="25"/>
    </row>
    <row r="532" spans="1:27">
      <c r="B532" t="s">
        <v>347</v>
      </c>
      <c r="C532" t="s">
        <v>17</v>
      </c>
      <c r="D532" t="s">
        <v>348</v>
      </c>
      <c r="E532" s="22">
        <v>1</v>
      </c>
      <c r="G532" t="s">
        <v>105</v>
      </c>
      <c r="H532" s="23"/>
      <c r="I532" t="s">
        <v>106</v>
      </c>
      <c r="J532" s="24">
        <f>ROUND(E532* H532,5)</f>
        <v>0</v>
      </c>
      <c r="K532" s="25"/>
    </row>
    <row r="533" spans="1:27">
      <c r="D533" s="26" t="s">
        <v>120</v>
      </c>
      <c r="E533" s="25"/>
      <c r="H533" s="25"/>
      <c r="K533" s="23">
        <f>SUM(J532:J532)</f>
        <v>0</v>
      </c>
    </row>
    <row r="534" spans="1:27">
      <c r="E534" s="25"/>
      <c r="H534" s="25"/>
      <c r="K534" s="25"/>
    </row>
    <row r="535" spans="1:27">
      <c r="D535" s="26" t="s">
        <v>121</v>
      </c>
      <c r="E535" s="25"/>
      <c r="H535" s="25">
        <v>1.5</v>
      </c>
      <c r="I535" t="s">
        <v>122</v>
      </c>
      <c r="J535">
        <f>ROUND(H535/100*K530,5)</f>
        <v>0</v>
      </c>
      <c r="K535" s="25"/>
    </row>
    <row r="536" spans="1:27">
      <c r="D536" s="26" t="s">
        <v>123</v>
      </c>
      <c r="E536" s="25"/>
      <c r="H536" s="25"/>
      <c r="K536" s="27">
        <f>SUM(J527:J535)</f>
        <v>0</v>
      </c>
    </row>
    <row r="537" spans="1:27">
      <c r="D537" s="26" t="s">
        <v>124</v>
      </c>
      <c r="E537" s="25"/>
      <c r="H537" s="25">
        <v>8</v>
      </c>
      <c r="I537" t="s">
        <v>122</v>
      </c>
      <c r="K537" s="23">
        <f>ROUND(H537/100*K536,5)</f>
        <v>0</v>
      </c>
    </row>
    <row r="538" spans="1:27">
      <c r="D538" s="26" t="s">
        <v>125</v>
      </c>
      <c r="E538" s="25"/>
      <c r="H538" s="25"/>
      <c r="K538" s="27">
        <f>SUM(K536:K537)</f>
        <v>0</v>
      </c>
    </row>
    <row r="540" spans="1:27" ht="45" customHeight="1">
      <c r="A540" s="17" t="s">
        <v>349</v>
      </c>
      <c r="B540" s="17" t="s">
        <v>40</v>
      </c>
      <c r="C540" s="18" t="s">
        <v>17</v>
      </c>
      <c r="D540" s="41" t="s">
        <v>41</v>
      </c>
      <c r="E540" s="42"/>
      <c r="F540" s="42"/>
      <c r="G540" s="18"/>
      <c r="H540" s="20" t="s">
        <v>99</v>
      </c>
      <c r="I540" s="43">
        <v>1</v>
      </c>
      <c r="J540" s="44"/>
      <c r="K540" s="21">
        <f>ROUND(K552,2)</f>
        <v>0</v>
      </c>
      <c r="L540" s="19" t="s">
        <v>350</v>
      </c>
      <c r="M540" s="18"/>
      <c r="N540" s="18"/>
      <c r="O540" s="18"/>
      <c r="P540" s="18"/>
      <c r="Q540" s="18"/>
      <c r="R540" s="18"/>
      <c r="S540" s="18"/>
      <c r="T540" s="18"/>
      <c r="U540" s="18"/>
      <c r="V540" s="18"/>
      <c r="W540" s="18"/>
      <c r="X540" s="18"/>
      <c r="Y540" s="18"/>
      <c r="Z540" s="18"/>
      <c r="AA540" s="18"/>
    </row>
    <row r="541" spans="1:27">
      <c r="B541" s="13" t="s">
        <v>101</v>
      </c>
    </row>
    <row r="542" spans="1:27">
      <c r="B542" t="s">
        <v>129</v>
      </c>
      <c r="C542" t="s">
        <v>65</v>
      </c>
      <c r="D542" t="s">
        <v>130</v>
      </c>
      <c r="E542" s="22">
        <v>0.5</v>
      </c>
      <c r="F542" t="s">
        <v>104</v>
      </c>
      <c r="G542" t="s">
        <v>105</v>
      </c>
      <c r="H542" s="23"/>
      <c r="I542" t="s">
        <v>106</v>
      </c>
      <c r="J542" s="24">
        <f>ROUND(E542/I540* H542,5)</f>
        <v>0</v>
      </c>
      <c r="K542" s="25"/>
    </row>
    <row r="543" spans="1:27">
      <c r="B543" t="s">
        <v>131</v>
      </c>
      <c r="C543" t="s">
        <v>65</v>
      </c>
      <c r="D543" t="s">
        <v>132</v>
      </c>
      <c r="E543" s="22">
        <v>0.5</v>
      </c>
      <c r="F543" t="s">
        <v>104</v>
      </c>
      <c r="G543" t="s">
        <v>105</v>
      </c>
      <c r="H543" s="23"/>
      <c r="I543" t="s">
        <v>106</v>
      </c>
      <c r="J543" s="24">
        <f>ROUND(E543/I540* H543,5)</f>
        <v>0</v>
      </c>
      <c r="K543" s="25"/>
    </row>
    <row r="544" spans="1:27">
      <c r="D544" s="26" t="s">
        <v>109</v>
      </c>
      <c r="E544" s="25"/>
      <c r="H544" s="25"/>
      <c r="K544" s="23">
        <f>SUM(J542:J543)</f>
        <v>0</v>
      </c>
    </row>
    <row r="545" spans="1:27">
      <c r="B545" s="13" t="s">
        <v>110</v>
      </c>
      <c r="E545" s="25"/>
      <c r="H545" s="25"/>
      <c r="K545" s="25"/>
    </row>
    <row r="546" spans="1:27">
      <c r="B546" t="s">
        <v>351</v>
      </c>
      <c r="C546" t="s">
        <v>17</v>
      </c>
      <c r="D546" t="s">
        <v>348</v>
      </c>
      <c r="E546" s="22">
        <v>1</v>
      </c>
      <c r="G546" t="s">
        <v>105</v>
      </c>
      <c r="H546" s="23"/>
      <c r="I546" t="s">
        <v>106</v>
      </c>
      <c r="J546" s="24">
        <f>ROUND(E546* H546,5)</f>
        <v>0</v>
      </c>
      <c r="K546" s="25"/>
    </row>
    <row r="547" spans="1:27">
      <c r="D547" s="26" t="s">
        <v>120</v>
      </c>
      <c r="E547" s="25"/>
      <c r="H547" s="25"/>
      <c r="K547" s="23">
        <f>SUM(J546:J546)</f>
        <v>0</v>
      </c>
    </row>
    <row r="548" spans="1:27">
      <c r="E548" s="25"/>
      <c r="H548" s="25"/>
      <c r="K548" s="25"/>
    </row>
    <row r="549" spans="1:27">
      <c r="D549" s="26" t="s">
        <v>121</v>
      </c>
      <c r="E549" s="25"/>
      <c r="H549" s="25">
        <v>1.5</v>
      </c>
      <c r="I549" t="s">
        <v>122</v>
      </c>
      <c r="J549">
        <f>ROUND(H549/100*K544,5)</f>
        <v>0</v>
      </c>
      <c r="K549" s="25"/>
    </row>
    <row r="550" spans="1:27">
      <c r="D550" s="26" t="s">
        <v>123</v>
      </c>
      <c r="E550" s="25"/>
      <c r="H550" s="25"/>
      <c r="K550" s="27">
        <f>SUM(J541:J549)</f>
        <v>0</v>
      </c>
    </row>
    <row r="551" spans="1:27">
      <c r="D551" s="26" t="s">
        <v>124</v>
      </c>
      <c r="E551" s="25"/>
      <c r="H551" s="25">
        <v>8</v>
      </c>
      <c r="I551" t="s">
        <v>122</v>
      </c>
      <c r="K551" s="23">
        <f>ROUND(H551/100*K550,5)</f>
        <v>0</v>
      </c>
    </row>
    <row r="552" spans="1:27">
      <c r="D552" s="26" t="s">
        <v>125</v>
      </c>
      <c r="E552" s="25"/>
      <c r="H552" s="25"/>
      <c r="K552" s="27">
        <f>SUM(K550:K551)</f>
        <v>0</v>
      </c>
    </row>
    <row r="554" spans="1:27" ht="45" customHeight="1">
      <c r="A554" s="17" t="s">
        <v>352</v>
      </c>
      <c r="B554" s="17" t="s">
        <v>38</v>
      </c>
      <c r="C554" s="18" t="s">
        <v>17</v>
      </c>
      <c r="D554" s="41" t="s">
        <v>39</v>
      </c>
      <c r="E554" s="42"/>
      <c r="F554" s="42"/>
      <c r="G554" s="18"/>
      <c r="H554" s="20" t="s">
        <v>99</v>
      </c>
      <c r="I554" s="43">
        <v>8.3000000000000004E-2</v>
      </c>
      <c r="J554" s="44"/>
      <c r="K554" s="21">
        <f>ROUND(K566,2)</f>
        <v>0</v>
      </c>
      <c r="L554" s="19" t="s">
        <v>353</v>
      </c>
      <c r="M554" s="18"/>
      <c r="N554" s="18"/>
      <c r="O554" s="18"/>
      <c r="P554" s="18"/>
      <c r="Q554" s="18"/>
      <c r="R554" s="18"/>
      <c r="S554" s="18"/>
      <c r="T554" s="18"/>
      <c r="U554" s="18"/>
      <c r="V554" s="18"/>
      <c r="W554" s="18"/>
      <c r="X554" s="18"/>
      <c r="Y554" s="18"/>
      <c r="Z554" s="18"/>
      <c r="AA554" s="18"/>
    </row>
    <row r="555" spans="1:27">
      <c r="B555" s="13" t="s">
        <v>101</v>
      </c>
    </row>
    <row r="556" spans="1:27">
      <c r="B556" t="s">
        <v>129</v>
      </c>
      <c r="C556" t="s">
        <v>65</v>
      </c>
      <c r="D556" t="s">
        <v>130</v>
      </c>
      <c r="E556" s="22">
        <v>0.5</v>
      </c>
      <c r="F556" t="s">
        <v>104</v>
      </c>
      <c r="G556" t="s">
        <v>105</v>
      </c>
      <c r="H556" s="23"/>
      <c r="I556" t="s">
        <v>106</v>
      </c>
      <c r="J556" s="24">
        <f>ROUND(E556/I554* H556,5)</f>
        <v>0</v>
      </c>
      <c r="K556" s="25"/>
    </row>
    <row r="557" spans="1:27">
      <c r="B557" t="s">
        <v>131</v>
      </c>
      <c r="C557" t="s">
        <v>65</v>
      </c>
      <c r="D557" t="s">
        <v>132</v>
      </c>
      <c r="E557" s="22">
        <v>0.5</v>
      </c>
      <c r="F557" t="s">
        <v>104</v>
      </c>
      <c r="G557" t="s">
        <v>105</v>
      </c>
      <c r="H557" s="23"/>
      <c r="I557" t="s">
        <v>106</v>
      </c>
      <c r="J557" s="24">
        <f>ROUND(E557/I554* H557,5)</f>
        <v>0</v>
      </c>
      <c r="K557" s="25"/>
    </row>
    <row r="558" spans="1:27">
      <c r="D558" s="26" t="s">
        <v>109</v>
      </c>
      <c r="E558" s="25"/>
      <c r="H558" s="25"/>
      <c r="K558" s="23">
        <f>SUM(J556:J557)</f>
        <v>0</v>
      </c>
    </row>
    <row r="559" spans="1:27">
      <c r="B559" s="13" t="s">
        <v>110</v>
      </c>
      <c r="E559" s="25"/>
      <c r="H559" s="25"/>
      <c r="K559" s="25"/>
    </row>
    <row r="560" spans="1:27">
      <c r="B560" t="s">
        <v>354</v>
      </c>
      <c r="C560" t="s">
        <v>17</v>
      </c>
      <c r="D560" t="s">
        <v>355</v>
      </c>
      <c r="E560" s="22">
        <v>1</v>
      </c>
      <c r="G560" t="s">
        <v>105</v>
      </c>
      <c r="H560" s="23"/>
      <c r="I560" t="s">
        <v>106</v>
      </c>
      <c r="J560" s="24">
        <f>ROUND(E560* H560,5)</f>
        <v>0</v>
      </c>
      <c r="K560" s="25"/>
    </row>
    <row r="561" spans="1:27">
      <c r="D561" s="26" t="s">
        <v>120</v>
      </c>
      <c r="E561" s="25"/>
      <c r="H561" s="25"/>
      <c r="K561" s="23">
        <f>SUM(J560:J560)</f>
        <v>0</v>
      </c>
    </row>
    <row r="562" spans="1:27">
      <c r="E562" s="25"/>
      <c r="H562" s="25"/>
      <c r="K562" s="25"/>
    </row>
    <row r="563" spans="1:27">
      <c r="D563" s="26" t="s">
        <v>121</v>
      </c>
      <c r="E563" s="25"/>
      <c r="H563" s="25">
        <v>1</v>
      </c>
      <c r="I563" t="s">
        <v>122</v>
      </c>
      <c r="J563">
        <f>ROUND(H563/100*K558,5)</f>
        <v>0</v>
      </c>
      <c r="K563" s="25"/>
    </row>
    <row r="564" spans="1:27">
      <c r="D564" s="26" t="s">
        <v>123</v>
      </c>
      <c r="E564" s="25"/>
      <c r="H564" s="25"/>
      <c r="K564" s="27">
        <f>SUM(J555:J563)</f>
        <v>0</v>
      </c>
    </row>
    <row r="565" spans="1:27">
      <c r="D565" s="26" t="s">
        <v>124</v>
      </c>
      <c r="E565" s="25"/>
      <c r="H565" s="25">
        <v>8</v>
      </c>
      <c r="I565" t="s">
        <v>122</v>
      </c>
      <c r="K565" s="23">
        <f>ROUND(H565/100*K564,5)</f>
        <v>0</v>
      </c>
    </row>
    <row r="566" spans="1:27">
      <c r="D566" s="26" t="s">
        <v>125</v>
      </c>
      <c r="E566" s="25"/>
      <c r="H566" s="25"/>
      <c r="K566" s="27">
        <f>SUM(K564:K565)</f>
        <v>0</v>
      </c>
    </row>
    <row r="568" spans="1:27" ht="45" customHeight="1">
      <c r="A568" s="17" t="s">
        <v>356</v>
      </c>
      <c r="B568" s="17" t="s">
        <v>50</v>
      </c>
      <c r="C568" s="18" t="s">
        <v>17</v>
      </c>
      <c r="D568" s="41" t="s">
        <v>51</v>
      </c>
      <c r="E568" s="42"/>
      <c r="F568" s="42"/>
      <c r="G568" s="18"/>
      <c r="H568" s="20" t="s">
        <v>99</v>
      </c>
      <c r="I568" s="43">
        <v>1</v>
      </c>
      <c r="J568" s="44"/>
      <c r="K568" s="21">
        <f>ROUND(K580,2)</f>
        <v>0</v>
      </c>
      <c r="L568" s="19" t="s">
        <v>357</v>
      </c>
      <c r="M568" s="18"/>
      <c r="N568" s="18"/>
      <c r="O568" s="18"/>
      <c r="P568" s="18"/>
      <c r="Q568" s="18"/>
      <c r="R568" s="18"/>
      <c r="S568" s="18"/>
      <c r="T568" s="18"/>
      <c r="U568" s="18"/>
      <c r="V568" s="18"/>
      <c r="W568" s="18"/>
      <c r="X568" s="18"/>
      <c r="Y568" s="18"/>
      <c r="Z568" s="18"/>
      <c r="AA568" s="18"/>
    </row>
    <row r="569" spans="1:27">
      <c r="B569" s="13" t="s">
        <v>101</v>
      </c>
    </row>
    <row r="570" spans="1:27">
      <c r="B570" t="s">
        <v>129</v>
      </c>
      <c r="C570" t="s">
        <v>65</v>
      </c>
      <c r="D570" t="s">
        <v>130</v>
      </c>
      <c r="E570" s="22">
        <v>0.5</v>
      </c>
      <c r="F570" t="s">
        <v>104</v>
      </c>
      <c r="G570" t="s">
        <v>105</v>
      </c>
      <c r="H570" s="23"/>
      <c r="I570" t="s">
        <v>106</v>
      </c>
      <c r="J570" s="24">
        <f>ROUND(E570/I568* H570,5)</f>
        <v>0</v>
      </c>
      <c r="K570" s="25"/>
    </row>
    <row r="571" spans="1:27">
      <c r="B571" t="s">
        <v>131</v>
      </c>
      <c r="C571" t="s">
        <v>65</v>
      </c>
      <c r="D571" t="s">
        <v>132</v>
      </c>
      <c r="E571" s="22">
        <v>0.5</v>
      </c>
      <c r="F571" t="s">
        <v>104</v>
      </c>
      <c r="G571" t="s">
        <v>105</v>
      </c>
      <c r="H571" s="23"/>
      <c r="I571" t="s">
        <v>106</v>
      </c>
      <c r="J571" s="24">
        <f>ROUND(E571/I568* H571,5)</f>
        <v>0</v>
      </c>
      <c r="K571" s="25"/>
    </row>
    <row r="572" spans="1:27">
      <c r="D572" s="26" t="s">
        <v>109</v>
      </c>
      <c r="E572" s="25"/>
      <c r="H572" s="25"/>
      <c r="K572" s="23">
        <f>SUM(J570:J571)</f>
        <v>0</v>
      </c>
    </row>
    <row r="573" spans="1:27">
      <c r="B573" s="13" t="s">
        <v>110</v>
      </c>
      <c r="E573" s="25"/>
      <c r="H573" s="25"/>
      <c r="K573" s="25"/>
    </row>
    <row r="574" spans="1:27">
      <c r="B574" t="s">
        <v>358</v>
      </c>
      <c r="C574" t="s">
        <v>17</v>
      </c>
      <c r="D574" t="s">
        <v>359</v>
      </c>
      <c r="E574" s="22">
        <v>1</v>
      </c>
      <c r="G574" t="s">
        <v>105</v>
      </c>
      <c r="H574" s="23"/>
      <c r="I574" t="s">
        <v>106</v>
      </c>
      <c r="J574" s="24">
        <f>ROUND(E574* H574,5)</f>
        <v>0</v>
      </c>
      <c r="K574" s="25"/>
    </row>
    <row r="575" spans="1:27">
      <c r="D575" s="26" t="s">
        <v>120</v>
      </c>
      <c r="E575" s="25"/>
      <c r="H575" s="25"/>
      <c r="K575" s="23">
        <f>SUM(J574:J574)</f>
        <v>0</v>
      </c>
    </row>
    <row r="576" spans="1:27">
      <c r="E576" s="25"/>
      <c r="H576" s="25"/>
      <c r="K576" s="25"/>
    </row>
    <row r="577" spans="1:27">
      <c r="D577" s="26" t="s">
        <v>121</v>
      </c>
      <c r="E577" s="25"/>
      <c r="H577" s="25">
        <v>1.5</v>
      </c>
      <c r="I577" t="s">
        <v>122</v>
      </c>
      <c r="J577">
        <f>ROUND(H577/100*K572,5)</f>
        <v>0</v>
      </c>
      <c r="K577" s="25"/>
    </row>
    <row r="578" spans="1:27">
      <c r="D578" s="26" t="s">
        <v>123</v>
      </c>
      <c r="E578" s="25"/>
      <c r="H578" s="25"/>
      <c r="K578" s="27">
        <f>SUM(J569:J577)</f>
        <v>0</v>
      </c>
    </row>
    <row r="579" spans="1:27">
      <c r="D579" s="26" t="s">
        <v>124</v>
      </c>
      <c r="E579" s="25"/>
      <c r="H579" s="25">
        <v>8</v>
      </c>
      <c r="I579" t="s">
        <v>122</v>
      </c>
      <c r="K579" s="23">
        <f>ROUND(H579/100*K578,5)</f>
        <v>0</v>
      </c>
    </row>
    <row r="580" spans="1:27">
      <c r="D580" s="26" t="s">
        <v>125</v>
      </c>
      <c r="E580" s="25"/>
      <c r="H580" s="25"/>
      <c r="K580" s="27">
        <f>SUM(K578:K579)</f>
        <v>0</v>
      </c>
    </row>
    <row r="582" spans="1:27" ht="45" customHeight="1">
      <c r="A582" s="17" t="s">
        <v>360</v>
      </c>
      <c r="B582" s="17" t="s">
        <v>361</v>
      </c>
      <c r="C582" s="18" t="s">
        <v>17</v>
      </c>
      <c r="D582" s="41" t="s">
        <v>362</v>
      </c>
      <c r="E582" s="42"/>
      <c r="F582" s="42"/>
      <c r="G582" s="18"/>
      <c r="H582" s="20" t="s">
        <v>99</v>
      </c>
      <c r="I582" s="43">
        <v>1</v>
      </c>
      <c r="J582" s="44"/>
      <c r="K582" s="21">
        <f>ROUND(K604,2)</f>
        <v>0</v>
      </c>
      <c r="L582" s="19" t="s">
        <v>363</v>
      </c>
      <c r="M582" s="18"/>
      <c r="N582" s="18"/>
      <c r="O582" s="18"/>
      <c r="P582" s="18"/>
      <c r="Q582" s="18"/>
      <c r="R582" s="18"/>
      <c r="S582" s="18"/>
      <c r="T582" s="18"/>
      <c r="U582" s="18"/>
      <c r="V582" s="18"/>
      <c r="W582" s="18"/>
      <c r="X582" s="18"/>
      <c r="Y582" s="18"/>
      <c r="Z582" s="18"/>
      <c r="AA582" s="18"/>
    </row>
    <row r="583" spans="1:27">
      <c r="B583" s="13" t="s">
        <v>101</v>
      </c>
    </row>
    <row r="584" spans="1:27">
      <c r="B584" t="s">
        <v>131</v>
      </c>
      <c r="C584" t="s">
        <v>65</v>
      </c>
      <c r="D584" t="s">
        <v>132</v>
      </c>
      <c r="E584" s="22">
        <v>16</v>
      </c>
      <c r="F584" t="s">
        <v>104</v>
      </c>
      <c r="G584" t="s">
        <v>105</v>
      </c>
      <c r="H584" s="23"/>
      <c r="I584" t="s">
        <v>106</v>
      </c>
      <c r="J584" s="24">
        <f>ROUND(E584/I582* H584,5)</f>
        <v>0</v>
      </c>
      <c r="K584" s="25"/>
    </row>
    <row r="585" spans="1:27">
      <c r="B585" t="s">
        <v>129</v>
      </c>
      <c r="C585" t="s">
        <v>65</v>
      </c>
      <c r="D585" t="s">
        <v>130</v>
      </c>
      <c r="E585" s="22">
        <v>16</v>
      </c>
      <c r="F585" t="s">
        <v>104</v>
      </c>
      <c r="G585" t="s">
        <v>105</v>
      </c>
      <c r="H585" s="23"/>
      <c r="I585" t="s">
        <v>106</v>
      </c>
      <c r="J585" s="24">
        <f>ROUND(E585/I582* H585,5)</f>
        <v>0</v>
      </c>
      <c r="K585" s="25"/>
    </row>
    <row r="586" spans="1:27">
      <c r="D586" s="26" t="s">
        <v>109</v>
      </c>
      <c r="E586" s="25"/>
      <c r="H586" s="25"/>
      <c r="K586" s="23">
        <f>SUM(J584:J585)</f>
        <v>0</v>
      </c>
    </row>
    <row r="587" spans="1:27">
      <c r="B587" s="13" t="s">
        <v>110</v>
      </c>
      <c r="E587" s="25"/>
      <c r="H587" s="25"/>
      <c r="K587" s="25"/>
    </row>
    <row r="588" spans="1:27">
      <c r="B588" t="s">
        <v>364</v>
      </c>
      <c r="C588" t="s">
        <v>17</v>
      </c>
      <c r="D588" t="s">
        <v>365</v>
      </c>
      <c r="E588" s="22">
        <v>1</v>
      </c>
      <c r="G588" t="s">
        <v>105</v>
      </c>
      <c r="H588" s="23"/>
      <c r="I588" t="s">
        <v>106</v>
      </c>
      <c r="J588" s="24">
        <f t="shared" ref="J588:J598" si="0">ROUND(E588* H588,5)</f>
        <v>0</v>
      </c>
      <c r="K588" s="25"/>
    </row>
    <row r="589" spans="1:27">
      <c r="B589" t="s">
        <v>366</v>
      </c>
      <c r="C589" t="s">
        <v>17</v>
      </c>
      <c r="D589" t="s">
        <v>367</v>
      </c>
      <c r="E589" s="22">
        <v>1</v>
      </c>
      <c r="G589" t="s">
        <v>105</v>
      </c>
      <c r="H589" s="23"/>
      <c r="I589" t="s">
        <v>106</v>
      </c>
      <c r="J589" s="24">
        <f t="shared" si="0"/>
        <v>0</v>
      </c>
      <c r="K589" s="25"/>
    </row>
    <row r="590" spans="1:27">
      <c r="B590" t="s">
        <v>368</v>
      </c>
      <c r="C590" t="s">
        <v>17</v>
      </c>
      <c r="D590" t="s">
        <v>369</v>
      </c>
      <c r="E590" s="22">
        <v>1</v>
      </c>
      <c r="G590" t="s">
        <v>105</v>
      </c>
      <c r="H590" s="23"/>
      <c r="I590" t="s">
        <v>106</v>
      </c>
      <c r="J590" s="24">
        <f t="shared" si="0"/>
        <v>0</v>
      </c>
      <c r="K590" s="25"/>
    </row>
    <row r="591" spans="1:27">
      <c r="B591" t="s">
        <v>370</v>
      </c>
      <c r="C591" t="s">
        <v>17</v>
      </c>
      <c r="D591" t="s">
        <v>371</v>
      </c>
      <c r="E591" s="22">
        <v>0.75</v>
      </c>
      <c r="G591" t="s">
        <v>105</v>
      </c>
      <c r="H591" s="23"/>
      <c r="I591" t="s">
        <v>106</v>
      </c>
      <c r="J591" s="24">
        <f t="shared" si="0"/>
        <v>0</v>
      </c>
      <c r="K591" s="25"/>
    </row>
    <row r="592" spans="1:27">
      <c r="B592" t="s">
        <v>165</v>
      </c>
      <c r="C592" t="s">
        <v>150</v>
      </c>
      <c r="D592" t="s">
        <v>164</v>
      </c>
      <c r="E592" s="22">
        <v>8</v>
      </c>
      <c r="G592" t="s">
        <v>105</v>
      </c>
      <c r="H592" s="23"/>
      <c r="I592" t="s">
        <v>106</v>
      </c>
      <c r="J592" s="24">
        <f t="shared" si="0"/>
        <v>0</v>
      </c>
      <c r="K592" s="25"/>
    </row>
    <row r="593" spans="1:27">
      <c r="B593" t="s">
        <v>372</v>
      </c>
      <c r="C593" t="s">
        <v>17</v>
      </c>
      <c r="D593" t="s">
        <v>373</v>
      </c>
      <c r="E593" s="22">
        <v>1</v>
      </c>
      <c r="G593" t="s">
        <v>105</v>
      </c>
      <c r="H593" s="23"/>
      <c r="I593" t="s">
        <v>106</v>
      </c>
      <c r="J593" s="24">
        <f t="shared" si="0"/>
        <v>0</v>
      </c>
      <c r="K593" s="25"/>
    </row>
    <row r="594" spans="1:27">
      <c r="B594" t="s">
        <v>374</v>
      </c>
      <c r="C594" t="s">
        <v>17</v>
      </c>
      <c r="D594" t="s">
        <v>375</v>
      </c>
      <c r="E594" s="22">
        <v>1</v>
      </c>
      <c r="G594" t="s">
        <v>105</v>
      </c>
      <c r="H594" s="23"/>
      <c r="I594" t="s">
        <v>106</v>
      </c>
      <c r="J594" s="24">
        <f t="shared" si="0"/>
        <v>0</v>
      </c>
      <c r="K594" s="25"/>
    </row>
    <row r="595" spans="1:27">
      <c r="B595" t="s">
        <v>376</v>
      </c>
      <c r="C595" t="s">
        <v>17</v>
      </c>
      <c r="D595" t="s">
        <v>377</v>
      </c>
      <c r="E595" s="22">
        <v>1</v>
      </c>
      <c r="G595" t="s">
        <v>105</v>
      </c>
      <c r="H595" s="23"/>
      <c r="I595" t="s">
        <v>106</v>
      </c>
      <c r="J595" s="24">
        <f t="shared" si="0"/>
        <v>0</v>
      </c>
      <c r="K595" s="25"/>
    </row>
    <row r="596" spans="1:27">
      <c r="B596" t="s">
        <v>197</v>
      </c>
      <c r="C596" t="s">
        <v>17</v>
      </c>
      <c r="D596" t="s">
        <v>198</v>
      </c>
      <c r="E596" s="22">
        <v>1</v>
      </c>
      <c r="G596" t="s">
        <v>105</v>
      </c>
      <c r="H596" s="23"/>
      <c r="I596" t="s">
        <v>106</v>
      </c>
      <c r="J596" s="24">
        <f t="shared" si="0"/>
        <v>0</v>
      </c>
      <c r="K596" s="25"/>
    </row>
    <row r="597" spans="1:27">
      <c r="B597" t="s">
        <v>378</v>
      </c>
      <c r="C597" t="s">
        <v>17</v>
      </c>
      <c r="D597" t="s">
        <v>379</v>
      </c>
      <c r="E597" s="22">
        <v>1</v>
      </c>
      <c r="G597" t="s">
        <v>105</v>
      </c>
      <c r="H597" s="23"/>
      <c r="I597" t="s">
        <v>106</v>
      </c>
      <c r="J597" s="24">
        <f t="shared" si="0"/>
        <v>0</v>
      </c>
      <c r="K597" s="25"/>
    </row>
    <row r="598" spans="1:27">
      <c r="B598" t="s">
        <v>380</v>
      </c>
      <c r="C598" t="s">
        <v>17</v>
      </c>
      <c r="D598" t="s">
        <v>381</v>
      </c>
      <c r="E598" s="22">
        <v>1</v>
      </c>
      <c r="G598" t="s">
        <v>105</v>
      </c>
      <c r="H598" s="23"/>
      <c r="I598" t="s">
        <v>106</v>
      </c>
      <c r="J598" s="24">
        <f t="shared" si="0"/>
        <v>0</v>
      </c>
      <c r="K598" s="25"/>
    </row>
    <row r="599" spans="1:27">
      <c r="D599" s="26" t="s">
        <v>120</v>
      </c>
      <c r="E599" s="25"/>
      <c r="H599" s="25"/>
      <c r="K599" s="23">
        <f>SUM(J588:J598)</f>
        <v>0</v>
      </c>
    </row>
    <row r="600" spans="1:27">
      <c r="E600" s="25"/>
      <c r="H600" s="25"/>
      <c r="K600" s="25"/>
    </row>
    <row r="601" spans="1:27">
      <c r="D601" s="26" t="s">
        <v>121</v>
      </c>
      <c r="E601" s="25"/>
      <c r="H601" s="25">
        <v>1.5</v>
      </c>
      <c r="I601" t="s">
        <v>122</v>
      </c>
      <c r="J601">
        <f>ROUND(H601/100*K586,5)</f>
        <v>0</v>
      </c>
      <c r="K601" s="25"/>
    </row>
    <row r="602" spans="1:27">
      <c r="D602" s="26" t="s">
        <v>123</v>
      </c>
      <c r="E602" s="25"/>
      <c r="H602" s="25"/>
      <c r="K602" s="27">
        <f>SUM(J583:J601)</f>
        <v>0</v>
      </c>
    </row>
    <row r="603" spans="1:27">
      <c r="D603" s="26" t="s">
        <v>124</v>
      </c>
      <c r="E603" s="25"/>
      <c r="H603" s="25">
        <v>8</v>
      </c>
      <c r="I603" t="s">
        <v>122</v>
      </c>
      <c r="K603" s="23">
        <f>ROUND(H603/100*K602,5)</f>
        <v>0</v>
      </c>
    </row>
    <row r="604" spans="1:27">
      <c r="D604" s="26" t="s">
        <v>125</v>
      </c>
      <c r="E604" s="25"/>
      <c r="H604" s="25"/>
      <c r="K604" s="27">
        <f>SUM(K602:K603)</f>
        <v>0</v>
      </c>
    </row>
    <row r="606" spans="1:27" ht="45" customHeight="1">
      <c r="A606" s="17" t="s">
        <v>382</v>
      </c>
      <c r="B606" s="17" t="s">
        <v>383</v>
      </c>
      <c r="C606" s="18" t="s">
        <v>17</v>
      </c>
      <c r="D606" s="41" t="s">
        <v>384</v>
      </c>
      <c r="E606" s="42"/>
      <c r="F606" s="42"/>
      <c r="G606" s="18"/>
      <c r="H606" s="20" t="s">
        <v>99</v>
      </c>
      <c r="I606" s="43">
        <v>1</v>
      </c>
      <c r="J606" s="44"/>
      <c r="K606" s="21">
        <f>ROUND(K628,2)</f>
        <v>0</v>
      </c>
      <c r="L606" s="19" t="s">
        <v>385</v>
      </c>
      <c r="M606" s="18"/>
      <c r="N606" s="18"/>
      <c r="O606" s="18"/>
      <c r="P606" s="18"/>
      <c r="Q606" s="18"/>
      <c r="R606" s="18"/>
      <c r="S606" s="18"/>
      <c r="T606" s="18"/>
      <c r="U606" s="18"/>
      <c r="V606" s="18"/>
      <c r="W606" s="18"/>
      <c r="X606" s="18"/>
      <c r="Y606" s="18"/>
      <c r="Z606" s="18"/>
      <c r="AA606" s="18"/>
    </row>
    <row r="607" spans="1:27">
      <c r="B607" s="13" t="s">
        <v>101</v>
      </c>
    </row>
    <row r="608" spans="1:27">
      <c r="B608" t="s">
        <v>131</v>
      </c>
      <c r="C608" t="s">
        <v>65</v>
      </c>
      <c r="D608" t="s">
        <v>132</v>
      </c>
      <c r="E608" s="22">
        <v>20</v>
      </c>
      <c r="F608" t="s">
        <v>104</v>
      </c>
      <c r="G608" t="s">
        <v>105</v>
      </c>
      <c r="H608" s="23"/>
      <c r="I608" t="s">
        <v>106</v>
      </c>
      <c r="J608" s="24">
        <f>ROUND(E608/I606* H608,5)</f>
        <v>0</v>
      </c>
      <c r="K608" s="25"/>
    </row>
    <row r="609" spans="2:11">
      <c r="B609" t="s">
        <v>129</v>
      </c>
      <c r="C609" t="s">
        <v>65</v>
      </c>
      <c r="D609" t="s">
        <v>130</v>
      </c>
      <c r="E609" s="22">
        <v>20</v>
      </c>
      <c r="F609" t="s">
        <v>104</v>
      </c>
      <c r="G609" t="s">
        <v>105</v>
      </c>
      <c r="H609" s="23"/>
      <c r="I609" t="s">
        <v>106</v>
      </c>
      <c r="J609" s="24">
        <f>ROUND(E609/I606* H609,5)</f>
        <v>0</v>
      </c>
      <c r="K609" s="25"/>
    </row>
    <row r="610" spans="2:11">
      <c r="D610" s="26" t="s">
        <v>109</v>
      </c>
      <c r="E610" s="25"/>
      <c r="H610" s="25"/>
      <c r="K610" s="23">
        <f>SUM(J608:J609)</f>
        <v>0</v>
      </c>
    </row>
    <row r="611" spans="2:11">
      <c r="B611" s="13" t="s">
        <v>110</v>
      </c>
      <c r="E611" s="25"/>
      <c r="H611" s="25"/>
      <c r="K611" s="25"/>
    </row>
    <row r="612" spans="2:11">
      <c r="B612" t="s">
        <v>374</v>
      </c>
      <c r="C612" t="s">
        <v>17</v>
      </c>
      <c r="D612" t="s">
        <v>375</v>
      </c>
      <c r="E612" s="22">
        <v>2</v>
      </c>
      <c r="G612" t="s">
        <v>105</v>
      </c>
      <c r="H612" s="23"/>
      <c r="I612" t="s">
        <v>106</v>
      </c>
      <c r="J612" s="24">
        <f t="shared" ref="J612:J622" si="1">ROUND(E612* H612,5)</f>
        <v>0</v>
      </c>
      <c r="K612" s="25"/>
    </row>
    <row r="613" spans="2:11">
      <c r="B613" t="s">
        <v>165</v>
      </c>
      <c r="C613" t="s">
        <v>150</v>
      </c>
      <c r="D613" t="s">
        <v>164</v>
      </c>
      <c r="E613" s="22">
        <v>16</v>
      </c>
      <c r="G613" t="s">
        <v>105</v>
      </c>
      <c r="H613" s="23"/>
      <c r="I613" t="s">
        <v>106</v>
      </c>
      <c r="J613" s="24">
        <f t="shared" si="1"/>
        <v>0</v>
      </c>
      <c r="K613" s="25"/>
    </row>
    <row r="614" spans="2:11">
      <c r="B614" t="s">
        <v>370</v>
      </c>
      <c r="C614" t="s">
        <v>17</v>
      </c>
      <c r="D614" t="s">
        <v>371</v>
      </c>
      <c r="E614" s="22">
        <v>0.95</v>
      </c>
      <c r="G614" t="s">
        <v>105</v>
      </c>
      <c r="H614" s="23"/>
      <c r="I614" t="s">
        <v>106</v>
      </c>
      <c r="J614" s="24">
        <f t="shared" si="1"/>
        <v>0</v>
      </c>
      <c r="K614" s="25"/>
    </row>
    <row r="615" spans="2:11">
      <c r="B615" t="s">
        <v>366</v>
      </c>
      <c r="C615" t="s">
        <v>17</v>
      </c>
      <c r="D615" t="s">
        <v>367</v>
      </c>
      <c r="E615" s="22">
        <v>2</v>
      </c>
      <c r="G615" t="s">
        <v>105</v>
      </c>
      <c r="H615" s="23"/>
      <c r="I615" t="s">
        <v>106</v>
      </c>
      <c r="J615" s="24">
        <f t="shared" si="1"/>
        <v>0</v>
      </c>
      <c r="K615" s="25"/>
    </row>
    <row r="616" spans="2:11">
      <c r="B616" t="s">
        <v>368</v>
      </c>
      <c r="C616" t="s">
        <v>17</v>
      </c>
      <c r="D616" t="s">
        <v>369</v>
      </c>
      <c r="E616" s="22">
        <v>2</v>
      </c>
      <c r="G616" t="s">
        <v>105</v>
      </c>
      <c r="H616" s="23"/>
      <c r="I616" t="s">
        <v>106</v>
      </c>
      <c r="J616" s="24">
        <f t="shared" si="1"/>
        <v>0</v>
      </c>
      <c r="K616" s="25"/>
    </row>
    <row r="617" spans="2:11">
      <c r="B617" t="s">
        <v>364</v>
      </c>
      <c r="C617" t="s">
        <v>17</v>
      </c>
      <c r="D617" t="s">
        <v>365</v>
      </c>
      <c r="E617" s="22">
        <v>2</v>
      </c>
      <c r="G617" t="s">
        <v>105</v>
      </c>
      <c r="H617" s="23"/>
      <c r="I617" t="s">
        <v>106</v>
      </c>
      <c r="J617" s="24">
        <f t="shared" si="1"/>
        <v>0</v>
      </c>
      <c r="K617" s="25"/>
    </row>
    <row r="618" spans="2:11">
      <c r="B618" t="s">
        <v>376</v>
      </c>
      <c r="C618" t="s">
        <v>17</v>
      </c>
      <c r="D618" t="s">
        <v>377</v>
      </c>
      <c r="E618" s="22">
        <v>2</v>
      </c>
      <c r="G618" t="s">
        <v>105</v>
      </c>
      <c r="H618" s="23"/>
      <c r="I618" t="s">
        <v>106</v>
      </c>
      <c r="J618" s="24">
        <f t="shared" si="1"/>
        <v>0</v>
      </c>
      <c r="K618" s="25"/>
    </row>
    <row r="619" spans="2:11">
      <c r="B619" t="s">
        <v>386</v>
      </c>
      <c r="C619" t="s">
        <v>17</v>
      </c>
      <c r="D619" t="s">
        <v>387</v>
      </c>
      <c r="E619" s="22">
        <v>2</v>
      </c>
      <c r="G619" t="s">
        <v>105</v>
      </c>
      <c r="H619" s="23"/>
      <c r="I619" t="s">
        <v>106</v>
      </c>
      <c r="J619" s="24">
        <f t="shared" si="1"/>
        <v>0</v>
      </c>
      <c r="K619" s="25"/>
    </row>
    <row r="620" spans="2:11">
      <c r="B620" t="s">
        <v>380</v>
      </c>
      <c r="C620" t="s">
        <v>17</v>
      </c>
      <c r="D620" t="s">
        <v>381</v>
      </c>
      <c r="E620" s="22">
        <v>2</v>
      </c>
      <c r="G620" t="s">
        <v>105</v>
      </c>
      <c r="H620" s="23"/>
      <c r="I620" t="s">
        <v>106</v>
      </c>
      <c r="J620" s="24">
        <f t="shared" si="1"/>
        <v>0</v>
      </c>
      <c r="K620" s="25"/>
    </row>
    <row r="621" spans="2:11">
      <c r="B621" t="s">
        <v>388</v>
      </c>
      <c r="C621" t="s">
        <v>17</v>
      </c>
      <c r="D621" t="s">
        <v>389</v>
      </c>
      <c r="E621" s="22">
        <v>1</v>
      </c>
      <c r="G621" t="s">
        <v>105</v>
      </c>
      <c r="H621" s="23"/>
      <c r="I621" t="s">
        <v>106</v>
      </c>
      <c r="J621" s="24">
        <f t="shared" si="1"/>
        <v>0</v>
      </c>
      <c r="K621" s="25"/>
    </row>
    <row r="622" spans="2:11">
      <c r="B622" t="s">
        <v>372</v>
      </c>
      <c r="C622" t="s">
        <v>17</v>
      </c>
      <c r="D622" t="s">
        <v>373</v>
      </c>
      <c r="E622" s="22">
        <v>2</v>
      </c>
      <c r="G622" t="s">
        <v>105</v>
      </c>
      <c r="H622" s="23"/>
      <c r="I622" t="s">
        <v>106</v>
      </c>
      <c r="J622" s="24">
        <f t="shared" si="1"/>
        <v>0</v>
      </c>
      <c r="K622" s="25"/>
    </row>
    <row r="623" spans="2:11">
      <c r="D623" s="26" t="s">
        <v>120</v>
      </c>
      <c r="E623" s="25"/>
      <c r="H623" s="25"/>
      <c r="K623" s="23">
        <f>SUM(J612:J622)</f>
        <v>0</v>
      </c>
    </row>
    <row r="624" spans="2:11">
      <c r="E624" s="25"/>
      <c r="H624" s="25"/>
      <c r="K624" s="25"/>
    </row>
    <row r="625" spans="1:27">
      <c r="D625" s="26" t="s">
        <v>121</v>
      </c>
      <c r="E625" s="25"/>
      <c r="H625" s="25">
        <v>1.5</v>
      </c>
      <c r="I625" t="s">
        <v>122</v>
      </c>
      <c r="J625">
        <f>ROUND(H625/100*K610,5)</f>
        <v>0</v>
      </c>
      <c r="K625" s="25"/>
    </row>
    <row r="626" spans="1:27">
      <c r="D626" s="26" t="s">
        <v>123</v>
      </c>
      <c r="E626" s="25"/>
      <c r="H626" s="25"/>
      <c r="K626" s="27">
        <f>SUM(J607:J625)</f>
        <v>0</v>
      </c>
    </row>
    <row r="627" spans="1:27">
      <c r="D627" s="26" t="s">
        <v>124</v>
      </c>
      <c r="E627" s="25"/>
      <c r="H627" s="25">
        <v>8</v>
      </c>
      <c r="I627" t="s">
        <v>122</v>
      </c>
      <c r="K627" s="23">
        <f>ROUND(H627/100*K626,5)</f>
        <v>0</v>
      </c>
    </row>
    <row r="628" spans="1:27">
      <c r="D628" s="26" t="s">
        <v>125</v>
      </c>
      <c r="E628" s="25"/>
      <c r="H628" s="25"/>
      <c r="K628" s="27">
        <f>SUM(K626:K627)</f>
        <v>0</v>
      </c>
    </row>
    <row r="630" spans="1:27" ht="45" customHeight="1">
      <c r="A630" s="17" t="s">
        <v>390</v>
      </c>
      <c r="B630" s="17" t="s">
        <v>16</v>
      </c>
      <c r="C630" s="18" t="s">
        <v>17</v>
      </c>
      <c r="D630" s="41" t="s">
        <v>18</v>
      </c>
      <c r="E630" s="42"/>
      <c r="F630" s="42"/>
      <c r="G630" s="18"/>
      <c r="H630" s="20" t="s">
        <v>99</v>
      </c>
      <c r="I630" s="43">
        <v>1</v>
      </c>
      <c r="J630" s="44"/>
      <c r="K630" s="21">
        <f>ROUND(K639,2)</f>
        <v>0</v>
      </c>
      <c r="L630" s="19" t="s">
        <v>391</v>
      </c>
      <c r="M630" s="18"/>
      <c r="N630" s="18"/>
      <c r="O630" s="18"/>
      <c r="P630" s="18"/>
      <c r="Q630" s="18"/>
      <c r="R630" s="18"/>
      <c r="S630" s="18"/>
      <c r="T630" s="18"/>
      <c r="U630" s="18"/>
      <c r="V630" s="18"/>
      <c r="W630" s="18"/>
      <c r="X630" s="18"/>
      <c r="Y630" s="18"/>
      <c r="Z630" s="18"/>
      <c r="AA630" s="18"/>
    </row>
    <row r="631" spans="1:27">
      <c r="B631" s="13" t="s">
        <v>101</v>
      </c>
    </row>
    <row r="632" spans="1:27">
      <c r="B632" t="s">
        <v>129</v>
      </c>
      <c r="C632" t="s">
        <v>65</v>
      </c>
      <c r="D632" t="s">
        <v>130</v>
      </c>
      <c r="E632" s="22">
        <v>1.75</v>
      </c>
      <c r="F632" t="s">
        <v>104</v>
      </c>
      <c r="G632" t="s">
        <v>105</v>
      </c>
      <c r="H632" s="23"/>
      <c r="I632" t="s">
        <v>106</v>
      </c>
      <c r="J632" s="24">
        <f>ROUND(E632/I630* H632,5)</f>
        <v>0</v>
      </c>
      <c r="K632" s="25"/>
    </row>
    <row r="633" spans="1:27">
      <c r="B633" t="s">
        <v>131</v>
      </c>
      <c r="C633" t="s">
        <v>65</v>
      </c>
      <c r="D633" t="s">
        <v>132</v>
      </c>
      <c r="E633" s="22">
        <v>1.75</v>
      </c>
      <c r="F633" t="s">
        <v>104</v>
      </c>
      <c r="G633" t="s">
        <v>105</v>
      </c>
      <c r="H633" s="23"/>
      <c r="I633" t="s">
        <v>106</v>
      </c>
      <c r="J633" s="24">
        <f>ROUND(E633/I630* H633,5)</f>
        <v>0</v>
      </c>
      <c r="K633" s="25"/>
    </row>
    <row r="634" spans="1:27">
      <c r="D634" s="26" t="s">
        <v>109</v>
      </c>
      <c r="E634" s="25"/>
      <c r="H634" s="25"/>
      <c r="K634" s="23">
        <f>SUM(J632:J633)</f>
        <v>0</v>
      </c>
    </row>
    <row r="635" spans="1:27">
      <c r="E635" s="25"/>
      <c r="H635" s="25"/>
      <c r="K635" s="25"/>
    </row>
    <row r="636" spans="1:27">
      <c r="D636" s="26" t="s">
        <v>121</v>
      </c>
      <c r="E636" s="25"/>
      <c r="H636" s="25">
        <v>2.5</v>
      </c>
      <c r="I636" t="s">
        <v>122</v>
      </c>
      <c r="J636">
        <f>ROUND(H636/100*K634,5)</f>
        <v>0</v>
      </c>
      <c r="K636" s="25"/>
    </row>
    <row r="637" spans="1:27">
      <c r="D637" s="26" t="s">
        <v>123</v>
      </c>
      <c r="E637" s="25"/>
      <c r="H637" s="25"/>
      <c r="K637" s="27">
        <f>SUM(J631:J636)</f>
        <v>0</v>
      </c>
    </row>
    <row r="638" spans="1:27">
      <c r="D638" s="26" t="s">
        <v>124</v>
      </c>
      <c r="E638" s="25"/>
      <c r="H638" s="25">
        <v>8</v>
      </c>
      <c r="I638" t="s">
        <v>122</v>
      </c>
      <c r="K638" s="23">
        <f>ROUND(H638/100*K637,5)</f>
        <v>0</v>
      </c>
    </row>
    <row r="639" spans="1:27">
      <c r="D639" s="26" t="s">
        <v>125</v>
      </c>
      <c r="E639" s="25"/>
      <c r="H639" s="25"/>
      <c r="K639" s="27">
        <f>SUM(K637:K638)</f>
        <v>0</v>
      </c>
    </row>
    <row r="641" spans="1:27" ht="45" customHeight="1">
      <c r="A641" s="17" t="s">
        <v>392</v>
      </c>
      <c r="B641" s="17" t="s">
        <v>19</v>
      </c>
      <c r="C641" s="18" t="s">
        <v>17</v>
      </c>
      <c r="D641" s="41" t="s">
        <v>20</v>
      </c>
      <c r="E641" s="42"/>
      <c r="F641" s="42"/>
      <c r="G641" s="18"/>
      <c r="H641" s="20" t="s">
        <v>99</v>
      </c>
      <c r="I641" s="43">
        <v>1</v>
      </c>
      <c r="J641" s="44"/>
      <c r="K641" s="21">
        <f>ROUND(K650,2)</f>
        <v>0</v>
      </c>
      <c r="L641" s="19" t="s">
        <v>393</v>
      </c>
      <c r="M641" s="18"/>
      <c r="N641" s="18"/>
      <c r="O641" s="18"/>
      <c r="P641" s="18"/>
      <c r="Q641" s="18"/>
      <c r="R641" s="18"/>
      <c r="S641" s="18"/>
      <c r="T641" s="18"/>
      <c r="U641" s="18"/>
      <c r="V641" s="18"/>
      <c r="W641" s="18"/>
      <c r="X641" s="18"/>
      <c r="Y641" s="18"/>
      <c r="Z641" s="18"/>
      <c r="AA641" s="18"/>
    </row>
    <row r="642" spans="1:27">
      <c r="B642" s="13" t="s">
        <v>101</v>
      </c>
    </row>
    <row r="643" spans="1:27">
      <c r="B643" t="s">
        <v>129</v>
      </c>
      <c r="C643" t="s">
        <v>65</v>
      </c>
      <c r="D643" t="s">
        <v>130</v>
      </c>
      <c r="E643" s="22">
        <v>5.65</v>
      </c>
      <c r="F643" t="s">
        <v>104</v>
      </c>
      <c r="G643" t="s">
        <v>105</v>
      </c>
      <c r="H643" s="23"/>
      <c r="I643" t="s">
        <v>106</v>
      </c>
      <c r="J643" s="24">
        <f>ROUND(E643/I641* H643,5)</f>
        <v>0</v>
      </c>
      <c r="K643" s="25"/>
    </row>
    <row r="644" spans="1:27">
      <c r="B644" t="s">
        <v>224</v>
      </c>
      <c r="C644" t="s">
        <v>65</v>
      </c>
      <c r="D644" t="s">
        <v>225</v>
      </c>
      <c r="E644" s="22">
        <v>5.65</v>
      </c>
      <c r="F644" t="s">
        <v>104</v>
      </c>
      <c r="G644" t="s">
        <v>105</v>
      </c>
      <c r="H644" s="23"/>
      <c r="I644" t="s">
        <v>106</v>
      </c>
      <c r="J644" s="24">
        <f>ROUND(E644/I641* H644,5)</f>
        <v>0</v>
      </c>
      <c r="K644" s="25"/>
    </row>
    <row r="645" spans="1:27">
      <c r="D645" s="26" t="s">
        <v>109</v>
      </c>
      <c r="E645" s="25"/>
      <c r="H645" s="25"/>
      <c r="K645" s="23">
        <f>SUM(J643:J644)</f>
        <v>0</v>
      </c>
    </row>
    <row r="646" spans="1:27">
      <c r="E646" s="25"/>
      <c r="H646" s="25"/>
      <c r="K646" s="25"/>
    </row>
    <row r="647" spans="1:27">
      <c r="D647" s="26" t="s">
        <v>121</v>
      </c>
      <c r="E647" s="25"/>
      <c r="H647" s="25">
        <v>2.5</v>
      </c>
      <c r="I647" t="s">
        <v>122</v>
      </c>
      <c r="J647">
        <f>ROUND(H647/100*K645,5)</f>
        <v>0</v>
      </c>
      <c r="K647" s="25"/>
    </row>
    <row r="648" spans="1:27">
      <c r="D648" s="26" t="s">
        <v>123</v>
      </c>
      <c r="E648" s="25"/>
      <c r="H648" s="25"/>
      <c r="K648" s="27">
        <f>SUM(J642:J647)</f>
        <v>0</v>
      </c>
    </row>
    <row r="649" spans="1:27">
      <c r="D649" s="26" t="s">
        <v>124</v>
      </c>
      <c r="E649" s="25"/>
      <c r="H649" s="25">
        <v>8</v>
      </c>
      <c r="I649" t="s">
        <v>122</v>
      </c>
      <c r="K649" s="23">
        <f>ROUND(H649/100*K648,5)</f>
        <v>0</v>
      </c>
    </row>
    <row r="650" spans="1:27">
      <c r="D650" s="26" t="s">
        <v>125</v>
      </c>
      <c r="E650" s="25"/>
      <c r="H650" s="25"/>
      <c r="K650" s="27">
        <f>SUM(K648:K649)</f>
        <v>0</v>
      </c>
    </row>
    <row r="652" spans="1:27" ht="45" customHeight="1">
      <c r="A652" s="17" t="s">
        <v>394</v>
      </c>
      <c r="B652" s="17" t="s">
        <v>395</v>
      </c>
      <c r="C652" s="18" t="s">
        <v>17</v>
      </c>
      <c r="D652" s="41" t="s">
        <v>396</v>
      </c>
      <c r="E652" s="42"/>
      <c r="F652" s="42"/>
      <c r="G652" s="18"/>
      <c r="H652" s="20" t="s">
        <v>99</v>
      </c>
      <c r="I652" s="43">
        <v>1</v>
      </c>
      <c r="J652" s="44"/>
      <c r="K652" s="21">
        <f>ROUND(K662,2)</f>
        <v>0</v>
      </c>
      <c r="L652" s="19" t="s">
        <v>397</v>
      </c>
      <c r="M652" s="18"/>
      <c r="N652" s="18"/>
      <c r="O652" s="18"/>
      <c r="P652" s="18"/>
      <c r="Q652" s="18"/>
      <c r="R652" s="18"/>
      <c r="S652" s="18"/>
      <c r="T652" s="18"/>
      <c r="U652" s="18"/>
      <c r="V652" s="18"/>
      <c r="W652" s="18"/>
      <c r="X652" s="18"/>
      <c r="Y652" s="18"/>
      <c r="Z652" s="18"/>
      <c r="AA652" s="18"/>
    </row>
    <row r="653" spans="1:27">
      <c r="B653" s="13" t="s">
        <v>101</v>
      </c>
    </row>
    <row r="654" spans="1:27">
      <c r="B654" t="s">
        <v>224</v>
      </c>
      <c r="C654" t="s">
        <v>65</v>
      </c>
      <c r="D654" t="s">
        <v>225</v>
      </c>
      <c r="E654" s="22">
        <v>2.5</v>
      </c>
      <c r="F654" t="s">
        <v>104</v>
      </c>
      <c r="G654" t="s">
        <v>105</v>
      </c>
      <c r="H654" s="23"/>
      <c r="I654" t="s">
        <v>106</v>
      </c>
      <c r="J654" s="24">
        <f>ROUND(E654/I652* H654,5)</f>
        <v>0</v>
      </c>
      <c r="K654" s="25"/>
    </row>
    <row r="655" spans="1:27">
      <c r="B655" t="s">
        <v>129</v>
      </c>
      <c r="C655" t="s">
        <v>65</v>
      </c>
      <c r="D655" t="s">
        <v>130</v>
      </c>
      <c r="E655" s="22">
        <v>2.5</v>
      </c>
      <c r="F655" t="s">
        <v>104</v>
      </c>
      <c r="G655" t="s">
        <v>105</v>
      </c>
      <c r="H655" s="23"/>
      <c r="I655" t="s">
        <v>106</v>
      </c>
      <c r="J655" s="24">
        <f>ROUND(E655/I652* H655,5)</f>
        <v>0</v>
      </c>
      <c r="K655" s="25"/>
    </row>
    <row r="656" spans="1:27">
      <c r="B656" t="s">
        <v>131</v>
      </c>
      <c r="C656" t="s">
        <v>65</v>
      </c>
      <c r="D656" t="s">
        <v>132</v>
      </c>
      <c r="E656" s="22">
        <v>2.5</v>
      </c>
      <c r="F656" t="s">
        <v>104</v>
      </c>
      <c r="G656" t="s">
        <v>105</v>
      </c>
      <c r="H656" s="23"/>
      <c r="I656" t="s">
        <v>106</v>
      </c>
      <c r="J656" s="24">
        <f>ROUND(E656/I652* H656,5)</f>
        <v>0</v>
      </c>
      <c r="K656" s="25"/>
    </row>
    <row r="657" spans="1:27">
      <c r="D657" s="26" t="s">
        <v>109</v>
      </c>
      <c r="E657" s="25"/>
      <c r="H657" s="25"/>
      <c r="K657" s="23">
        <f>SUM(J654:J656)</f>
        <v>0</v>
      </c>
    </row>
    <row r="658" spans="1:27">
      <c r="E658" s="25"/>
      <c r="H658" s="25"/>
      <c r="K658" s="25"/>
    </row>
    <row r="659" spans="1:27">
      <c r="D659" s="26" t="s">
        <v>121</v>
      </c>
      <c r="E659" s="25"/>
      <c r="H659" s="25">
        <v>2.5</v>
      </c>
      <c r="I659" t="s">
        <v>122</v>
      </c>
      <c r="J659">
        <f>ROUND(H659/100*K657,5)</f>
        <v>0</v>
      </c>
      <c r="K659" s="25"/>
    </row>
    <row r="660" spans="1:27">
      <c r="D660" s="26" t="s">
        <v>123</v>
      </c>
      <c r="E660" s="25"/>
      <c r="H660" s="25"/>
      <c r="K660" s="27">
        <f>SUM(J653:J659)</f>
        <v>0</v>
      </c>
    </row>
    <row r="661" spans="1:27">
      <c r="D661" s="26" t="s">
        <v>124</v>
      </c>
      <c r="E661" s="25"/>
      <c r="H661" s="25">
        <v>8</v>
      </c>
      <c r="I661" t="s">
        <v>122</v>
      </c>
      <c r="K661" s="23">
        <f>ROUND(H661/100*K660,5)</f>
        <v>0</v>
      </c>
    </row>
    <row r="662" spans="1:27">
      <c r="D662" s="26" t="s">
        <v>125</v>
      </c>
      <c r="E662" s="25"/>
      <c r="H662" s="25"/>
      <c r="K662" s="27">
        <f>SUM(K660:K661)</f>
        <v>0</v>
      </c>
    </row>
    <row r="664" spans="1:27" ht="45" customHeight="1">
      <c r="A664" s="17" t="s">
        <v>398</v>
      </c>
      <c r="B664" s="17" t="s">
        <v>399</v>
      </c>
      <c r="C664" s="18" t="s">
        <v>150</v>
      </c>
      <c r="D664" s="41" t="s">
        <v>400</v>
      </c>
      <c r="E664" s="42"/>
      <c r="F664" s="42"/>
      <c r="G664" s="18"/>
      <c r="H664" s="20" t="s">
        <v>99</v>
      </c>
      <c r="I664" s="43">
        <v>1</v>
      </c>
      <c r="J664" s="44"/>
      <c r="K664" s="21"/>
      <c r="L664" s="19" t="s">
        <v>401</v>
      </c>
      <c r="M664" s="18"/>
      <c r="N664" s="18"/>
      <c r="O664" s="18"/>
      <c r="P664" s="18"/>
      <c r="Q664" s="18"/>
      <c r="R664" s="18"/>
      <c r="S664" s="18"/>
      <c r="T664" s="18"/>
      <c r="U664" s="18"/>
      <c r="V664" s="18"/>
      <c r="W664" s="18"/>
      <c r="X664" s="18"/>
      <c r="Y664" s="18"/>
      <c r="Z664" s="18"/>
      <c r="AA664" s="18"/>
    </row>
    <row r="665" spans="1:27" ht="45" customHeight="1">
      <c r="A665" s="17" t="s">
        <v>402</v>
      </c>
      <c r="B665" s="17" t="s">
        <v>76</v>
      </c>
      <c r="C665" s="18" t="s">
        <v>17</v>
      </c>
      <c r="D665" s="41" t="s">
        <v>77</v>
      </c>
      <c r="E665" s="42"/>
      <c r="F665" s="42"/>
      <c r="G665" s="18"/>
      <c r="H665" s="20" t="s">
        <v>99</v>
      </c>
      <c r="I665" s="43">
        <v>1</v>
      </c>
      <c r="J665" s="44"/>
      <c r="K665" s="21"/>
      <c r="L665" s="19" t="s">
        <v>403</v>
      </c>
      <c r="M665" s="18"/>
      <c r="N665" s="18"/>
      <c r="O665" s="18"/>
      <c r="P665" s="18"/>
      <c r="Q665" s="18"/>
      <c r="R665" s="18"/>
      <c r="S665" s="18"/>
      <c r="T665" s="18"/>
      <c r="U665" s="18"/>
      <c r="V665" s="18"/>
      <c r="W665" s="18"/>
      <c r="X665" s="18"/>
      <c r="Y665" s="18"/>
      <c r="Z665" s="18"/>
      <c r="AA665" s="18"/>
    </row>
    <row r="666" spans="1:27" ht="45" customHeight="1">
      <c r="A666" s="17" t="s">
        <v>404</v>
      </c>
      <c r="B666" s="17" t="s">
        <v>56</v>
      </c>
      <c r="C666" s="18" t="s">
        <v>17</v>
      </c>
      <c r="D666" s="41" t="s">
        <v>57</v>
      </c>
      <c r="E666" s="42"/>
      <c r="F666" s="42"/>
      <c r="G666" s="18"/>
      <c r="H666" s="20" t="s">
        <v>99</v>
      </c>
      <c r="I666" s="43">
        <v>1</v>
      </c>
      <c r="J666" s="44"/>
      <c r="K666" s="21">
        <f>ROUND(K678,2)</f>
        <v>0</v>
      </c>
      <c r="L666" s="19" t="s">
        <v>405</v>
      </c>
      <c r="M666" s="18"/>
      <c r="N666" s="18"/>
      <c r="O666" s="18"/>
      <c r="P666" s="18"/>
      <c r="Q666" s="18"/>
      <c r="R666" s="18"/>
      <c r="S666" s="18"/>
      <c r="T666" s="18"/>
      <c r="U666" s="18"/>
      <c r="V666" s="18"/>
      <c r="W666" s="18"/>
      <c r="X666" s="18"/>
      <c r="Y666" s="18"/>
      <c r="Z666" s="18"/>
      <c r="AA666" s="18"/>
    </row>
    <row r="667" spans="1:27">
      <c r="B667" s="13" t="s">
        <v>101</v>
      </c>
    </row>
    <row r="668" spans="1:27">
      <c r="B668" t="s">
        <v>131</v>
      </c>
      <c r="C668" t="s">
        <v>65</v>
      </c>
      <c r="D668" t="s">
        <v>132</v>
      </c>
      <c r="E668" s="22">
        <v>0.3</v>
      </c>
      <c r="F668" t="s">
        <v>104</v>
      </c>
      <c r="G668" t="s">
        <v>105</v>
      </c>
      <c r="H668" s="23"/>
      <c r="I668" t="s">
        <v>106</v>
      </c>
      <c r="J668" s="24">
        <f>ROUND(E668/I666* H668,5)</f>
        <v>0</v>
      </c>
      <c r="K668" s="25"/>
    </row>
    <row r="669" spans="1:27">
      <c r="B669" t="s">
        <v>129</v>
      </c>
      <c r="C669" t="s">
        <v>65</v>
      </c>
      <c r="D669" t="s">
        <v>130</v>
      </c>
      <c r="E669" s="22">
        <v>0.3</v>
      </c>
      <c r="F669" t="s">
        <v>104</v>
      </c>
      <c r="G669" t="s">
        <v>105</v>
      </c>
      <c r="H669" s="23"/>
      <c r="I669" t="s">
        <v>106</v>
      </c>
      <c r="J669" s="24">
        <f>ROUND(E669/I666* H669,5)</f>
        <v>0</v>
      </c>
      <c r="K669" s="25"/>
    </row>
    <row r="670" spans="1:27">
      <c r="D670" s="26" t="s">
        <v>109</v>
      </c>
      <c r="E670" s="25"/>
      <c r="H670" s="25"/>
      <c r="K670" s="23">
        <f>SUM(J668:J669)</f>
        <v>0</v>
      </c>
    </row>
    <row r="671" spans="1:27">
      <c r="B671" s="13" t="s">
        <v>110</v>
      </c>
      <c r="E671" s="25"/>
      <c r="H671" s="25"/>
      <c r="K671" s="25"/>
    </row>
    <row r="672" spans="1:27">
      <c r="B672" t="s">
        <v>406</v>
      </c>
      <c r="C672" t="s">
        <v>17</v>
      </c>
      <c r="D672" t="s">
        <v>407</v>
      </c>
      <c r="E672" s="22">
        <v>1</v>
      </c>
      <c r="G672" t="s">
        <v>105</v>
      </c>
      <c r="H672" s="23"/>
      <c r="I672" t="s">
        <v>106</v>
      </c>
      <c r="J672" s="24">
        <f>ROUND(E672* H672,5)</f>
        <v>0</v>
      </c>
      <c r="K672" s="25"/>
    </row>
    <row r="673" spans="1:27">
      <c r="D673" s="26" t="s">
        <v>120</v>
      </c>
      <c r="E673" s="25"/>
      <c r="H673" s="25"/>
      <c r="K673" s="23">
        <f>SUM(J672:J672)</f>
        <v>0</v>
      </c>
    </row>
    <row r="674" spans="1:27">
      <c r="E674" s="25"/>
      <c r="H674" s="25"/>
      <c r="K674" s="25"/>
    </row>
    <row r="675" spans="1:27">
      <c r="D675" s="26" t="s">
        <v>121</v>
      </c>
      <c r="E675" s="25"/>
      <c r="H675" s="25">
        <v>1.5</v>
      </c>
      <c r="I675" t="s">
        <v>122</v>
      </c>
      <c r="J675">
        <f>ROUND(H675/100*K670,5)</f>
        <v>0</v>
      </c>
      <c r="K675" s="25"/>
    </row>
    <row r="676" spans="1:27">
      <c r="D676" s="26" t="s">
        <v>123</v>
      </c>
      <c r="E676" s="25"/>
      <c r="H676" s="25"/>
      <c r="K676" s="27">
        <f>SUM(J667:J675)</f>
        <v>0</v>
      </c>
    </row>
    <row r="677" spans="1:27">
      <c r="D677" s="26" t="s">
        <v>124</v>
      </c>
      <c r="E677" s="25"/>
      <c r="H677" s="25">
        <v>8</v>
      </c>
      <c r="I677" t="s">
        <v>122</v>
      </c>
      <c r="K677" s="23">
        <f>ROUND(H677/100*K676,5)</f>
        <v>0</v>
      </c>
    </row>
    <row r="678" spans="1:27">
      <c r="D678" s="26" t="s">
        <v>125</v>
      </c>
      <c r="E678" s="25"/>
      <c r="H678" s="25"/>
      <c r="K678" s="27">
        <f>SUM(K676:K677)</f>
        <v>0</v>
      </c>
    </row>
    <row r="680" spans="1:27" ht="45" customHeight="1">
      <c r="A680" s="17" t="s">
        <v>408</v>
      </c>
      <c r="B680" s="17" t="s">
        <v>64</v>
      </c>
      <c r="C680" s="18" t="s">
        <v>65</v>
      </c>
      <c r="D680" s="41" t="s">
        <v>66</v>
      </c>
      <c r="E680" s="42"/>
      <c r="F680" s="42"/>
      <c r="G680" s="18"/>
      <c r="H680" s="20" t="s">
        <v>99</v>
      </c>
      <c r="I680" s="43">
        <v>1</v>
      </c>
      <c r="J680" s="44"/>
      <c r="K680" s="21">
        <f>ROUND(K686,2)</f>
        <v>0</v>
      </c>
      <c r="L680" s="19" t="s">
        <v>409</v>
      </c>
      <c r="M680" s="18"/>
      <c r="N680" s="18"/>
      <c r="O680" s="18"/>
      <c r="P680" s="18"/>
      <c r="Q680" s="18"/>
      <c r="R680" s="18"/>
      <c r="S680" s="18"/>
      <c r="T680" s="18"/>
      <c r="U680" s="18"/>
      <c r="V680" s="18"/>
      <c r="W680" s="18"/>
      <c r="X680" s="18"/>
      <c r="Y680" s="18"/>
      <c r="Z680" s="18"/>
      <c r="AA680" s="18"/>
    </row>
    <row r="681" spans="1:27">
      <c r="B681" s="13" t="s">
        <v>101</v>
      </c>
    </row>
    <row r="682" spans="1:27">
      <c r="B682" t="s">
        <v>410</v>
      </c>
      <c r="C682" t="s">
        <v>65</v>
      </c>
      <c r="D682" t="s">
        <v>411</v>
      </c>
      <c r="E682" s="22">
        <v>0.1</v>
      </c>
      <c r="F682" t="s">
        <v>104</v>
      </c>
      <c r="G682" t="s">
        <v>105</v>
      </c>
      <c r="H682" s="23"/>
      <c r="I682" t="s">
        <v>106</v>
      </c>
      <c r="J682" s="24">
        <f>ROUND(E682/I680* H682,5)</f>
        <v>0</v>
      </c>
      <c r="K682" s="25"/>
    </row>
    <row r="683" spans="1:27">
      <c r="B683" t="s">
        <v>224</v>
      </c>
      <c r="C683" t="s">
        <v>65</v>
      </c>
      <c r="D683" t="s">
        <v>225</v>
      </c>
      <c r="E683" s="22">
        <v>1</v>
      </c>
      <c r="F683" t="s">
        <v>104</v>
      </c>
      <c r="G683" t="s">
        <v>105</v>
      </c>
      <c r="H683" s="23"/>
      <c r="I683" t="s">
        <v>106</v>
      </c>
      <c r="J683" s="24">
        <f>ROUND(E683/I680* H683,5)</f>
        <v>0</v>
      </c>
      <c r="K683" s="25"/>
    </row>
    <row r="684" spans="1:27">
      <c r="D684" s="26" t="s">
        <v>123</v>
      </c>
      <c r="E684" s="25"/>
      <c r="H684" s="25"/>
      <c r="K684" s="27">
        <f>SUM(J681:J683)</f>
        <v>0</v>
      </c>
    </row>
    <row r="685" spans="1:27">
      <c r="D685" s="26" t="s">
        <v>124</v>
      </c>
      <c r="E685" s="25"/>
      <c r="H685" s="25">
        <v>8</v>
      </c>
      <c r="I685" t="s">
        <v>122</v>
      </c>
      <c r="K685" s="23">
        <f>ROUND(H685/100*K684,5)</f>
        <v>0</v>
      </c>
    </row>
    <row r="686" spans="1:27">
      <c r="D686" s="26" t="s">
        <v>125</v>
      </c>
      <c r="E686" s="25"/>
      <c r="H686" s="25"/>
      <c r="K686" s="27">
        <f>SUM(K684:K685)</f>
        <v>0</v>
      </c>
    </row>
  </sheetData>
  <sheetProtection sheet="1"/>
  <mergeCells count="119">
    <mergeCell ref="A1:K1"/>
    <mergeCell ref="A2:K2"/>
    <mergeCell ref="A3:K3"/>
    <mergeCell ref="A4:K4"/>
    <mergeCell ref="A6:K6"/>
    <mergeCell ref="D11:F11"/>
    <mergeCell ref="I11:J11"/>
    <mergeCell ref="D28:F28"/>
    <mergeCell ref="I28:J28"/>
    <mergeCell ref="D47:F47"/>
    <mergeCell ref="I47:J47"/>
    <mergeCell ref="D48:F48"/>
    <mergeCell ref="I48:J48"/>
    <mergeCell ref="D64:F64"/>
    <mergeCell ref="I64:J64"/>
    <mergeCell ref="D78:F78"/>
    <mergeCell ref="I78:J78"/>
    <mergeCell ref="D92:F92"/>
    <mergeCell ref="I92:J92"/>
    <mergeCell ref="D106:F106"/>
    <mergeCell ref="I106:J106"/>
    <mergeCell ref="D122:F122"/>
    <mergeCell ref="I122:J122"/>
    <mergeCell ref="D123:F123"/>
    <mergeCell ref="I123:J123"/>
    <mergeCell ref="D137:F137"/>
    <mergeCell ref="I137:J137"/>
    <mergeCell ref="D152:F152"/>
    <mergeCell ref="I152:J152"/>
    <mergeCell ref="D164:F164"/>
    <mergeCell ref="I164:J164"/>
    <mergeCell ref="D178:F178"/>
    <mergeCell ref="I178:J178"/>
    <mergeCell ref="D192:F192"/>
    <mergeCell ref="I192:J192"/>
    <mergeCell ref="D205:F205"/>
    <mergeCell ref="I205:J205"/>
    <mergeCell ref="D218:F218"/>
    <mergeCell ref="I218:J218"/>
    <mergeCell ref="D228:F228"/>
    <mergeCell ref="I228:J228"/>
    <mergeCell ref="D239:F239"/>
    <mergeCell ref="I239:J239"/>
    <mergeCell ref="D247:F247"/>
    <mergeCell ref="I247:J247"/>
    <mergeCell ref="D255:F255"/>
    <mergeCell ref="I255:J255"/>
    <mergeCell ref="D263:F263"/>
    <mergeCell ref="I263:J263"/>
    <mergeCell ref="D280:F280"/>
    <mergeCell ref="I280:J280"/>
    <mergeCell ref="D297:F297"/>
    <mergeCell ref="I297:J297"/>
    <mergeCell ref="D314:F314"/>
    <mergeCell ref="I314:J314"/>
    <mergeCell ref="D331:F331"/>
    <mergeCell ref="I331:J331"/>
    <mergeCell ref="D345:F345"/>
    <mergeCell ref="I345:J345"/>
    <mergeCell ref="D359:F359"/>
    <mergeCell ref="I359:J359"/>
    <mergeCell ref="D360:F360"/>
    <mergeCell ref="I360:J360"/>
    <mergeCell ref="D361:F361"/>
    <mergeCell ref="I361:J361"/>
    <mergeCell ref="D362:F362"/>
    <mergeCell ref="I362:J362"/>
    <mergeCell ref="D363:F363"/>
    <mergeCell ref="I363:J363"/>
    <mergeCell ref="D364:F364"/>
    <mergeCell ref="I364:J364"/>
    <mergeCell ref="D365:F365"/>
    <mergeCell ref="I365:J365"/>
    <mergeCell ref="D382:F382"/>
    <mergeCell ref="I382:J382"/>
    <mergeCell ref="D396:F396"/>
    <mergeCell ref="I396:J396"/>
    <mergeCell ref="D411:F411"/>
    <mergeCell ref="I411:J411"/>
    <mergeCell ref="D426:F426"/>
    <mergeCell ref="I426:J426"/>
    <mergeCell ref="D442:F442"/>
    <mergeCell ref="I442:J442"/>
    <mergeCell ref="D456:F456"/>
    <mergeCell ref="I456:J456"/>
    <mergeCell ref="D470:F470"/>
    <mergeCell ref="I470:J470"/>
    <mergeCell ref="D484:F484"/>
    <mergeCell ref="I484:J484"/>
    <mergeCell ref="D498:F498"/>
    <mergeCell ref="I498:J498"/>
    <mergeCell ref="D512:F512"/>
    <mergeCell ref="I512:J512"/>
    <mergeCell ref="D526:F526"/>
    <mergeCell ref="I526:J526"/>
    <mergeCell ref="D540:F540"/>
    <mergeCell ref="I540:J540"/>
    <mergeCell ref="D554:F554"/>
    <mergeCell ref="I554:J554"/>
    <mergeCell ref="D568:F568"/>
    <mergeCell ref="I568:J568"/>
    <mergeCell ref="D582:F582"/>
    <mergeCell ref="I582:J582"/>
    <mergeCell ref="D606:F606"/>
    <mergeCell ref="I606:J606"/>
    <mergeCell ref="D630:F630"/>
    <mergeCell ref="I630:J630"/>
    <mergeCell ref="D641:F641"/>
    <mergeCell ref="I641:J641"/>
    <mergeCell ref="D652:F652"/>
    <mergeCell ref="I652:J652"/>
    <mergeCell ref="D664:F664"/>
    <mergeCell ref="I664:J664"/>
    <mergeCell ref="D665:F665"/>
    <mergeCell ref="I665:J665"/>
    <mergeCell ref="D666:F666"/>
    <mergeCell ref="I666:J666"/>
    <mergeCell ref="D680:F680"/>
    <mergeCell ref="I680:J680"/>
  </mergeCells>
  <pageMargins left="0.75" right="0.75" top="0.75" bottom="0.5" header="0.5" footer="0.75"/>
</worksheet>
</file>

<file path=xl/worksheets/sheet3.xml><?xml version="1.0" encoding="utf-8"?>
<worksheet xmlns="http://schemas.openxmlformats.org/spreadsheetml/2006/main" xmlns:r="http://schemas.openxmlformats.org/officeDocument/2006/relationships">
  <dimension ref="A1:G92"/>
  <sheetViews>
    <sheetView workbookViewId="0">
      <pane ySplit="8" topLeftCell="A9" activePane="bottomLeft" state="frozenSplit"/>
      <selection pane="bottomLeft"/>
    </sheetView>
  </sheetViews>
  <sheetFormatPr baseColWidth="10" defaultColWidth="9.140625" defaultRowHeight="1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c r="A1" s="45" t="s">
        <v>0</v>
      </c>
      <c r="B1" s="45" t="s">
        <v>0</v>
      </c>
      <c r="C1" s="45" t="s">
        <v>0</v>
      </c>
      <c r="D1" s="45" t="s">
        <v>0</v>
      </c>
    </row>
    <row r="2" spans="1:7">
      <c r="A2" s="45"/>
      <c r="B2" s="45"/>
      <c r="C2" s="45"/>
      <c r="D2" s="45"/>
    </row>
    <row r="3" spans="1:7">
      <c r="A3" s="45"/>
      <c r="B3" s="45"/>
      <c r="C3" s="45"/>
      <c r="D3" s="45"/>
    </row>
    <row r="4" spans="1:7">
      <c r="A4" s="45"/>
      <c r="B4" s="45"/>
      <c r="C4" s="45"/>
      <c r="D4" s="45"/>
    </row>
    <row r="6" spans="1:7" ht="18.75">
      <c r="A6" s="46" t="s">
        <v>90</v>
      </c>
      <c r="B6" s="46" t="s">
        <v>90</v>
      </c>
      <c r="C6" s="46" t="s">
        <v>90</v>
      </c>
      <c r="D6" s="46" t="s">
        <v>90</v>
      </c>
    </row>
    <row r="8" spans="1:7">
      <c r="A8" s="16" t="s">
        <v>92</v>
      </c>
      <c r="B8" s="16" t="s">
        <v>93</v>
      </c>
      <c r="C8" s="16" t="s">
        <v>94</v>
      </c>
      <c r="D8" s="16" t="s">
        <v>2</v>
      </c>
      <c r="E8" s="16" t="s">
        <v>95</v>
      </c>
      <c r="F8" s="16" t="s">
        <v>412</v>
      </c>
      <c r="G8" s="16" t="s">
        <v>413</v>
      </c>
    </row>
    <row r="10" spans="1:7">
      <c r="A10" s="15" t="s">
        <v>101</v>
      </c>
    </row>
    <row r="11" spans="1:7">
      <c r="A11" t="s">
        <v>250</v>
      </c>
      <c r="B11" t="s">
        <v>65</v>
      </c>
      <c r="C11" t="s">
        <v>251</v>
      </c>
      <c r="D11" s="23"/>
      <c r="E11" t="s">
        <v>251</v>
      </c>
      <c r="F11" s="29">
        <v>0</v>
      </c>
      <c r="G11" s="29">
        <v>0</v>
      </c>
    </row>
    <row r="12" spans="1:7">
      <c r="A12" t="s">
        <v>297</v>
      </c>
      <c r="B12" t="s">
        <v>65</v>
      </c>
      <c r="C12" t="s">
        <v>298</v>
      </c>
      <c r="D12" s="23"/>
      <c r="E12" t="s">
        <v>298</v>
      </c>
      <c r="F12" s="29">
        <v>0</v>
      </c>
      <c r="G12" s="29">
        <v>0</v>
      </c>
    </row>
    <row r="13" spans="1:7">
      <c r="A13" t="s">
        <v>102</v>
      </c>
      <c r="B13" t="s">
        <v>65</v>
      </c>
      <c r="C13" t="s">
        <v>103</v>
      </c>
      <c r="D13" s="23"/>
      <c r="E13" t="s">
        <v>103</v>
      </c>
      <c r="F13" s="29">
        <v>0</v>
      </c>
      <c r="G13" s="29">
        <v>0</v>
      </c>
    </row>
    <row r="14" spans="1:7">
      <c r="A14" t="s">
        <v>155</v>
      </c>
      <c r="B14" t="s">
        <v>65</v>
      </c>
      <c r="C14" t="s">
        <v>156</v>
      </c>
      <c r="D14" s="23"/>
      <c r="E14" t="s">
        <v>156</v>
      </c>
      <c r="F14" s="29">
        <v>0</v>
      </c>
      <c r="G14" s="29">
        <v>0</v>
      </c>
    </row>
    <row r="15" spans="1:7">
      <c r="A15" t="s">
        <v>183</v>
      </c>
      <c r="B15" t="s">
        <v>65</v>
      </c>
      <c r="C15" t="s">
        <v>184</v>
      </c>
      <c r="D15" s="23"/>
      <c r="E15" t="s">
        <v>184</v>
      </c>
      <c r="F15" s="29">
        <v>0</v>
      </c>
      <c r="G15" s="29">
        <v>0</v>
      </c>
    </row>
    <row r="16" spans="1:7">
      <c r="A16" t="s">
        <v>139</v>
      </c>
      <c r="B16" t="s">
        <v>65</v>
      </c>
      <c r="C16" t="s">
        <v>140</v>
      </c>
      <c r="D16" s="23"/>
      <c r="E16" t="s">
        <v>140</v>
      </c>
      <c r="F16" s="29">
        <v>0</v>
      </c>
      <c r="G16" s="29">
        <v>0</v>
      </c>
    </row>
    <row r="17" spans="1:7">
      <c r="A17" t="s">
        <v>131</v>
      </c>
      <c r="B17" t="s">
        <v>65</v>
      </c>
      <c r="C17" t="s">
        <v>132</v>
      </c>
      <c r="D17" s="23"/>
      <c r="E17" t="s">
        <v>132</v>
      </c>
      <c r="F17" s="29">
        <v>0</v>
      </c>
      <c r="G17" s="29">
        <v>0</v>
      </c>
    </row>
    <row r="18" spans="1:7">
      <c r="A18" t="s">
        <v>224</v>
      </c>
      <c r="B18" t="s">
        <v>65</v>
      </c>
      <c r="C18" t="s">
        <v>225</v>
      </c>
      <c r="D18" s="23"/>
      <c r="E18" t="s">
        <v>225</v>
      </c>
      <c r="F18" s="29">
        <v>0</v>
      </c>
      <c r="G18" s="29">
        <v>0</v>
      </c>
    </row>
    <row r="19" spans="1:7">
      <c r="A19" t="s">
        <v>212</v>
      </c>
      <c r="B19" t="s">
        <v>65</v>
      </c>
      <c r="C19" t="s">
        <v>213</v>
      </c>
      <c r="D19" s="23"/>
      <c r="E19" t="s">
        <v>414</v>
      </c>
      <c r="F19" s="29">
        <v>0</v>
      </c>
      <c r="G19" s="29">
        <v>0</v>
      </c>
    </row>
    <row r="20" spans="1:7">
      <c r="A20" t="s">
        <v>410</v>
      </c>
      <c r="B20" t="s">
        <v>65</v>
      </c>
      <c r="C20" t="s">
        <v>411</v>
      </c>
      <c r="D20" s="23"/>
      <c r="E20" t="s">
        <v>411</v>
      </c>
      <c r="F20" s="29">
        <v>0</v>
      </c>
      <c r="G20" s="29">
        <v>0</v>
      </c>
    </row>
    <row r="21" spans="1:7">
      <c r="A21" t="s">
        <v>153</v>
      </c>
      <c r="B21" t="s">
        <v>65</v>
      </c>
      <c r="C21" t="s">
        <v>154</v>
      </c>
      <c r="D21" s="23"/>
      <c r="E21" t="s">
        <v>154</v>
      </c>
      <c r="F21" s="29">
        <v>0</v>
      </c>
      <c r="G21" s="29">
        <v>0</v>
      </c>
    </row>
    <row r="22" spans="1:7">
      <c r="A22" t="s">
        <v>295</v>
      </c>
      <c r="B22" t="s">
        <v>65</v>
      </c>
      <c r="C22" t="s">
        <v>296</v>
      </c>
      <c r="D22" s="23"/>
      <c r="E22" t="s">
        <v>296</v>
      </c>
      <c r="F22" s="29">
        <v>0</v>
      </c>
      <c r="G22" s="29">
        <v>0</v>
      </c>
    </row>
    <row r="23" spans="1:7">
      <c r="A23" t="s">
        <v>181</v>
      </c>
      <c r="B23" t="s">
        <v>65</v>
      </c>
      <c r="C23" t="s">
        <v>182</v>
      </c>
      <c r="D23" s="23"/>
      <c r="E23" t="s">
        <v>182</v>
      </c>
      <c r="F23" s="29">
        <v>0</v>
      </c>
      <c r="G23" s="29">
        <v>0</v>
      </c>
    </row>
    <row r="24" spans="1:7">
      <c r="A24" t="s">
        <v>141</v>
      </c>
      <c r="B24" t="s">
        <v>65</v>
      </c>
      <c r="C24" t="s">
        <v>142</v>
      </c>
      <c r="D24" s="23"/>
      <c r="E24" t="s">
        <v>142</v>
      </c>
      <c r="F24" s="29">
        <v>0</v>
      </c>
      <c r="G24" s="29">
        <v>0</v>
      </c>
    </row>
    <row r="25" spans="1:7">
      <c r="A25" t="s">
        <v>107</v>
      </c>
      <c r="B25" t="s">
        <v>65</v>
      </c>
      <c r="C25" t="s">
        <v>108</v>
      </c>
      <c r="D25" s="23"/>
      <c r="E25" t="s">
        <v>108</v>
      </c>
      <c r="F25" s="29">
        <v>0</v>
      </c>
      <c r="G25" s="29">
        <v>0</v>
      </c>
    </row>
    <row r="26" spans="1:7">
      <c r="A26" t="s">
        <v>129</v>
      </c>
      <c r="B26" t="s">
        <v>65</v>
      </c>
      <c r="C26" t="s">
        <v>130</v>
      </c>
      <c r="D26" s="23"/>
      <c r="E26" t="s">
        <v>130</v>
      </c>
      <c r="F26" s="29">
        <v>0</v>
      </c>
      <c r="G26" s="29">
        <v>0</v>
      </c>
    </row>
    <row r="27" spans="1:7">
      <c r="A27" t="s">
        <v>248</v>
      </c>
      <c r="B27" t="s">
        <v>65</v>
      </c>
      <c r="C27" t="s">
        <v>249</v>
      </c>
      <c r="D27" s="23"/>
      <c r="E27" t="s">
        <v>249</v>
      </c>
      <c r="F27" s="29">
        <v>0</v>
      </c>
      <c r="G27" s="29">
        <v>0</v>
      </c>
    </row>
    <row r="28" spans="1:7">
      <c r="A28" s="15" t="s">
        <v>232</v>
      </c>
    </row>
    <row r="29" spans="1:7">
      <c r="A29" t="s">
        <v>238</v>
      </c>
      <c r="B29" t="s">
        <v>65</v>
      </c>
      <c r="C29" t="s">
        <v>239</v>
      </c>
      <c r="D29" s="23"/>
      <c r="E29" t="s">
        <v>415</v>
      </c>
      <c r="F29" s="29">
        <v>20.253686104606</v>
      </c>
      <c r="G29" s="29">
        <v>280.46025036355002</v>
      </c>
    </row>
    <row r="30" spans="1:7">
      <c r="A30" t="s">
        <v>233</v>
      </c>
      <c r="B30" t="s">
        <v>65</v>
      </c>
      <c r="C30" t="s">
        <v>234</v>
      </c>
      <c r="D30" s="23"/>
      <c r="E30" t="s">
        <v>416</v>
      </c>
      <c r="F30" s="29">
        <v>42.893651795666997</v>
      </c>
      <c r="G30" s="29">
        <v>672.66443631275001</v>
      </c>
    </row>
    <row r="31" spans="1:7">
      <c r="A31" t="s">
        <v>317</v>
      </c>
      <c r="B31" t="s">
        <v>65</v>
      </c>
      <c r="C31" t="s">
        <v>318</v>
      </c>
      <c r="D31" s="23"/>
      <c r="E31" t="s">
        <v>417</v>
      </c>
      <c r="F31" s="29">
        <v>17.869428141800999</v>
      </c>
      <c r="G31" s="29">
        <v>434.35073747363998</v>
      </c>
    </row>
    <row r="32" spans="1:7">
      <c r="A32" t="s">
        <v>252</v>
      </c>
      <c r="B32" t="s">
        <v>65</v>
      </c>
      <c r="C32" t="s">
        <v>253</v>
      </c>
      <c r="D32" s="23"/>
      <c r="E32" t="s">
        <v>418</v>
      </c>
      <c r="F32" s="29">
        <v>17.869428141800999</v>
      </c>
      <c r="G32" s="29">
        <v>434.35073747363998</v>
      </c>
    </row>
    <row r="33" spans="1:7">
      <c r="A33" t="s">
        <v>319</v>
      </c>
      <c r="B33" t="s">
        <v>65</v>
      </c>
      <c r="C33" t="s">
        <v>320</v>
      </c>
      <c r="D33" s="23"/>
      <c r="E33" t="s">
        <v>419</v>
      </c>
      <c r="F33" s="29">
        <v>17.869428141800999</v>
      </c>
      <c r="G33" s="29">
        <v>434.35073747363998</v>
      </c>
    </row>
    <row r="34" spans="1:7">
      <c r="A34" s="15" t="s">
        <v>110</v>
      </c>
    </row>
    <row r="35" spans="1:7">
      <c r="A35" t="s">
        <v>169</v>
      </c>
      <c r="B35" t="s">
        <v>17</v>
      </c>
      <c r="C35" t="s">
        <v>170</v>
      </c>
      <c r="D35" s="23"/>
      <c r="E35" t="s">
        <v>420</v>
      </c>
      <c r="F35" s="29">
        <v>3.7812393061695003E-2</v>
      </c>
      <c r="G35" s="29">
        <v>0.62210802741969995</v>
      </c>
    </row>
    <row r="36" spans="1:7">
      <c r="A36" t="s">
        <v>115</v>
      </c>
      <c r="B36" t="s">
        <v>17</v>
      </c>
      <c r="C36" t="s">
        <v>116</v>
      </c>
      <c r="D36" s="23"/>
      <c r="E36" t="s">
        <v>421</v>
      </c>
      <c r="F36" s="29">
        <v>0.11051900565007999</v>
      </c>
      <c r="G36" s="29">
        <v>1.3703861674332001</v>
      </c>
    </row>
    <row r="37" spans="1:7">
      <c r="A37" t="s">
        <v>117</v>
      </c>
      <c r="B37" t="s">
        <v>118</v>
      </c>
      <c r="C37" t="s">
        <v>119</v>
      </c>
      <c r="D37" s="23"/>
      <c r="E37" t="s">
        <v>422</v>
      </c>
      <c r="F37" s="29">
        <v>1.6152840241063</v>
      </c>
      <c r="G37" s="29">
        <v>16.991657023942</v>
      </c>
    </row>
    <row r="38" spans="1:7">
      <c r="A38" t="s">
        <v>242</v>
      </c>
      <c r="B38" t="s">
        <v>243</v>
      </c>
      <c r="C38" t="s">
        <v>27</v>
      </c>
      <c r="D38" s="23"/>
      <c r="E38" t="s">
        <v>241</v>
      </c>
      <c r="F38" s="29">
        <v>-9999999999</v>
      </c>
      <c r="G38" s="29">
        <v>-9999999999</v>
      </c>
    </row>
    <row r="39" spans="1:7">
      <c r="A39" t="s">
        <v>254</v>
      </c>
      <c r="B39" t="s">
        <v>150</v>
      </c>
      <c r="C39" t="s">
        <v>255</v>
      </c>
      <c r="D39" s="23"/>
      <c r="E39" t="s">
        <v>423</v>
      </c>
      <c r="F39" s="29">
        <v>1.3055947365272</v>
      </c>
      <c r="G39" s="29">
        <v>19.234270101111001</v>
      </c>
    </row>
    <row r="40" spans="1:7">
      <c r="A40" t="s">
        <v>111</v>
      </c>
      <c r="B40" t="s">
        <v>14</v>
      </c>
      <c r="C40" t="s">
        <v>112</v>
      </c>
      <c r="D40" s="23"/>
      <c r="E40" t="s">
        <v>424</v>
      </c>
      <c r="F40" s="29">
        <v>2.0537182592208998</v>
      </c>
      <c r="G40" s="29">
        <v>21.603678216155</v>
      </c>
    </row>
    <row r="41" spans="1:7">
      <c r="A41" t="s">
        <v>113</v>
      </c>
      <c r="B41" t="s">
        <v>68</v>
      </c>
      <c r="C41" t="s">
        <v>114</v>
      </c>
      <c r="D41" s="23"/>
      <c r="E41" t="s">
        <v>425</v>
      </c>
      <c r="F41" s="29">
        <v>49.207579661689998</v>
      </c>
      <c r="G41" s="29">
        <v>586.44978011582998</v>
      </c>
    </row>
    <row r="42" spans="1:7">
      <c r="A42" t="s">
        <v>260</v>
      </c>
      <c r="B42" t="s">
        <v>17</v>
      </c>
      <c r="C42" t="s">
        <v>261</v>
      </c>
      <c r="D42" s="23"/>
      <c r="E42" t="s">
        <v>261</v>
      </c>
      <c r="F42" s="29">
        <v>0</v>
      </c>
      <c r="G42" s="29">
        <v>0</v>
      </c>
    </row>
    <row r="43" spans="1:7">
      <c r="A43" t="s">
        <v>268</v>
      </c>
      <c r="B43" t="s">
        <v>17</v>
      </c>
      <c r="C43" t="s">
        <v>267</v>
      </c>
      <c r="D43" s="23"/>
      <c r="E43" t="s">
        <v>267</v>
      </c>
      <c r="F43" s="29">
        <v>0</v>
      </c>
      <c r="G43" s="29">
        <v>0</v>
      </c>
    </row>
    <row r="44" spans="1:7">
      <c r="A44" t="s">
        <v>272</v>
      </c>
      <c r="B44" t="s">
        <v>17</v>
      </c>
      <c r="C44" t="s">
        <v>273</v>
      </c>
      <c r="D44" s="23"/>
      <c r="E44" t="s">
        <v>271</v>
      </c>
      <c r="F44" s="29">
        <v>0</v>
      </c>
      <c r="G44" s="29">
        <v>0</v>
      </c>
    </row>
    <row r="45" spans="1:7">
      <c r="A45" t="s">
        <v>276</v>
      </c>
      <c r="B45" t="s">
        <v>17</v>
      </c>
      <c r="C45" t="s">
        <v>277</v>
      </c>
      <c r="D45" s="23"/>
      <c r="E45" t="s">
        <v>426</v>
      </c>
      <c r="F45" s="29">
        <v>0</v>
      </c>
      <c r="G45" s="29">
        <v>0</v>
      </c>
    </row>
    <row r="46" spans="1:7">
      <c r="A46" t="s">
        <v>299</v>
      </c>
      <c r="B46" t="s">
        <v>17</v>
      </c>
      <c r="C46" t="s">
        <v>300</v>
      </c>
      <c r="D46" s="23"/>
      <c r="E46" t="s">
        <v>427</v>
      </c>
      <c r="F46" s="29">
        <v>0.44673336567375999</v>
      </c>
      <c r="G46" s="29">
        <v>5.0003436117940998</v>
      </c>
    </row>
    <row r="47" spans="1:7">
      <c r="A47" t="s">
        <v>143</v>
      </c>
      <c r="B47" t="s">
        <v>14</v>
      </c>
      <c r="C47" t="s">
        <v>144</v>
      </c>
      <c r="D47" s="23"/>
      <c r="E47" t="s">
        <v>428</v>
      </c>
      <c r="F47" s="29">
        <v>0.42866227908401999</v>
      </c>
      <c r="G47" s="29">
        <v>5.4172491974588999</v>
      </c>
    </row>
    <row r="48" spans="1:7">
      <c r="A48" t="s">
        <v>147</v>
      </c>
      <c r="B48" t="s">
        <v>17</v>
      </c>
      <c r="C48" t="s">
        <v>148</v>
      </c>
      <c r="D48" s="23"/>
      <c r="E48" t="s">
        <v>429</v>
      </c>
      <c r="F48" s="29">
        <v>0.27262528473983</v>
      </c>
      <c r="G48" s="29">
        <v>3.0716793425209001</v>
      </c>
    </row>
    <row r="49" spans="1:7">
      <c r="A49" t="s">
        <v>145</v>
      </c>
      <c r="B49" t="s">
        <v>17</v>
      </c>
      <c r="C49" t="s">
        <v>146</v>
      </c>
      <c r="D49" s="23"/>
      <c r="E49" t="s">
        <v>430</v>
      </c>
      <c r="F49" s="29">
        <v>0.27262528473983</v>
      </c>
      <c r="G49" s="29">
        <v>3.0716793425209001</v>
      </c>
    </row>
    <row r="50" spans="1:7">
      <c r="A50" t="s">
        <v>157</v>
      </c>
      <c r="B50" t="s">
        <v>150</v>
      </c>
      <c r="C50" t="s">
        <v>158</v>
      </c>
      <c r="D50" s="23"/>
      <c r="E50" t="s">
        <v>431</v>
      </c>
      <c r="F50" s="29">
        <v>4.5381436567967999</v>
      </c>
      <c r="G50" s="29">
        <v>59.699060076518002</v>
      </c>
    </row>
    <row r="51" spans="1:7">
      <c r="A51" t="s">
        <v>161</v>
      </c>
      <c r="B51" t="s">
        <v>150</v>
      </c>
      <c r="C51" t="s">
        <v>162</v>
      </c>
      <c r="D51" s="23"/>
      <c r="E51" t="s">
        <v>432</v>
      </c>
      <c r="F51" s="29">
        <v>0</v>
      </c>
      <c r="G51" s="29">
        <v>0</v>
      </c>
    </row>
    <row r="52" spans="1:7">
      <c r="A52" t="s">
        <v>165</v>
      </c>
      <c r="B52" t="s">
        <v>150</v>
      </c>
      <c r="C52" t="s">
        <v>164</v>
      </c>
      <c r="D52" s="23"/>
      <c r="E52" t="s">
        <v>164</v>
      </c>
      <c r="F52" s="29">
        <v>0</v>
      </c>
      <c r="G52" s="29">
        <v>0</v>
      </c>
    </row>
    <row r="53" spans="1:7">
      <c r="A53" t="s">
        <v>171</v>
      </c>
      <c r="B53" t="s">
        <v>14</v>
      </c>
      <c r="C53" t="s">
        <v>172</v>
      </c>
      <c r="D53" s="23"/>
      <c r="E53" t="s">
        <v>433</v>
      </c>
      <c r="F53" s="29">
        <v>0.76034565919942998</v>
      </c>
      <c r="G53" s="29">
        <v>12.749608939203</v>
      </c>
    </row>
    <row r="54" spans="1:7">
      <c r="A54" t="s">
        <v>173</v>
      </c>
      <c r="B54" t="s">
        <v>17</v>
      </c>
      <c r="C54" t="s">
        <v>174</v>
      </c>
      <c r="D54" s="23"/>
      <c r="E54" t="s">
        <v>434</v>
      </c>
      <c r="F54" s="29">
        <v>0.18129211556586999</v>
      </c>
      <c r="G54" s="29">
        <v>3.0399378878014001</v>
      </c>
    </row>
    <row r="55" spans="1:7">
      <c r="A55" t="s">
        <v>185</v>
      </c>
      <c r="B55" t="s">
        <v>14</v>
      </c>
      <c r="C55" t="s">
        <v>186</v>
      </c>
      <c r="D55" s="23"/>
      <c r="E55" t="s">
        <v>435</v>
      </c>
      <c r="F55" s="29">
        <v>0.28846229838034998</v>
      </c>
      <c r="G55" s="29">
        <v>8.8227867083164</v>
      </c>
    </row>
    <row r="56" spans="1:7">
      <c r="A56" t="s">
        <v>303</v>
      </c>
      <c r="B56" t="s">
        <v>14</v>
      </c>
      <c r="C56" t="s">
        <v>304</v>
      </c>
      <c r="D56" s="23"/>
      <c r="E56" t="s">
        <v>436</v>
      </c>
      <c r="F56" s="29">
        <v>0.40719138730058002</v>
      </c>
      <c r="G56" s="29">
        <v>11.903895422310001</v>
      </c>
    </row>
    <row r="57" spans="1:7">
      <c r="A57" t="s">
        <v>309</v>
      </c>
      <c r="B57" t="s">
        <v>17</v>
      </c>
      <c r="C57" t="s">
        <v>310</v>
      </c>
      <c r="D57" s="23"/>
      <c r="E57" t="s">
        <v>437</v>
      </c>
      <c r="F57" s="29">
        <v>5.5110175094225999</v>
      </c>
      <c r="G57" s="29">
        <v>115.72655532218999</v>
      </c>
    </row>
    <row r="58" spans="1:7">
      <c r="A58" t="s">
        <v>313</v>
      </c>
      <c r="B58" t="s">
        <v>17</v>
      </c>
      <c r="C58" t="s">
        <v>314</v>
      </c>
      <c r="D58" s="23"/>
      <c r="E58" t="s">
        <v>438</v>
      </c>
      <c r="F58" s="29">
        <v>2.7535632019612999</v>
      </c>
      <c r="G58" s="29">
        <v>59.678040685314997</v>
      </c>
    </row>
    <row r="59" spans="1:7">
      <c r="A59" t="s">
        <v>190</v>
      </c>
      <c r="B59" t="s">
        <v>17</v>
      </c>
      <c r="C59" t="s">
        <v>191</v>
      </c>
      <c r="D59" s="23"/>
      <c r="E59" t="s">
        <v>439</v>
      </c>
      <c r="F59" s="29">
        <v>2.7555087547113</v>
      </c>
      <c r="G59" s="29">
        <v>57.863277661094003</v>
      </c>
    </row>
    <row r="60" spans="1:7">
      <c r="A60" t="s">
        <v>307</v>
      </c>
      <c r="B60" t="s">
        <v>17</v>
      </c>
      <c r="C60" t="s">
        <v>308</v>
      </c>
      <c r="D60" s="23"/>
      <c r="E60" t="s">
        <v>440</v>
      </c>
      <c r="F60" s="29">
        <v>0.20788081340289</v>
      </c>
      <c r="G60" s="29">
        <v>4.1299238477916003</v>
      </c>
    </row>
    <row r="61" spans="1:7">
      <c r="A61" t="s">
        <v>192</v>
      </c>
      <c r="B61" t="s">
        <v>17</v>
      </c>
      <c r="C61" t="s">
        <v>193</v>
      </c>
      <c r="D61" s="23"/>
      <c r="E61" t="s">
        <v>441</v>
      </c>
      <c r="F61" s="29">
        <v>0.14120754382039999</v>
      </c>
      <c r="G61" s="29">
        <v>1.5416647191232</v>
      </c>
    </row>
    <row r="62" spans="1:7">
      <c r="A62" t="s">
        <v>331</v>
      </c>
      <c r="B62" t="s">
        <v>17</v>
      </c>
      <c r="C62" t="s">
        <v>332</v>
      </c>
      <c r="D62" s="23"/>
      <c r="E62" t="s">
        <v>442</v>
      </c>
      <c r="F62" s="29">
        <v>-9999999999</v>
      </c>
      <c r="G62" s="29">
        <v>-9999999999</v>
      </c>
    </row>
    <row r="63" spans="1:7">
      <c r="A63" t="s">
        <v>327</v>
      </c>
      <c r="B63" t="s">
        <v>17</v>
      </c>
      <c r="C63" t="s">
        <v>328</v>
      </c>
      <c r="D63" s="23"/>
      <c r="E63" t="s">
        <v>443</v>
      </c>
      <c r="F63" s="29">
        <v>-9999999999</v>
      </c>
      <c r="G63" s="29">
        <v>-9999999999</v>
      </c>
    </row>
    <row r="64" spans="1:7">
      <c r="A64" t="s">
        <v>197</v>
      </c>
      <c r="B64" t="s">
        <v>17</v>
      </c>
      <c r="C64" t="s">
        <v>198</v>
      </c>
      <c r="D64" s="23"/>
      <c r="E64" t="s">
        <v>444</v>
      </c>
      <c r="F64" s="29">
        <v>0</v>
      </c>
      <c r="G64" s="29">
        <v>0</v>
      </c>
    </row>
    <row r="65" spans="1:7">
      <c r="A65" t="s">
        <v>388</v>
      </c>
      <c r="B65" t="s">
        <v>17</v>
      </c>
      <c r="C65" t="s">
        <v>389</v>
      </c>
      <c r="D65" s="23"/>
      <c r="E65" t="s">
        <v>445</v>
      </c>
      <c r="F65" s="29">
        <v>0</v>
      </c>
      <c r="G65" s="29">
        <v>0</v>
      </c>
    </row>
    <row r="66" spans="1:7">
      <c r="A66" t="s">
        <v>370</v>
      </c>
      <c r="B66" t="s">
        <v>17</v>
      </c>
      <c r="C66" t="s">
        <v>371</v>
      </c>
      <c r="D66" s="23"/>
      <c r="E66" t="s">
        <v>446</v>
      </c>
      <c r="F66" s="29">
        <v>0</v>
      </c>
      <c r="G66" s="29">
        <v>0</v>
      </c>
    </row>
    <row r="67" spans="1:7" ht="409.5">
      <c r="A67" t="s">
        <v>207</v>
      </c>
      <c r="B67" t="s">
        <v>17</v>
      </c>
      <c r="C67" s="28" t="s">
        <v>208</v>
      </c>
      <c r="D67" s="23"/>
      <c r="E67" t="s">
        <v>447</v>
      </c>
      <c r="F67" s="29">
        <v>0</v>
      </c>
      <c r="G67" s="29">
        <v>0</v>
      </c>
    </row>
    <row r="68" spans="1:7">
      <c r="A68" t="s">
        <v>448</v>
      </c>
      <c r="B68" t="s">
        <v>14</v>
      </c>
      <c r="C68" t="s">
        <v>449</v>
      </c>
      <c r="D68" s="23"/>
      <c r="E68" t="s">
        <v>450</v>
      </c>
      <c r="F68" s="29">
        <v>0</v>
      </c>
      <c r="G68" s="29">
        <v>0</v>
      </c>
    </row>
    <row r="69" spans="1:7">
      <c r="A69" t="s">
        <v>378</v>
      </c>
      <c r="B69" t="s">
        <v>17</v>
      </c>
      <c r="C69" t="s">
        <v>379</v>
      </c>
      <c r="D69" s="23"/>
      <c r="E69" t="s">
        <v>451</v>
      </c>
      <c r="F69" s="29">
        <v>0</v>
      </c>
      <c r="G69" s="29">
        <v>0</v>
      </c>
    </row>
    <row r="70" spans="1:7">
      <c r="A70" t="s">
        <v>386</v>
      </c>
      <c r="B70" t="s">
        <v>17</v>
      </c>
      <c r="C70" t="s">
        <v>387</v>
      </c>
      <c r="D70" s="23"/>
      <c r="E70" t="s">
        <v>452</v>
      </c>
      <c r="F70" s="29">
        <v>0</v>
      </c>
      <c r="G70" s="29">
        <v>0</v>
      </c>
    </row>
    <row r="71" spans="1:7">
      <c r="A71" t="s">
        <v>339</v>
      </c>
      <c r="B71" t="s">
        <v>17</v>
      </c>
      <c r="C71" t="s">
        <v>340</v>
      </c>
      <c r="D71" s="23"/>
      <c r="E71" t="s">
        <v>453</v>
      </c>
      <c r="F71" s="29">
        <v>0</v>
      </c>
      <c r="G71" s="29">
        <v>0</v>
      </c>
    </row>
    <row r="72" spans="1:7">
      <c r="A72" t="s">
        <v>343</v>
      </c>
      <c r="B72" t="s">
        <v>17</v>
      </c>
      <c r="C72" t="s">
        <v>344</v>
      </c>
      <c r="D72" s="23"/>
      <c r="E72" t="s">
        <v>454</v>
      </c>
      <c r="F72" s="29">
        <v>0</v>
      </c>
      <c r="G72" s="29">
        <v>0</v>
      </c>
    </row>
    <row r="73" spans="1:7">
      <c r="A73" t="s">
        <v>335</v>
      </c>
      <c r="B73" t="s">
        <v>17</v>
      </c>
      <c r="C73" t="s">
        <v>336</v>
      </c>
      <c r="D73" s="23"/>
      <c r="E73" t="s">
        <v>455</v>
      </c>
      <c r="F73" s="29">
        <v>0</v>
      </c>
      <c r="G73" s="29">
        <v>0</v>
      </c>
    </row>
    <row r="74" spans="1:7">
      <c r="A74" t="s">
        <v>347</v>
      </c>
      <c r="B74" t="s">
        <v>17</v>
      </c>
      <c r="C74" t="s">
        <v>348</v>
      </c>
      <c r="D74" s="23"/>
      <c r="E74" t="s">
        <v>456</v>
      </c>
      <c r="F74" s="29">
        <v>0</v>
      </c>
      <c r="G74" s="29">
        <v>0</v>
      </c>
    </row>
    <row r="75" spans="1:7">
      <c r="A75" t="s">
        <v>351</v>
      </c>
      <c r="B75" t="s">
        <v>17</v>
      </c>
      <c r="C75" t="s">
        <v>348</v>
      </c>
      <c r="D75" s="23"/>
      <c r="E75" t="s">
        <v>457</v>
      </c>
      <c r="F75" s="29">
        <v>0</v>
      </c>
      <c r="G75" s="29">
        <v>0</v>
      </c>
    </row>
    <row r="76" spans="1:7">
      <c r="A76" t="s">
        <v>354</v>
      </c>
      <c r="B76" t="s">
        <v>17</v>
      </c>
      <c r="C76" t="s">
        <v>355</v>
      </c>
      <c r="D76" s="23"/>
      <c r="E76" t="s">
        <v>458</v>
      </c>
      <c r="F76" s="29">
        <v>0</v>
      </c>
      <c r="G76" s="29">
        <v>0</v>
      </c>
    </row>
    <row r="77" spans="1:7">
      <c r="A77" t="s">
        <v>358</v>
      </c>
      <c r="B77" t="s">
        <v>17</v>
      </c>
      <c r="C77" t="s">
        <v>359</v>
      </c>
      <c r="D77" s="23"/>
      <c r="E77" t="s">
        <v>459</v>
      </c>
      <c r="F77" s="29">
        <v>0</v>
      </c>
      <c r="G77" s="29">
        <v>0</v>
      </c>
    </row>
    <row r="78" spans="1:7">
      <c r="A78" t="s">
        <v>406</v>
      </c>
      <c r="B78" t="s">
        <v>17</v>
      </c>
      <c r="C78" t="s">
        <v>407</v>
      </c>
      <c r="D78" s="23"/>
      <c r="E78" t="s">
        <v>460</v>
      </c>
      <c r="F78" s="29">
        <v>0</v>
      </c>
      <c r="G78" s="29">
        <v>0</v>
      </c>
    </row>
    <row r="79" spans="1:7">
      <c r="A79" t="s">
        <v>323</v>
      </c>
      <c r="B79" t="s">
        <v>17</v>
      </c>
      <c r="C79" t="s">
        <v>324</v>
      </c>
      <c r="D79" s="23"/>
      <c r="E79" t="s">
        <v>461</v>
      </c>
      <c r="F79" s="29">
        <v>0</v>
      </c>
      <c r="G79" s="29">
        <v>0</v>
      </c>
    </row>
    <row r="80" spans="1:7" ht="409.5">
      <c r="A80" t="s">
        <v>202</v>
      </c>
      <c r="B80" t="s">
        <v>17</v>
      </c>
      <c r="C80" s="28" t="s">
        <v>203</v>
      </c>
      <c r="D80" s="23"/>
      <c r="E80" t="s">
        <v>462</v>
      </c>
      <c r="F80" s="29">
        <v>0</v>
      </c>
      <c r="G80" s="29">
        <v>0</v>
      </c>
    </row>
    <row r="81" spans="1:7">
      <c r="A81" t="s">
        <v>376</v>
      </c>
      <c r="B81" t="s">
        <v>17</v>
      </c>
      <c r="C81" t="s">
        <v>377</v>
      </c>
      <c r="D81" s="23"/>
      <c r="E81" t="s">
        <v>377</v>
      </c>
      <c r="F81" s="29">
        <v>0</v>
      </c>
      <c r="G81" s="29">
        <v>0</v>
      </c>
    </row>
    <row r="82" spans="1:7">
      <c r="A82" t="s">
        <v>374</v>
      </c>
      <c r="B82" t="s">
        <v>17</v>
      </c>
      <c r="C82" t="s">
        <v>375</v>
      </c>
      <c r="D82" s="23"/>
      <c r="E82" t="s">
        <v>375</v>
      </c>
      <c r="F82" s="29">
        <v>0</v>
      </c>
      <c r="G82" s="29">
        <v>0</v>
      </c>
    </row>
    <row r="83" spans="1:7">
      <c r="A83" t="s">
        <v>380</v>
      </c>
      <c r="B83" t="s">
        <v>17</v>
      </c>
      <c r="C83" t="s">
        <v>381</v>
      </c>
      <c r="D83" s="23"/>
      <c r="E83" t="s">
        <v>381</v>
      </c>
      <c r="F83" s="29">
        <v>0</v>
      </c>
      <c r="G83" s="29">
        <v>0</v>
      </c>
    </row>
    <row r="84" spans="1:7">
      <c r="A84" t="s">
        <v>364</v>
      </c>
      <c r="B84" t="s">
        <v>17</v>
      </c>
      <c r="C84" t="s">
        <v>365</v>
      </c>
      <c r="D84" s="23"/>
      <c r="E84" t="s">
        <v>365</v>
      </c>
      <c r="F84" s="29">
        <v>0</v>
      </c>
      <c r="G84" s="29">
        <v>0</v>
      </c>
    </row>
    <row r="85" spans="1:7">
      <c r="A85" t="s">
        <v>366</v>
      </c>
      <c r="B85" t="s">
        <v>17</v>
      </c>
      <c r="C85" t="s">
        <v>367</v>
      </c>
      <c r="D85" s="23"/>
      <c r="E85" t="s">
        <v>367</v>
      </c>
      <c r="F85" s="29">
        <v>0</v>
      </c>
      <c r="G85" s="29">
        <v>0</v>
      </c>
    </row>
    <row r="86" spans="1:7">
      <c r="A86" t="s">
        <v>368</v>
      </c>
      <c r="B86" t="s">
        <v>17</v>
      </c>
      <c r="C86" t="s">
        <v>369</v>
      </c>
      <c r="D86" s="23"/>
      <c r="E86" t="s">
        <v>369</v>
      </c>
      <c r="F86" s="29">
        <v>0</v>
      </c>
      <c r="G86" s="29">
        <v>0</v>
      </c>
    </row>
    <row r="87" spans="1:7">
      <c r="A87" t="s">
        <v>372</v>
      </c>
      <c r="B87" t="s">
        <v>17</v>
      </c>
      <c r="C87" t="s">
        <v>373</v>
      </c>
      <c r="D87" s="23"/>
      <c r="E87" t="s">
        <v>373</v>
      </c>
      <c r="F87" s="29">
        <v>0</v>
      </c>
      <c r="G87" s="29">
        <v>0</v>
      </c>
    </row>
    <row r="88" spans="1:7">
      <c r="A88" t="s">
        <v>214</v>
      </c>
      <c r="B88" t="s">
        <v>17</v>
      </c>
      <c r="C88" t="s">
        <v>215</v>
      </c>
      <c r="D88" s="23"/>
      <c r="E88" t="s">
        <v>463</v>
      </c>
      <c r="F88" s="29">
        <v>-9999999999</v>
      </c>
      <c r="G88" s="29">
        <v>-9999999999</v>
      </c>
    </row>
    <row r="89" spans="1:7">
      <c r="A89" t="s">
        <v>219</v>
      </c>
      <c r="B89" t="s">
        <v>17</v>
      </c>
      <c r="C89" t="s">
        <v>220</v>
      </c>
      <c r="D89" s="23"/>
      <c r="E89" t="s">
        <v>464</v>
      </c>
      <c r="F89" s="29">
        <v>-9999999999</v>
      </c>
      <c r="G89" s="29">
        <v>-9999999999</v>
      </c>
    </row>
    <row r="90" spans="1:7">
      <c r="A90" s="15" t="s">
        <v>262</v>
      </c>
    </row>
    <row r="91" spans="1:7">
      <c r="A91" t="s">
        <v>263</v>
      </c>
      <c r="B91" t="s">
        <v>17</v>
      </c>
      <c r="C91" t="s">
        <v>264</v>
      </c>
      <c r="D91" s="23"/>
      <c r="E91" t="s">
        <v>264</v>
      </c>
      <c r="F91" s="29">
        <v>0</v>
      </c>
      <c r="G91" s="29">
        <v>0</v>
      </c>
    </row>
    <row r="92" spans="1:7">
      <c r="A92" t="s">
        <v>269</v>
      </c>
      <c r="B92" t="s">
        <v>17</v>
      </c>
      <c r="C92" t="s">
        <v>262</v>
      </c>
      <c r="D92" s="23"/>
      <c r="E92" t="s">
        <v>262</v>
      </c>
      <c r="F92" s="29">
        <v>0</v>
      </c>
      <c r="G92" s="29">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dimension ref="A1:H144"/>
  <sheetViews>
    <sheetView workbookViewId="0"/>
  </sheetViews>
  <sheetFormatPr baseColWidth="10" defaultColWidth="9.140625" defaultRowHeight="15"/>
  <cols>
    <col min="1" max="1" width="25.7109375" customWidth="1"/>
    <col min="2" max="2" width="3.42578125" customWidth="1"/>
    <col min="3" max="7" width="13.7109375" customWidth="1"/>
    <col min="8" max="8" width="25.7109375" customWidth="1"/>
  </cols>
  <sheetData>
    <row r="1" spans="1:8">
      <c r="E1" s="48" t="s">
        <v>0</v>
      </c>
      <c r="F1" s="48" t="s">
        <v>0</v>
      </c>
      <c r="G1" s="48" t="s">
        <v>0</v>
      </c>
      <c r="H1" s="48" t="s">
        <v>0</v>
      </c>
    </row>
    <row r="2" spans="1:8">
      <c r="E2" s="48"/>
      <c r="F2" s="48"/>
      <c r="G2" s="48"/>
      <c r="H2" s="48"/>
    </row>
    <row r="3" spans="1:8">
      <c r="E3" s="48"/>
      <c r="F3" s="48"/>
      <c r="G3" s="48"/>
      <c r="H3" s="48"/>
    </row>
    <row r="4" spans="1:8">
      <c r="E4" s="48"/>
      <c r="F4" s="48"/>
      <c r="G4" s="48"/>
      <c r="H4" s="48"/>
    </row>
    <row r="6" spans="1:8" ht="18.75">
      <c r="C6" s="49" t="s">
        <v>465</v>
      </c>
      <c r="D6" s="49" t="s">
        <v>465</v>
      </c>
      <c r="E6" s="49" t="s">
        <v>465</v>
      </c>
      <c r="F6" s="49" t="s">
        <v>465</v>
      </c>
      <c r="G6" s="49" t="s">
        <v>465</v>
      </c>
    </row>
    <row r="10" spans="1:8">
      <c r="B10" t="s">
        <v>466</v>
      </c>
      <c r="C10" s="30" t="s">
        <v>5</v>
      </c>
      <c r="D10" s="31" t="s">
        <v>6</v>
      </c>
      <c r="E10" s="30" t="s">
        <v>7</v>
      </c>
    </row>
    <row r="11" spans="1:8">
      <c r="B11" t="s">
        <v>466</v>
      </c>
      <c r="C11" s="30" t="s">
        <v>8</v>
      </c>
      <c r="D11" s="31" t="s">
        <v>6</v>
      </c>
      <c r="E11" s="30" t="s">
        <v>9</v>
      </c>
    </row>
    <row r="12" spans="1:8">
      <c r="B12" t="s">
        <v>466</v>
      </c>
      <c r="C12" s="30" t="s">
        <v>10</v>
      </c>
      <c r="D12" s="31" t="s">
        <v>6</v>
      </c>
      <c r="E12" s="30" t="s">
        <v>11</v>
      </c>
    </row>
    <row r="14" spans="1:8" ht="45" customHeight="1">
      <c r="A14" s="32" t="s">
        <v>467</v>
      </c>
      <c r="B14" s="32" t="s">
        <v>468</v>
      </c>
      <c r="C14" s="32" t="s">
        <v>13</v>
      </c>
      <c r="D14" s="33" t="s">
        <v>14</v>
      </c>
      <c r="E14" s="47" t="s">
        <v>15</v>
      </c>
      <c r="F14" s="47" t="s">
        <v>15</v>
      </c>
      <c r="G14" s="34">
        <f>SUM(G15:G17)</f>
        <v>13</v>
      </c>
    </row>
    <row r="15" spans="1:8">
      <c r="A15" s="35"/>
      <c r="B15" s="35" t="s">
        <v>469</v>
      </c>
      <c r="C15" s="36" t="s">
        <v>470</v>
      </c>
      <c r="D15" s="36" t="s">
        <v>471</v>
      </c>
      <c r="E15" s="36" t="s">
        <v>472</v>
      </c>
      <c r="F15" s="36" t="s">
        <v>473</v>
      </c>
      <c r="G15" s="37"/>
    </row>
    <row r="16" spans="1:8">
      <c r="A16" s="38" t="s">
        <v>474</v>
      </c>
      <c r="B16" s="38"/>
      <c r="C16" s="39"/>
      <c r="D16" s="39">
        <v>7.5</v>
      </c>
      <c r="E16" s="39"/>
      <c r="F16" s="39"/>
      <c r="G16" s="39">
        <f>PRODUCT(C16:F16)</f>
        <v>7.5</v>
      </c>
    </row>
    <row r="17" spans="1:7">
      <c r="A17" s="38" t="s">
        <v>475</v>
      </c>
      <c r="B17" s="38"/>
      <c r="C17" s="39"/>
      <c r="D17" s="39">
        <v>5.5</v>
      </c>
      <c r="E17" s="39"/>
      <c r="F17" s="39"/>
      <c r="G17" s="39">
        <f>PRODUCT(C17:F17)</f>
        <v>5.5</v>
      </c>
    </row>
    <row r="19" spans="1:7" ht="45" customHeight="1">
      <c r="A19" s="32" t="s">
        <v>476</v>
      </c>
      <c r="B19" s="32" t="s">
        <v>468</v>
      </c>
      <c r="C19" s="32" t="s">
        <v>16</v>
      </c>
      <c r="D19" s="33" t="s">
        <v>17</v>
      </c>
      <c r="E19" s="47" t="s">
        <v>18</v>
      </c>
      <c r="F19" s="47" t="s">
        <v>18</v>
      </c>
      <c r="G19" s="34">
        <f>SUM(G20:G26)</f>
        <v>11</v>
      </c>
    </row>
    <row r="20" spans="1:7">
      <c r="A20" s="35"/>
      <c r="B20" s="35" t="s">
        <v>469</v>
      </c>
      <c r="C20" s="36" t="s">
        <v>470</v>
      </c>
      <c r="D20" s="36" t="s">
        <v>471</v>
      </c>
      <c r="E20" s="36" t="s">
        <v>472</v>
      </c>
      <c r="F20" s="36" t="s">
        <v>473</v>
      </c>
      <c r="G20" s="37"/>
    </row>
    <row r="21" spans="1:7">
      <c r="A21" s="38" t="s">
        <v>477</v>
      </c>
      <c r="B21" s="38"/>
      <c r="C21" s="39">
        <v>2</v>
      </c>
      <c r="D21" s="39"/>
      <c r="E21" s="39"/>
      <c r="F21" s="39"/>
      <c r="G21" s="39">
        <f t="shared" ref="G21:G26" si="0">PRODUCT(C21:F21)</f>
        <v>2</v>
      </c>
    </row>
    <row r="22" spans="1:7">
      <c r="A22" s="38" t="s">
        <v>478</v>
      </c>
      <c r="B22" s="38"/>
      <c r="C22" s="39">
        <v>2</v>
      </c>
      <c r="D22" s="39"/>
      <c r="E22" s="39"/>
      <c r="F22" s="39"/>
      <c r="G22" s="39">
        <f t="shared" si="0"/>
        <v>2</v>
      </c>
    </row>
    <row r="23" spans="1:7">
      <c r="A23" s="38" t="s">
        <v>479</v>
      </c>
      <c r="B23" s="38"/>
      <c r="C23" s="39">
        <v>2</v>
      </c>
      <c r="D23" s="39"/>
      <c r="E23" s="39"/>
      <c r="F23" s="39"/>
      <c r="G23" s="39">
        <f t="shared" si="0"/>
        <v>2</v>
      </c>
    </row>
    <row r="24" spans="1:7">
      <c r="A24" s="38" t="s">
        <v>480</v>
      </c>
      <c r="B24" s="38"/>
      <c r="C24" s="39">
        <v>2</v>
      </c>
      <c r="D24" s="39"/>
      <c r="E24" s="39"/>
      <c r="F24" s="39"/>
      <c r="G24" s="39">
        <f t="shared" si="0"/>
        <v>2</v>
      </c>
    </row>
    <row r="25" spans="1:7">
      <c r="A25" s="38" t="s">
        <v>481</v>
      </c>
      <c r="B25" s="38"/>
      <c r="C25" s="39">
        <v>1</v>
      </c>
      <c r="D25" s="39"/>
      <c r="E25" s="39"/>
      <c r="F25" s="39"/>
      <c r="G25" s="39">
        <f t="shared" si="0"/>
        <v>1</v>
      </c>
    </row>
    <row r="26" spans="1:7">
      <c r="A26" s="38" t="s">
        <v>482</v>
      </c>
      <c r="B26" s="38"/>
      <c r="C26" s="39">
        <v>2</v>
      </c>
      <c r="D26" s="39"/>
      <c r="E26" s="39"/>
      <c r="F26" s="39"/>
      <c r="G26" s="39">
        <f t="shared" si="0"/>
        <v>2</v>
      </c>
    </row>
    <row r="28" spans="1:7" ht="45" customHeight="1">
      <c r="A28" s="32" t="s">
        <v>483</v>
      </c>
      <c r="B28" s="32" t="s">
        <v>468</v>
      </c>
      <c r="C28" s="32" t="s">
        <v>19</v>
      </c>
      <c r="D28" s="33" t="s">
        <v>17</v>
      </c>
      <c r="E28" s="47" t="s">
        <v>20</v>
      </c>
      <c r="F28" s="47" t="s">
        <v>20</v>
      </c>
      <c r="G28" s="34">
        <f>SUM(G29:G32)</f>
        <v>3</v>
      </c>
    </row>
    <row r="29" spans="1:7">
      <c r="A29" s="35"/>
      <c r="B29" s="35" t="s">
        <v>469</v>
      </c>
      <c r="C29" s="36" t="s">
        <v>470</v>
      </c>
      <c r="D29" s="36" t="s">
        <v>471</v>
      </c>
      <c r="E29" s="36" t="s">
        <v>472</v>
      </c>
      <c r="F29" s="36" t="s">
        <v>473</v>
      </c>
      <c r="G29" s="37"/>
    </row>
    <row r="30" spans="1:7">
      <c r="A30" s="38" t="s">
        <v>484</v>
      </c>
      <c r="B30" s="38"/>
      <c r="C30" s="39">
        <v>1</v>
      </c>
      <c r="D30" s="39"/>
      <c r="E30" s="39"/>
      <c r="F30" s="39"/>
      <c r="G30" s="39">
        <f>PRODUCT(C30:F30)</f>
        <v>1</v>
      </c>
    </row>
    <row r="31" spans="1:7">
      <c r="A31" s="38" t="s">
        <v>485</v>
      </c>
      <c r="B31" s="38"/>
      <c r="C31" s="39">
        <v>1</v>
      </c>
      <c r="D31" s="39"/>
      <c r="E31" s="39"/>
      <c r="F31" s="39"/>
      <c r="G31" s="39">
        <f>PRODUCT(C31:F31)</f>
        <v>1</v>
      </c>
    </row>
    <row r="32" spans="1:7">
      <c r="A32" s="38" t="s">
        <v>486</v>
      </c>
      <c r="B32" s="38"/>
      <c r="C32" s="39">
        <v>1</v>
      </c>
      <c r="D32" s="39"/>
      <c r="E32" s="39"/>
      <c r="F32" s="39"/>
      <c r="G32" s="39">
        <f>PRODUCT(C32:F32)</f>
        <v>1</v>
      </c>
    </row>
    <row r="34" spans="1:7" ht="45" customHeight="1">
      <c r="A34" s="32" t="s">
        <v>487</v>
      </c>
      <c r="B34" s="32" t="s">
        <v>468</v>
      </c>
      <c r="C34" s="32" t="s">
        <v>21</v>
      </c>
      <c r="D34" s="33" t="s">
        <v>14</v>
      </c>
      <c r="E34" s="47" t="s">
        <v>22</v>
      </c>
      <c r="F34" s="47" t="s">
        <v>22</v>
      </c>
      <c r="G34" s="34">
        <f>SUM(G35:G36)</f>
        <v>55</v>
      </c>
    </row>
    <row r="35" spans="1:7">
      <c r="A35" s="35"/>
      <c r="B35" s="35" t="s">
        <v>469</v>
      </c>
      <c r="C35" s="36" t="s">
        <v>470</v>
      </c>
      <c r="D35" s="36" t="s">
        <v>471</v>
      </c>
      <c r="E35" s="36" t="s">
        <v>472</v>
      </c>
      <c r="F35" s="36" t="s">
        <v>473</v>
      </c>
      <c r="G35" s="37"/>
    </row>
    <row r="36" spans="1:7">
      <c r="A36" s="38" t="s">
        <v>488</v>
      </c>
      <c r="B36" s="38"/>
      <c r="C36" s="39">
        <v>11</v>
      </c>
      <c r="D36" s="39">
        <v>5</v>
      </c>
      <c r="E36" s="39"/>
      <c r="F36" s="39"/>
      <c r="G36" s="39">
        <f>PRODUCT(C36:F36)</f>
        <v>55</v>
      </c>
    </row>
    <row r="38" spans="1:7" ht="45" customHeight="1">
      <c r="A38" s="32" t="s">
        <v>489</v>
      </c>
      <c r="B38" s="32" t="s">
        <v>468</v>
      </c>
      <c r="C38" s="32" t="s">
        <v>23</v>
      </c>
      <c r="D38" s="33" t="s">
        <v>24</v>
      </c>
      <c r="E38" s="47" t="s">
        <v>25</v>
      </c>
      <c r="F38" s="47" t="s">
        <v>25</v>
      </c>
      <c r="G38" s="34">
        <f>SUM(G39:G53)</f>
        <v>11.290139999999999</v>
      </c>
    </row>
    <row r="39" spans="1:7">
      <c r="A39" s="35"/>
      <c r="B39" s="35" t="s">
        <v>469</v>
      </c>
      <c r="C39" s="36" t="s">
        <v>470</v>
      </c>
      <c r="D39" s="36" t="s">
        <v>471</v>
      </c>
      <c r="E39" s="36" t="s">
        <v>472</v>
      </c>
      <c r="F39" s="36" t="s">
        <v>473</v>
      </c>
      <c r="G39" s="37"/>
    </row>
    <row r="40" spans="1:7">
      <c r="A40" s="38" t="s">
        <v>474</v>
      </c>
      <c r="B40" s="38"/>
      <c r="C40" s="39">
        <v>1</v>
      </c>
      <c r="D40" s="39">
        <v>7.5</v>
      </c>
      <c r="E40" s="39">
        <v>0.5</v>
      </c>
      <c r="F40" s="39">
        <v>0.05</v>
      </c>
      <c r="G40" s="39">
        <f t="shared" ref="G40:G52" si="1">PRODUCT(C40:F40)</f>
        <v>0.1875</v>
      </c>
    </row>
    <row r="41" spans="1:7">
      <c r="A41" s="38" t="s">
        <v>475</v>
      </c>
      <c r="B41" s="38"/>
      <c r="C41" s="39">
        <v>1</v>
      </c>
      <c r="D41" s="39">
        <v>5.5</v>
      </c>
      <c r="E41" s="39">
        <v>0.5</v>
      </c>
      <c r="F41" s="39">
        <v>0.05</v>
      </c>
      <c r="G41" s="39">
        <f t="shared" si="1"/>
        <v>0.13750000000000001</v>
      </c>
    </row>
    <row r="42" spans="1:7">
      <c r="A42" s="38" t="s">
        <v>477</v>
      </c>
      <c r="B42" s="38"/>
      <c r="C42" s="39">
        <v>2</v>
      </c>
      <c r="D42" s="39">
        <v>0.8</v>
      </c>
      <c r="E42" s="39">
        <v>0.85</v>
      </c>
      <c r="F42" s="39">
        <v>0.93</v>
      </c>
      <c r="G42" s="39">
        <f t="shared" si="1"/>
        <v>1.2648000000000001</v>
      </c>
    </row>
    <row r="43" spans="1:7">
      <c r="A43" s="38" t="s">
        <v>478</v>
      </c>
      <c r="B43" s="38"/>
      <c r="C43" s="39">
        <v>2</v>
      </c>
      <c r="D43" s="39">
        <v>0.4</v>
      </c>
      <c r="E43" s="39">
        <v>0.28999999999999998</v>
      </c>
      <c r="F43" s="39">
        <v>0.93</v>
      </c>
      <c r="G43" s="39">
        <f t="shared" si="1"/>
        <v>0.21576000000000001</v>
      </c>
    </row>
    <row r="44" spans="1:7">
      <c r="A44" s="38" t="s">
        <v>479</v>
      </c>
      <c r="B44" s="38"/>
      <c r="C44" s="39">
        <v>2</v>
      </c>
      <c r="D44" s="39">
        <v>0.4</v>
      </c>
      <c r="E44" s="39">
        <v>0.28999999999999998</v>
      </c>
      <c r="F44" s="39">
        <v>0.93</v>
      </c>
      <c r="G44" s="39">
        <f t="shared" si="1"/>
        <v>0.21576000000000001</v>
      </c>
    </row>
    <row r="45" spans="1:7">
      <c r="A45" s="38" t="s">
        <v>480</v>
      </c>
      <c r="B45" s="38"/>
      <c r="C45" s="39">
        <v>2</v>
      </c>
      <c r="D45" s="39">
        <v>0.8</v>
      </c>
      <c r="E45" s="39">
        <v>0.85</v>
      </c>
      <c r="F45" s="39">
        <v>0.93</v>
      </c>
      <c r="G45" s="39">
        <f t="shared" si="1"/>
        <v>1.2648000000000001</v>
      </c>
    </row>
    <row r="46" spans="1:7">
      <c r="A46" s="38" t="s">
        <v>481</v>
      </c>
      <c r="B46" s="38"/>
      <c r="C46" s="39">
        <v>1</v>
      </c>
      <c r="D46" s="39">
        <v>0.8</v>
      </c>
      <c r="E46" s="39">
        <v>0.85</v>
      </c>
      <c r="F46" s="39">
        <v>0.93</v>
      </c>
      <c r="G46" s="39">
        <f t="shared" si="1"/>
        <v>0.63240000000000007</v>
      </c>
    </row>
    <row r="47" spans="1:7">
      <c r="A47" s="38" t="s">
        <v>482</v>
      </c>
      <c r="B47" s="38"/>
      <c r="C47" s="39">
        <v>2</v>
      </c>
      <c r="D47" s="39">
        <v>0.4</v>
      </c>
      <c r="E47" s="39">
        <v>0.85</v>
      </c>
      <c r="F47" s="39">
        <v>0.93</v>
      </c>
      <c r="G47" s="39">
        <f t="shared" si="1"/>
        <v>0.63240000000000007</v>
      </c>
    </row>
    <row r="48" spans="1:7">
      <c r="A48" s="38" t="s">
        <v>484</v>
      </c>
      <c r="B48" s="38"/>
      <c r="C48" s="39">
        <v>1</v>
      </c>
      <c r="D48" s="39">
        <v>1.792</v>
      </c>
      <c r="E48" s="39">
        <v>0.7</v>
      </c>
      <c r="F48" s="39">
        <v>0.85</v>
      </c>
      <c r="G48" s="39">
        <f t="shared" si="1"/>
        <v>1.0662399999999999</v>
      </c>
    </row>
    <row r="49" spans="1:7">
      <c r="A49" s="38" t="s">
        <v>485</v>
      </c>
      <c r="B49" s="38"/>
      <c r="C49" s="39">
        <v>1</v>
      </c>
      <c r="D49" s="39">
        <v>1.792</v>
      </c>
      <c r="E49" s="39">
        <v>0.7</v>
      </c>
      <c r="F49" s="39">
        <v>0.85</v>
      </c>
      <c r="G49" s="39">
        <f t="shared" si="1"/>
        <v>1.0662399999999999</v>
      </c>
    </row>
    <row r="50" spans="1:7">
      <c r="A50" s="38" t="s">
        <v>486</v>
      </c>
      <c r="B50" s="38"/>
      <c r="C50" s="39">
        <v>1</v>
      </c>
      <c r="D50" s="39">
        <v>1.792</v>
      </c>
      <c r="E50" s="39">
        <v>0.7</v>
      </c>
      <c r="F50" s="39">
        <v>0.85</v>
      </c>
      <c r="G50" s="39">
        <f t="shared" si="1"/>
        <v>1.0662399999999999</v>
      </c>
    </row>
    <row r="51" spans="1:7">
      <c r="A51" s="38" t="s">
        <v>490</v>
      </c>
      <c r="B51" s="38"/>
      <c r="C51" s="39">
        <v>7</v>
      </c>
      <c r="D51" s="39">
        <v>5</v>
      </c>
      <c r="E51" s="39">
        <v>0.05</v>
      </c>
      <c r="F51" s="39">
        <v>0.05</v>
      </c>
      <c r="G51" s="39">
        <f t="shared" si="1"/>
        <v>8.7500000000000008E-2</v>
      </c>
    </row>
    <row r="52" spans="1:7">
      <c r="A52" s="38" t="s">
        <v>491</v>
      </c>
      <c r="B52" s="38"/>
      <c r="C52" s="39">
        <v>1</v>
      </c>
      <c r="D52" s="39">
        <v>1.5</v>
      </c>
      <c r="E52" s="39">
        <v>1.5</v>
      </c>
      <c r="F52" s="39">
        <v>1.5</v>
      </c>
      <c r="G52" s="39">
        <f t="shared" si="1"/>
        <v>3.375</v>
      </c>
    </row>
    <row r="53" spans="1:7">
      <c r="A53" s="38" t="s">
        <v>492</v>
      </c>
      <c r="B53" s="38"/>
      <c r="C53" s="39">
        <v>0.7</v>
      </c>
      <c r="D53" s="39">
        <v>11.1428571428571</v>
      </c>
      <c r="E53" s="39"/>
      <c r="F53" s="39"/>
      <c r="G53" s="39">
        <f>C53 * D53/100</f>
        <v>7.7999999999999695E-2</v>
      </c>
    </row>
    <row r="55" spans="1:7">
      <c r="B55" t="s">
        <v>466</v>
      </c>
      <c r="C55" s="30" t="s">
        <v>5</v>
      </c>
      <c r="D55" s="31" t="s">
        <v>6</v>
      </c>
      <c r="E55" s="30" t="s">
        <v>7</v>
      </c>
    </row>
    <row r="56" spans="1:7">
      <c r="B56" t="s">
        <v>466</v>
      </c>
      <c r="C56" s="30" t="s">
        <v>8</v>
      </c>
      <c r="D56" s="31" t="s">
        <v>6</v>
      </c>
      <c r="E56" s="30" t="s">
        <v>9</v>
      </c>
    </row>
    <row r="57" spans="1:7">
      <c r="B57" t="s">
        <v>466</v>
      </c>
      <c r="C57" s="30" t="s">
        <v>10</v>
      </c>
      <c r="D57" s="31" t="s">
        <v>29</v>
      </c>
      <c r="E57" s="30" t="s">
        <v>30</v>
      </c>
    </row>
    <row r="59" spans="1:7" ht="45" customHeight="1">
      <c r="A59" s="32" t="s">
        <v>493</v>
      </c>
      <c r="B59" s="32" t="s">
        <v>468</v>
      </c>
      <c r="C59" s="32" t="s">
        <v>32</v>
      </c>
      <c r="D59" s="33" t="s">
        <v>17</v>
      </c>
      <c r="E59" s="47" t="s">
        <v>33</v>
      </c>
      <c r="F59" s="47" t="s">
        <v>33</v>
      </c>
      <c r="G59" s="34">
        <f>SUM(G60:G63)</f>
        <v>3</v>
      </c>
    </row>
    <row r="60" spans="1:7">
      <c r="A60" s="35"/>
      <c r="B60" s="35" t="s">
        <v>469</v>
      </c>
      <c r="C60" s="36" t="s">
        <v>470</v>
      </c>
      <c r="D60" s="36" t="s">
        <v>471</v>
      </c>
      <c r="E60" s="36" t="s">
        <v>472</v>
      </c>
      <c r="F60" s="36" t="s">
        <v>473</v>
      </c>
      <c r="G60" s="37"/>
    </row>
    <row r="61" spans="1:7">
      <c r="A61" s="38" t="s">
        <v>494</v>
      </c>
      <c r="B61" s="38"/>
      <c r="C61" s="39">
        <v>1</v>
      </c>
      <c r="D61" s="39"/>
      <c r="E61" s="39"/>
      <c r="F61" s="39"/>
      <c r="G61" s="39">
        <f>PRODUCT(C61:F61)</f>
        <v>1</v>
      </c>
    </row>
    <row r="62" spans="1:7">
      <c r="A62" s="38" t="s">
        <v>495</v>
      </c>
      <c r="B62" s="38"/>
      <c r="C62" s="39">
        <v>1</v>
      </c>
      <c r="D62" s="39"/>
      <c r="E62" s="39"/>
      <c r="F62" s="39"/>
      <c r="G62" s="39">
        <f>PRODUCT(C62:F62)</f>
        <v>1</v>
      </c>
    </row>
    <row r="63" spans="1:7">
      <c r="A63" s="38" t="s">
        <v>496</v>
      </c>
      <c r="B63" s="38"/>
      <c r="C63" s="39">
        <v>1</v>
      </c>
      <c r="D63" s="39"/>
      <c r="E63" s="39"/>
      <c r="F63" s="39"/>
      <c r="G63" s="39">
        <f>PRODUCT(C63:F63)</f>
        <v>1</v>
      </c>
    </row>
    <row r="65" spans="1:7" ht="45" customHeight="1">
      <c r="A65" s="32" t="s">
        <v>497</v>
      </c>
      <c r="B65" s="32" t="s">
        <v>468</v>
      </c>
      <c r="C65" s="32" t="s">
        <v>34</v>
      </c>
      <c r="D65" s="33" t="s">
        <v>17</v>
      </c>
      <c r="E65" s="47" t="s">
        <v>35</v>
      </c>
      <c r="F65" s="47" t="s">
        <v>35</v>
      </c>
      <c r="G65" s="34">
        <f>SUM(G66:G67)</f>
        <v>1</v>
      </c>
    </row>
    <row r="66" spans="1:7">
      <c r="A66" s="35" t="s">
        <v>498</v>
      </c>
      <c r="B66" s="35" t="s">
        <v>469</v>
      </c>
      <c r="C66" s="36" t="s">
        <v>470</v>
      </c>
      <c r="D66" s="36" t="s">
        <v>471</v>
      </c>
      <c r="E66" s="36" t="s">
        <v>472</v>
      </c>
      <c r="F66" s="36" t="s">
        <v>473</v>
      </c>
      <c r="G66" s="37"/>
    </row>
    <row r="67" spans="1:7">
      <c r="A67" s="38" t="s">
        <v>499</v>
      </c>
      <c r="B67" s="38"/>
      <c r="C67" s="39">
        <v>1</v>
      </c>
      <c r="D67" s="39"/>
      <c r="E67" s="39"/>
      <c r="F67" s="39"/>
      <c r="G67" s="39">
        <f>PRODUCT(C67:F67)</f>
        <v>1</v>
      </c>
    </row>
    <row r="69" spans="1:7" ht="45" customHeight="1">
      <c r="A69" s="32" t="s">
        <v>500</v>
      </c>
      <c r="B69" s="32" t="s">
        <v>468</v>
      </c>
      <c r="C69" s="32" t="s">
        <v>36</v>
      </c>
      <c r="D69" s="33" t="s">
        <v>17</v>
      </c>
      <c r="E69" s="47" t="s">
        <v>37</v>
      </c>
      <c r="F69" s="47" t="s">
        <v>37</v>
      </c>
      <c r="G69" s="34">
        <f>SUM(G70:G71)</f>
        <v>1</v>
      </c>
    </row>
    <row r="70" spans="1:7">
      <c r="A70" s="35" t="s">
        <v>498</v>
      </c>
      <c r="B70" s="35" t="s">
        <v>469</v>
      </c>
      <c r="C70" s="36" t="s">
        <v>470</v>
      </c>
      <c r="D70" s="36" t="s">
        <v>471</v>
      </c>
      <c r="E70" s="36" t="s">
        <v>472</v>
      </c>
      <c r="F70" s="36" t="s">
        <v>473</v>
      </c>
      <c r="G70" s="37"/>
    </row>
    <row r="71" spans="1:7">
      <c r="A71" s="38" t="s">
        <v>501</v>
      </c>
      <c r="B71" s="38"/>
      <c r="C71" s="39">
        <v>1</v>
      </c>
      <c r="D71" s="39"/>
      <c r="E71" s="39"/>
      <c r="F71" s="39"/>
      <c r="G71" s="39">
        <f>PRODUCT(C71:F71)</f>
        <v>1</v>
      </c>
    </row>
    <row r="73" spans="1:7" ht="45" customHeight="1">
      <c r="A73" s="32" t="s">
        <v>502</v>
      </c>
      <c r="B73" s="32" t="s">
        <v>468</v>
      </c>
      <c r="C73" s="32" t="s">
        <v>38</v>
      </c>
      <c r="D73" s="33" t="s">
        <v>17</v>
      </c>
      <c r="E73" s="47" t="s">
        <v>39</v>
      </c>
      <c r="F73" s="47" t="s">
        <v>39</v>
      </c>
      <c r="G73" s="34">
        <f>SUM(G74:G75)</f>
        <v>1</v>
      </c>
    </row>
    <row r="74" spans="1:7">
      <c r="A74" s="35" t="s">
        <v>498</v>
      </c>
      <c r="B74" s="35" t="s">
        <v>469</v>
      </c>
      <c r="C74" s="36" t="s">
        <v>470</v>
      </c>
      <c r="D74" s="36" t="s">
        <v>471</v>
      </c>
      <c r="E74" s="36" t="s">
        <v>472</v>
      </c>
      <c r="F74" s="36" t="s">
        <v>473</v>
      </c>
      <c r="G74" s="37"/>
    </row>
    <row r="75" spans="1:7">
      <c r="A75" s="38" t="s">
        <v>501</v>
      </c>
      <c r="B75" s="38"/>
      <c r="C75" s="39">
        <v>1</v>
      </c>
      <c r="D75" s="39"/>
      <c r="E75" s="39"/>
      <c r="F75" s="39"/>
      <c r="G75" s="39">
        <f>PRODUCT(C75:F75)</f>
        <v>1</v>
      </c>
    </row>
    <row r="77" spans="1:7" ht="45" customHeight="1">
      <c r="A77" s="32" t="s">
        <v>503</v>
      </c>
      <c r="B77" s="32" t="s">
        <v>468</v>
      </c>
      <c r="C77" s="32" t="s">
        <v>40</v>
      </c>
      <c r="D77" s="33" t="s">
        <v>17</v>
      </c>
      <c r="E77" s="47" t="s">
        <v>41</v>
      </c>
      <c r="F77" s="47" t="s">
        <v>41</v>
      </c>
      <c r="G77" s="34">
        <f>SUM(G78:G79)</f>
        <v>1</v>
      </c>
    </row>
    <row r="78" spans="1:7">
      <c r="A78" s="35" t="s">
        <v>498</v>
      </c>
      <c r="B78" s="35" t="s">
        <v>469</v>
      </c>
      <c r="C78" s="36" t="s">
        <v>470</v>
      </c>
      <c r="D78" s="36" t="s">
        <v>471</v>
      </c>
      <c r="E78" s="36" t="s">
        <v>472</v>
      </c>
      <c r="F78" s="36" t="s">
        <v>473</v>
      </c>
      <c r="G78" s="37"/>
    </row>
    <row r="79" spans="1:7">
      <c r="A79" s="38" t="s">
        <v>501</v>
      </c>
      <c r="B79" s="38"/>
      <c r="C79" s="39">
        <v>1</v>
      </c>
      <c r="D79" s="39"/>
      <c r="E79" s="39"/>
      <c r="F79" s="39"/>
      <c r="G79" s="39">
        <f>PRODUCT(C79:F79)</f>
        <v>1</v>
      </c>
    </row>
    <row r="81" spans="1:7" ht="45" customHeight="1">
      <c r="A81" s="32" t="s">
        <v>504</v>
      </c>
      <c r="B81" s="32" t="s">
        <v>468</v>
      </c>
      <c r="C81" s="32" t="s">
        <v>42</v>
      </c>
      <c r="D81" s="33" t="s">
        <v>17</v>
      </c>
      <c r="E81" s="47" t="s">
        <v>43</v>
      </c>
      <c r="F81" s="47" t="s">
        <v>43</v>
      </c>
      <c r="G81" s="34">
        <f>SUM(G82:G83)</f>
        <v>1</v>
      </c>
    </row>
    <row r="82" spans="1:7">
      <c r="A82" s="35" t="s">
        <v>498</v>
      </c>
      <c r="B82" s="35" t="s">
        <v>469</v>
      </c>
      <c r="C82" s="36" t="s">
        <v>470</v>
      </c>
      <c r="D82" s="36" t="s">
        <v>471</v>
      </c>
      <c r="E82" s="36" t="s">
        <v>472</v>
      </c>
      <c r="F82" s="36" t="s">
        <v>473</v>
      </c>
      <c r="G82" s="37"/>
    </row>
    <row r="83" spans="1:7">
      <c r="A83" s="38" t="s">
        <v>501</v>
      </c>
      <c r="B83" s="38"/>
      <c r="C83" s="39">
        <v>1</v>
      </c>
      <c r="D83" s="39"/>
      <c r="E83" s="39"/>
      <c r="F83" s="39"/>
      <c r="G83" s="39">
        <f>PRODUCT(C83:F83)</f>
        <v>1</v>
      </c>
    </row>
    <row r="85" spans="1:7" ht="45" customHeight="1">
      <c r="A85" s="32" t="s">
        <v>505</v>
      </c>
      <c r="B85" s="32" t="s">
        <v>468</v>
      </c>
      <c r="C85" s="32" t="s">
        <v>44</v>
      </c>
      <c r="D85" s="33" t="s">
        <v>17</v>
      </c>
      <c r="E85" s="47" t="s">
        <v>45</v>
      </c>
      <c r="F85" s="47" t="s">
        <v>45</v>
      </c>
      <c r="G85" s="34">
        <f>SUM(G86:G87)</f>
        <v>1</v>
      </c>
    </row>
    <row r="86" spans="1:7">
      <c r="A86" s="35" t="s">
        <v>498</v>
      </c>
      <c r="B86" s="35" t="s">
        <v>469</v>
      </c>
      <c r="C86" s="36" t="s">
        <v>470</v>
      </c>
      <c r="D86" s="36" t="s">
        <v>471</v>
      </c>
      <c r="E86" s="36" t="s">
        <v>472</v>
      </c>
      <c r="F86" s="36" t="s">
        <v>473</v>
      </c>
      <c r="G86" s="37"/>
    </row>
    <row r="87" spans="1:7">
      <c r="A87" s="38" t="s">
        <v>501</v>
      </c>
      <c r="B87" s="38"/>
      <c r="C87" s="39">
        <v>1</v>
      </c>
      <c r="D87" s="39"/>
      <c r="E87" s="39"/>
      <c r="F87" s="39"/>
      <c r="G87" s="39">
        <f>PRODUCT(C87:F87)</f>
        <v>1</v>
      </c>
    </row>
    <row r="89" spans="1:7" ht="45" customHeight="1">
      <c r="A89" s="32" t="s">
        <v>506</v>
      </c>
      <c r="B89" s="32" t="s">
        <v>468</v>
      </c>
      <c r="C89" s="32" t="s">
        <v>46</v>
      </c>
      <c r="D89" s="33" t="s">
        <v>17</v>
      </c>
      <c r="E89" s="47" t="s">
        <v>47</v>
      </c>
      <c r="F89" s="47" t="s">
        <v>47</v>
      </c>
      <c r="G89" s="34">
        <f>SUM(G90:G91)</f>
        <v>1</v>
      </c>
    </row>
    <row r="90" spans="1:7">
      <c r="A90" s="35" t="s">
        <v>498</v>
      </c>
      <c r="B90" s="35" t="s">
        <v>469</v>
      </c>
      <c r="C90" s="36" t="s">
        <v>470</v>
      </c>
      <c r="D90" s="36" t="s">
        <v>471</v>
      </c>
      <c r="E90" s="36" t="s">
        <v>472</v>
      </c>
      <c r="F90" s="36" t="s">
        <v>473</v>
      </c>
      <c r="G90" s="37"/>
    </row>
    <row r="91" spans="1:7">
      <c r="A91" s="38" t="s">
        <v>501</v>
      </c>
      <c r="B91" s="38"/>
      <c r="C91" s="39">
        <v>1</v>
      </c>
      <c r="D91" s="39"/>
      <c r="E91" s="39"/>
      <c r="F91" s="39"/>
      <c r="G91" s="39">
        <f>PRODUCT(C91:F91)</f>
        <v>1</v>
      </c>
    </row>
    <row r="93" spans="1:7" ht="45" customHeight="1">
      <c r="A93" s="32" t="s">
        <v>507</v>
      </c>
      <c r="B93" s="32" t="s">
        <v>468</v>
      </c>
      <c r="C93" s="32" t="s">
        <v>48</v>
      </c>
      <c r="D93" s="33" t="s">
        <v>17</v>
      </c>
      <c r="E93" s="47" t="s">
        <v>49</v>
      </c>
      <c r="F93" s="47" t="s">
        <v>49</v>
      </c>
      <c r="G93" s="34">
        <f>SUM(G94:G95)</f>
        <v>1</v>
      </c>
    </row>
    <row r="94" spans="1:7">
      <c r="A94" s="35" t="s">
        <v>498</v>
      </c>
      <c r="B94" s="35" t="s">
        <v>469</v>
      </c>
      <c r="C94" s="36" t="s">
        <v>470</v>
      </c>
      <c r="D94" s="36" t="s">
        <v>471</v>
      </c>
      <c r="E94" s="36" t="s">
        <v>472</v>
      </c>
      <c r="F94" s="36" t="s">
        <v>473</v>
      </c>
      <c r="G94" s="37"/>
    </row>
    <row r="95" spans="1:7">
      <c r="A95" s="38" t="s">
        <v>501</v>
      </c>
      <c r="B95" s="38"/>
      <c r="C95" s="39">
        <v>1</v>
      </c>
      <c r="D95" s="39"/>
      <c r="E95" s="39"/>
      <c r="F95" s="39"/>
      <c r="G95" s="39">
        <f>PRODUCT(C95:F95)</f>
        <v>1</v>
      </c>
    </row>
    <row r="97" spans="1:7" ht="45" customHeight="1">
      <c r="A97" s="32" t="s">
        <v>508</v>
      </c>
      <c r="B97" s="32" t="s">
        <v>468</v>
      </c>
      <c r="C97" s="32" t="s">
        <v>50</v>
      </c>
      <c r="D97" s="33" t="s">
        <v>17</v>
      </c>
      <c r="E97" s="47" t="s">
        <v>51</v>
      </c>
      <c r="F97" s="47" t="s">
        <v>51</v>
      </c>
      <c r="G97" s="34">
        <f>SUM(G98:G99)</f>
        <v>1</v>
      </c>
    </row>
    <row r="98" spans="1:7">
      <c r="A98" s="35" t="s">
        <v>498</v>
      </c>
      <c r="B98" s="35" t="s">
        <v>469</v>
      </c>
      <c r="C98" s="36" t="s">
        <v>470</v>
      </c>
      <c r="D98" s="36" t="s">
        <v>471</v>
      </c>
      <c r="E98" s="36" t="s">
        <v>472</v>
      </c>
      <c r="F98" s="36" t="s">
        <v>473</v>
      </c>
      <c r="G98" s="37"/>
    </row>
    <row r="99" spans="1:7">
      <c r="A99" s="38" t="s">
        <v>501</v>
      </c>
      <c r="B99" s="38"/>
      <c r="C99" s="39">
        <v>1</v>
      </c>
      <c r="D99" s="39"/>
      <c r="E99" s="39"/>
      <c r="F99" s="39"/>
      <c r="G99" s="39">
        <f>PRODUCT(C99:F99)</f>
        <v>1</v>
      </c>
    </row>
    <row r="101" spans="1:7" ht="45" customHeight="1">
      <c r="A101" s="32" t="s">
        <v>509</v>
      </c>
      <c r="B101" s="32" t="s">
        <v>468</v>
      </c>
      <c r="C101" s="32" t="s">
        <v>52</v>
      </c>
      <c r="D101" s="33" t="s">
        <v>17</v>
      </c>
      <c r="E101" s="47" t="s">
        <v>53</v>
      </c>
      <c r="F101" s="47" t="s">
        <v>53</v>
      </c>
      <c r="G101" s="34">
        <f>SUM(G102:G105)</f>
        <v>3</v>
      </c>
    </row>
    <row r="102" spans="1:7">
      <c r="A102" s="35"/>
      <c r="B102" s="35" t="s">
        <v>469</v>
      </c>
      <c r="C102" s="36" t="s">
        <v>470</v>
      </c>
      <c r="D102" s="36" t="s">
        <v>471</v>
      </c>
      <c r="E102" s="36" t="s">
        <v>472</v>
      </c>
      <c r="F102" s="36" t="s">
        <v>473</v>
      </c>
      <c r="G102" s="37"/>
    </row>
    <row r="103" spans="1:7">
      <c r="A103" s="38" t="s">
        <v>510</v>
      </c>
      <c r="B103" s="38"/>
      <c r="C103" s="39">
        <v>1</v>
      </c>
      <c r="D103" s="39"/>
      <c r="E103" s="39"/>
      <c r="F103" s="39"/>
      <c r="G103" s="39">
        <f>PRODUCT(C103:F103)</f>
        <v>1</v>
      </c>
    </row>
    <row r="104" spans="1:7">
      <c r="A104" s="38" t="s">
        <v>511</v>
      </c>
      <c r="B104" s="38"/>
      <c r="C104" s="39">
        <v>1</v>
      </c>
      <c r="D104" s="39"/>
      <c r="E104" s="39"/>
      <c r="F104" s="39"/>
      <c r="G104" s="39">
        <f>PRODUCT(C104:F104)</f>
        <v>1</v>
      </c>
    </row>
    <row r="105" spans="1:7">
      <c r="A105" s="38" t="s">
        <v>512</v>
      </c>
      <c r="B105" s="38"/>
      <c r="C105" s="39">
        <v>1</v>
      </c>
      <c r="D105" s="39"/>
      <c r="E105" s="39"/>
      <c r="F105" s="39"/>
      <c r="G105" s="39">
        <f>PRODUCT(C105:F105)</f>
        <v>1</v>
      </c>
    </row>
    <row r="107" spans="1:7" ht="45" customHeight="1">
      <c r="A107" s="32" t="s">
        <v>513</v>
      </c>
      <c r="B107" s="32" t="s">
        <v>468</v>
      </c>
      <c r="C107" s="32" t="s">
        <v>54</v>
      </c>
      <c r="D107" s="33" t="s">
        <v>17</v>
      </c>
      <c r="E107" s="47" t="s">
        <v>55</v>
      </c>
      <c r="F107" s="47" t="s">
        <v>55</v>
      </c>
      <c r="G107" s="34">
        <f>SUM(G108:G111)</f>
        <v>3</v>
      </c>
    </row>
    <row r="108" spans="1:7">
      <c r="A108" s="35"/>
      <c r="B108" s="35" t="s">
        <v>469</v>
      </c>
      <c r="C108" s="36" t="s">
        <v>470</v>
      </c>
      <c r="D108" s="36" t="s">
        <v>471</v>
      </c>
      <c r="E108" s="36" t="s">
        <v>472</v>
      </c>
      <c r="F108" s="36" t="s">
        <v>473</v>
      </c>
      <c r="G108" s="37"/>
    </row>
    <row r="109" spans="1:7">
      <c r="A109" s="38" t="s">
        <v>514</v>
      </c>
      <c r="B109" s="38"/>
      <c r="C109" s="39">
        <v>1</v>
      </c>
      <c r="D109" s="39"/>
      <c r="E109" s="39"/>
      <c r="F109" s="39"/>
      <c r="G109" s="39">
        <f>PRODUCT(C109:F109)</f>
        <v>1</v>
      </c>
    </row>
    <row r="110" spans="1:7">
      <c r="A110" s="38" t="s">
        <v>515</v>
      </c>
      <c r="B110" s="38"/>
      <c r="C110" s="39">
        <v>1</v>
      </c>
      <c r="D110" s="39"/>
      <c r="E110" s="39"/>
      <c r="F110" s="39"/>
      <c r="G110" s="39">
        <f>PRODUCT(C110:F110)</f>
        <v>1</v>
      </c>
    </row>
    <row r="111" spans="1:7">
      <c r="A111" s="38" t="s">
        <v>516</v>
      </c>
      <c r="B111" s="38"/>
      <c r="C111" s="39">
        <v>1</v>
      </c>
      <c r="D111" s="39"/>
      <c r="E111" s="39"/>
      <c r="F111" s="39"/>
      <c r="G111" s="39">
        <f>PRODUCT(C111:F111)</f>
        <v>1</v>
      </c>
    </row>
    <row r="113" spans="1:7" ht="45" customHeight="1">
      <c r="A113" s="32" t="s">
        <v>517</v>
      </c>
      <c r="B113" s="32" t="s">
        <v>468</v>
      </c>
      <c r="C113" s="32" t="s">
        <v>56</v>
      </c>
      <c r="D113" s="33" t="s">
        <v>17</v>
      </c>
      <c r="E113" s="47" t="s">
        <v>57</v>
      </c>
      <c r="F113" s="47" t="s">
        <v>57</v>
      </c>
      <c r="G113" s="34">
        <f>SUM(G114:G121)</f>
        <v>7</v>
      </c>
    </row>
    <row r="114" spans="1:7">
      <c r="A114" s="35" t="s">
        <v>488</v>
      </c>
      <c r="B114" s="35" t="s">
        <v>469</v>
      </c>
      <c r="C114" s="36" t="s">
        <v>470</v>
      </c>
      <c r="D114" s="36" t="s">
        <v>471</v>
      </c>
      <c r="E114" s="36" t="s">
        <v>472</v>
      </c>
      <c r="F114" s="36" t="s">
        <v>473</v>
      </c>
      <c r="G114" s="37"/>
    </row>
    <row r="115" spans="1:7">
      <c r="A115" s="38" t="s">
        <v>515</v>
      </c>
      <c r="B115" s="38"/>
      <c r="C115" s="39">
        <v>1</v>
      </c>
      <c r="D115" s="39"/>
      <c r="E115" s="39"/>
      <c r="F115" s="39"/>
      <c r="G115" s="39">
        <f t="shared" ref="G115:G121" si="2">PRODUCT(C115:F115)</f>
        <v>1</v>
      </c>
    </row>
    <row r="116" spans="1:7">
      <c r="A116" s="38" t="s">
        <v>518</v>
      </c>
      <c r="B116" s="38"/>
      <c r="C116" s="39">
        <v>1</v>
      </c>
      <c r="D116" s="39"/>
      <c r="E116" s="39"/>
      <c r="F116" s="39"/>
      <c r="G116" s="39">
        <f t="shared" si="2"/>
        <v>1</v>
      </c>
    </row>
    <row r="117" spans="1:7">
      <c r="A117" s="38" t="s">
        <v>519</v>
      </c>
      <c r="B117" s="38"/>
      <c r="C117" s="39">
        <v>1</v>
      </c>
      <c r="D117" s="39"/>
      <c r="E117" s="39"/>
      <c r="F117" s="39"/>
      <c r="G117" s="39">
        <f t="shared" si="2"/>
        <v>1</v>
      </c>
    </row>
    <row r="118" spans="1:7">
      <c r="A118" s="38" t="s">
        <v>520</v>
      </c>
      <c r="B118" s="38"/>
      <c r="C118" s="39">
        <v>1</v>
      </c>
      <c r="D118" s="39"/>
      <c r="E118" s="39"/>
      <c r="F118" s="39"/>
      <c r="G118" s="39">
        <f t="shared" si="2"/>
        <v>1</v>
      </c>
    </row>
    <row r="119" spans="1:7">
      <c r="A119" s="38" t="s">
        <v>521</v>
      </c>
      <c r="B119" s="38"/>
      <c r="C119" s="39">
        <v>1</v>
      </c>
      <c r="D119" s="39"/>
      <c r="E119" s="39"/>
      <c r="F119" s="39"/>
      <c r="G119" s="39">
        <f t="shared" si="2"/>
        <v>1</v>
      </c>
    </row>
    <row r="120" spans="1:7">
      <c r="A120" s="38" t="s">
        <v>522</v>
      </c>
      <c r="B120" s="38"/>
      <c r="C120" s="39">
        <v>1</v>
      </c>
      <c r="D120" s="39"/>
      <c r="E120" s="39"/>
      <c r="F120" s="39"/>
      <c r="G120" s="39">
        <f t="shared" si="2"/>
        <v>1</v>
      </c>
    </row>
    <row r="121" spans="1:7">
      <c r="A121" s="38" t="s">
        <v>523</v>
      </c>
      <c r="B121" s="38"/>
      <c r="C121" s="39">
        <v>1</v>
      </c>
      <c r="D121" s="39"/>
      <c r="E121" s="39"/>
      <c r="F121" s="39"/>
      <c r="G121" s="39">
        <f t="shared" si="2"/>
        <v>1</v>
      </c>
    </row>
    <row r="123" spans="1:7" ht="45" customHeight="1">
      <c r="A123" s="32" t="s">
        <v>524</v>
      </c>
      <c r="B123" s="32" t="s">
        <v>468</v>
      </c>
      <c r="C123" s="32" t="s">
        <v>58</v>
      </c>
      <c r="D123" s="33" t="s">
        <v>14</v>
      </c>
      <c r="E123" s="47" t="s">
        <v>59</v>
      </c>
      <c r="F123" s="47" t="s">
        <v>59</v>
      </c>
      <c r="G123" s="34">
        <f>SUM(G124:G126)</f>
        <v>50</v>
      </c>
    </row>
    <row r="124" spans="1:7">
      <c r="A124" s="35"/>
      <c r="B124" s="35" t="s">
        <v>469</v>
      </c>
      <c r="C124" s="36" t="s">
        <v>470</v>
      </c>
      <c r="D124" s="36" t="s">
        <v>471</v>
      </c>
      <c r="E124" s="36" t="s">
        <v>472</v>
      </c>
      <c r="F124" s="36" t="s">
        <v>473</v>
      </c>
      <c r="G124" s="37"/>
    </row>
    <row r="125" spans="1:7">
      <c r="A125" s="38" t="s">
        <v>525</v>
      </c>
      <c r="B125" s="38"/>
      <c r="C125" s="39">
        <v>1</v>
      </c>
      <c r="D125" s="39">
        <v>25</v>
      </c>
      <c r="E125" s="39"/>
      <c r="F125" s="39"/>
      <c r="G125" s="39">
        <f>PRODUCT(C125:F125)</f>
        <v>25</v>
      </c>
    </row>
    <row r="126" spans="1:7">
      <c r="A126" s="38" t="s">
        <v>526</v>
      </c>
      <c r="B126" s="38"/>
      <c r="C126" s="39">
        <v>1</v>
      </c>
      <c r="D126" s="39">
        <v>25</v>
      </c>
      <c r="E126" s="39"/>
      <c r="F126" s="39"/>
      <c r="G126" s="39">
        <f>PRODUCT(C126:F126)</f>
        <v>25</v>
      </c>
    </row>
    <row r="128" spans="1:7" ht="45" customHeight="1">
      <c r="A128" s="32" t="s">
        <v>527</v>
      </c>
      <c r="B128" s="32" t="s">
        <v>468</v>
      </c>
      <c r="C128" s="32" t="s">
        <v>60</v>
      </c>
      <c r="D128" s="33" t="s">
        <v>17</v>
      </c>
      <c r="E128" s="47" t="s">
        <v>61</v>
      </c>
      <c r="F128" s="47" t="s">
        <v>61</v>
      </c>
      <c r="G128" s="34">
        <f>SUM(G129:G130)</f>
        <v>1</v>
      </c>
    </row>
    <row r="129" spans="1:7">
      <c r="A129" s="35"/>
      <c r="B129" s="35" t="s">
        <v>469</v>
      </c>
      <c r="C129" s="36" t="s">
        <v>470</v>
      </c>
      <c r="D129" s="36" t="s">
        <v>471</v>
      </c>
      <c r="E129" s="36" t="s">
        <v>472</v>
      </c>
      <c r="F129" s="36" t="s">
        <v>473</v>
      </c>
      <c r="G129" s="37"/>
    </row>
    <row r="130" spans="1:7">
      <c r="A130" s="38" t="s">
        <v>479</v>
      </c>
      <c r="B130" s="38"/>
      <c r="C130" s="39">
        <v>1</v>
      </c>
      <c r="D130" s="39"/>
      <c r="E130" s="39"/>
      <c r="F130" s="39"/>
      <c r="G130" s="39">
        <f>PRODUCT(C130:F130)</f>
        <v>1</v>
      </c>
    </row>
    <row r="132" spans="1:7" ht="45" customHeight="1">
      <c r="A132" s="32" t="s">
        <v>528</v>
      </c>
      <c r="B132" s="32" t="s">
        <v>468</v>
      </c>
      <c r="C132" s="32" t="s">
        <v>62</v>
      </c>
      <c r="D132" s="33" t="s">
        <v>17</v>
      </c>
      <c r="E132" s="47" t="s">
        <v>63</v>
      </c>
      <c r="F132" s="47" t="s">
        <v>63</v>
      </c>
      <c r="G132" s="34">
        <f>SUM(G133:G134)</f>
        <v>2</v>
      </c>
    </row>
    <row r="133" spans="1:7">
      <c r="A133" s="35"/>
      <c r="B133" s="35" t="s">
        <v>469</v>
      </c>
      <c r="C133" s="36" t="s">
        <v>470</v>
      </c>
      <c r="D133" s="36" t="s">
        <v>471</v>
      </c>
      <c r="E133" s="36" t="s">
        <v>472</v>
      </c>
      <c r="F133" s="36" t="s">
        <v>473</v>
      </c>
      <c r="G133" s="37"/>
    </row>
    <row r="134" spans="1:7">
      <c r="A134" s="38" t="s">
        <v>479</v>
      </c>
      <c r="B134" s="38"/>
      <c r="C134" s="39">
        <v>2</v>
      </c>
      <c r="D134" s="39"/>
      <c r="E134" s="39"/>
      <c r="F134" s="39"/>
      <c r="G134" s="39">
        <f>PRODUCT(C134:F134)</f>
        <v>2</v>
      </c>
    </row>
    <row r="136" spans="1:7" ht="45" customHeight="1">
      <c r="A136" s="32" t="s">
        <v>529</v>
      </c>
      <c r="B136" s="32" t="s">
        <v>468</v>
      </c>
      <c r="C136" s="32" t="s">
        <v>67</v>
      </c>
      <c r="D136" s="33" t="s">
        <v>68</v>
      </c>
      <c r="E136" s="47" t="s">
        <v>69</v>
      </c>
      <c r="F136" s="47" t="s">
        <v>69</v>
      </c>
      <c r="G136" s="34">
        <f>SUM(G137:G138)</f>
        <v>6.4</v>
      </c>
    </row>
    <row r="137" spans="1:7">
      <c r="A137" s="35"/>
      <c r="B137" s="35" t="s">
        <v>469</v>
      </c>
      <c r="C137" s="36" t="s">
        <v>470</v>
      </c>
      <c r="D137" s="36" t="s">
        <v>471</v>
      </c>
      <c r="E137" s="36" t="s">
        <v>472</v>
      </c>
      <c r="F137" s="36" t="s">
        <v>122</v>
      </c>
      <c r="G137" s="37"/>
    </row>
    <row r="138" spans="1:7">
      <c r="A138" s="38" t="s">
        <v>530</v>
      </c>
      <c r="B138" s="38"/>
      <c r="C138" s="39">
        <v>2</v>
      </c>
      <c r="D138" s="39">
        <v>3.2</v>
      </c>
      <c r="E138" s="39">
        <v>2</v>
      </c>
      <c r="F138" s="39">
        <v>0.5</v>
      </c>
      <c r="G138" s="39">
        <f>PRODUCT(C138:F138)</f>
        <v>6.4</v>
      </c>
    </row>
    <row r="140" spans="1:7" ht="45" customHeight="1">
      <c r="A140" s="32" t="s">
        <v>531</v>
      </c>
      <c r="B140" s="32" t="s">
        <v>468</v>
      </c>
      <c r="C140" s="32" t="s">
        <v>78</v>
      </c>
      <c r="D140" s="33" t="s">
        <v>14</v>
      </c>
      <c r="E140" s="47" t="s">
        <v>79</v>
      </c>
      <c r="F140" s="47" t="s">
        <v>79</v>
      </c>
      <c r="G140" s="34">
        <f>SUM(G141:G144)</f>
        <v>9</v>
      </c>
    </row>
    <row r="141" spans="1:7">
      <c r="A141" s="35"/>
      <c r="B141" s="35" t="s">
        <v>469</v>
      </c>
      <c r="C141" s="36" t="s">
        <v>470</v>
      </c>
      <c r="D141" s="36" t="s">
        <v>471</v>
      </c>
      <c r="E141" s="36" t="s">
        <v>472</v>
      </c>
      <c r="F141" s="36" t="s">
        <v>473</v>
      </c>
      <c r="G141" s="37"/>
    </row>
    <row r="142" spans="1:7">
      <c r="A142" s="38" t="s">
        <v>532</v>
      </c>
      <c r="B142" s="38"/>
      <c r="C142" s="39">
        <v>2</v>
      </c>
      <c r="D142" s="39">
        <v>1.5</v>
      </c>
      <c r="E142" s="39"/>
      <c r="F142" s="39"/>
      <c r="G142" s="39">
        <f>PRODUCT(C142:F142)</f>
        <v>3</v>
      </c>
    </row>
    <row r="143" spans="1:7">
      <c r="A143" s="38" t="s">
        <v>533</v>
      </c>
      <c r="B143" s="38"/>
      <c r="C143" s="39">
        <v>1</v>
      </c>
      <c r="D143" s="39">
        <v>1.5</v>
      </c>
      <c r="E143" s="39"/>
      <c r="F143" s="39"/>
      <c r="G143" s="39">
        <f>PRODUCT(C143:F143)</f>
        <v>1.5</v>
      </c>
    </row>
    <row r="144" spans="1:7">
      <c r="A144" s="38" t="s">
        <v>534</v>
      </c>
      <c r="B144" s="38"/>
      <c r="C144" s="39">
        <v>3</v>
      </c>
      <c r="D144" s="39">
        <v>1.5</v>
      </c>
      <c r="E144" s="39"/>
      <c r="F144" s="39"/>
      <c r="G144" s="39">
        <f>PRODUCT(C144:F144)</f>
        <v>4.5</v>
      </c>
    </row>
  </sheetData>
  <sheetProtection sheet="1"/>
  <mergeCells count="28">
    <mergeCell ref="E1:H1"/>
    <mergeCell ref="E2:H2"/>
    <mergeCell ref="E3:H3"/>
    <mergeCell ref="E4:H4"/>
    <mergeCell ref="C6:G6"/>
    <mergeCell ref="E14:F14"/>
    <mergeCell ref="E19:F19"/>
    <mergeCell ref="E28:F28"/>
    <mergeCell ref="E34:F34"/>
    <mergeCell ref="E38:F38"/>
    <mergeCell ref="E59:F59"/>
    <mergeCell ref="E65:F65"/>
    <mergeCell ref="E69:F69"/>
    <mergeCell ref="E73:F73"/>
    <mergeCell ref="E77:F77"/>
    <mergeCell ref="E81:F81"/>
    <mergeCell ref="E85:F85"/>
    <mergeCell ref="E89:F89"/>
    <mergeCell ref="E93:F93"/>
    <mergeCell ref="E97:F97"/>
    <mergeCell ref="E132:F132"/>
    <mergeCell ref="E136:F136"/>
    <mergeCell ref="E140:F140"/>
    <mergeCell ref="E101:F101"/>
    <mergeCell ref="E107:F107"/>
    <mergeCell ref="E113:F113"/>
    <mergeCell ref="E123:F123"/>
    <mergeCell ref="E128:F128"/>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Engivert-1</cp:lastModifiedBy>
  <dcterms:created xsi:type="dcterms:W3CDTF">2025-05-07T13:22:13Z</dcterms:created>
  <dcterms:modified xsi:type="dcterms:W3CDTF">2025-07-01T07:03:16Z</dcterms:modified>
</cp:coreProperties>
</file>