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04_PROCEDIMENT OBERT SIMPLIFICAT (POS)/POS128-25 CONTR-2025-826/PUBLICAR/"/>
    </mc:Choice>
  </mc:AlternateContent>
  <xr:revisionPtr revIDLastSave="56" documentId="8_{BB171DB0-12AB-462F-BF53-C5E47867E30B}" xr6:coauthVersionLast="47" xr6:coauthVersionMax="47" xr10:uidLastSave="{52109766-3915-4659-9F0A-02851DBB0E2B}"/>
  <bookViews>
    <workbookView xWindow="-120" yWindow="-120" windowWidth="51840" windowHeight="21120" xr2:uid="{23B3B575-57A1-4890-B988-8689E2D3621B}"/>
  </bookViews>
  <sheets>
    <sheet name="Annex 2 PCAP-Oferta econ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3" i="1" s="1"/>
  <c r="D32" i="1" l="1"/>
  <c r="D34" i="1" s="1"/>
  <c r="D35" i="1" s="1"/>
  <c r="D36" i="1" s="1"/>
</calcChain>
</file>

<file path=xl/sharedStrings.xml><?xml version="1.0" encoding="utf-8"?>
<sst xmlns="http://schemas.openxmlformats.org/spreadsheetml/2006/main" count="44" uniqueCount="43">
  <si>
    <t>EMPRESA LICITADORA:</t>
  </si>
  <si>
    <t>Oferta en concepte del preu corresponent al pressupost de licitació</t>
  </si>
  <si>
    <t>IMPORT</t>
  </si>
  <si>
    <t> PEM</t>
  </si>
  <si>
    <t> 13% Despeses Generals</t>
  </si>
  <si>
    <t> 6% Benefici Industrial</t>
  </si>
  <si>
    <r>
      <t> </t>
    </r>
    <r>
      <rPr>
        <b/>
        <sz val="11"/>
        <color rgb="FF000000"/>
        <rFont val="Calibri"/>
        <family val="2"/>
      </rPr>
      <t>PEC</t>
    </r>
  </si>
  <si>
    <t> 21% IVA</t>
  </si>
  <si>
    <t> TOTAL AMB IVA</t>
  </si>
  <si>
    <t>Nivell</t>
  </si>
  <si>
    <t>Concepte</t>
  </si>
  <si>
    <t>01.01</t>
  </si>
  <si>
    <t>01.01.01.11</t>
  </si>
  <si>
    <t>01.02</t>
  </si>
  <si>
    <t>01.03</t>
  </si>
  <si>
    <t>01.04</t>
  </si>
  <si>
    <t>01.05</t>
  </si>
  <si>
    <t>01.06</t>
  </si>
  <si>
    <t>01.06.02.03.1</t>
  </si>
  <si>
    <t>01.06.02.03.2</t>
  </si>
  <si>
    <t>01.07</t>
  </si>
  <si>
    <t>01.07.1</t>
  </si>
  <si>
    <t>01.08</t>
  </si>
  <si>
    <t>01.09</t>
  </si>
  <si>
    <t>01.09.1</t>
  </si>
  <si>
    <t>01.09.01</t>
  </si>
  <si>
    <t>ENDERROCS I MOVIMENT DE TERRES</t>
  </si>
  <si>
    <t>PA d'abonament íntegre de desviament / estintolament d’instal·lacions d'aigua / elèctriques, durant les obres.</t>
  </si>
  <si>
    <t>SISTEMA ESTRUCTURAL</t>
  </si>
  <si>
    <t>SISTEMA ENVOLVENT</t>
  </si>
  <si>
    <t>SISTEMA COMPARTIMENTACIÓ</t>
  </si>
  <si>
    <t>SISTEMA ACABATS</t>
  </si>
  <si>
    <t>CONDICIONAMENT I INSTAL.LACIONS</t>
  </si>
  <si>
    <t>PA d'abonament íntegre en concepte de legalització de la instal·lació de protecció contra incendis, incloses les taxes de l'Administració i la inspecció inicial.</t>
  </si>
  <si>
    <t>PA d'abonament per a la connexió inicial amb la xarxa de subministrament d'aigua.</t>
  </si>
  <si>
    <t>SEGURETAT I SALUT</t>
  </si>
  <si>
    <t>PA Seguretat i Salut</t>
  </si>
  <si>
    <t>GESTIÓ DE RESIDUS</t>
  </si>
  <si>
    <t>CONTROL DE QUALITAT</t>
  </si>
  <si>
    <t>PA en concepte del servei de planificació, coordinació i seguiment dels controls de qualitat durant l'execució de l'obra</t>
  </si>
  <si>
    <t>ALTRES</t>
  </si>
  <si>
    <t xml:space="preserve">PA a justificar per execució d'obres imprevistes, a definir per DO i FGC RAIL. </t>
  </si>
  <si>
    <t>Les Partides alçades a justificar no admeten baixa i per tant cal ofertar-les en PEC, segons preu indicat
al projecte annexat al Plec Tècnic. En cas contrari l’oferta quedarà exclosa, a excepció que l’oferta
global no es modifiqui, un cop realitzada la homogeneïtzació..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</si>
</sst>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"/>
      <family val="2"/>
    </font>
    <font>
      <sz val="10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9" fillId="0" borderId="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8" fontId="10" fillId="0" borderId="5" xfId="0" applyNumberFormat="1" applyFont="1" applyBorder="1" applyAlignment="1">
      <alignment horizontal="right" vertical="center" wrapText="1"/>
    </xf>
    <xf numFmtId="44" fontId="5" fillId="3" borderId="5" xfId="0" applyNumberFormat="1" applyFont="1" applyFill="1" applyBorder="1" applyAlignment="1">
      <alignment vertical="center" wrapText="1"/>
    </xf>
    <xf numFmtId="8" fontId="3" fillId="3" borderId="5" xfId="0" applyNumberFormat="1" applyFont="1" applyFill="1" applyBorder="1" applyAlignment="1">
      <alignment vertical="center" wrapText="1"/>
    </xf>
    <xf numFmtId="0" fontId="7" fillId="0" borderId="0" xfId="0" applyFont="1"/>
    <xf numFmtId="0" fontId="3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302559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91440</xdr:colOff>
      <xdr:row>1</xdr:row>
      <xdr:rowOff>76200</xdr:rowOff>
    </xdr:from>
    <xdr:to>
      <xdr:col>3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CONTR/2025/826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d’adaptació de les instal·lacions de protecció contra incendis del taller de Pla de Vilanoveta de FGCRail SA, Lleida, a la normativa vigent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D40"/>
  <sheetViews>
    <sheetView tabSelected="1" zoomScaleNormal="100" workbookViewId="0">
      <selection activeCell="D26" sqref="D26"/>
    </sheetView>
  </sheetViews>
  <sheetFormatPr baseColWidth="10" defaultColWidth="8.85546875" defaultRowHeight="15" x14ac:dyDescent="0.25"/>
  <cols>
    <col min="2" max="2" width="13" customWidth="1"/>
    <col min="3" max="3" width="82" customWidth="1"/>
    <col min="4" max="4" width="22.5703125" style="8" customWidth="1"/>
    <col min="5" max="5" width="26.42578125" customWidth="1"/>
  </cols>
  <sheetData>
    <row r="9" spans="1:4" ht="24" customHeight="1" x14ac:dyDescent="0.25">
      <c r="B9" s="16" t="s">
        <v>0</v>
      </c>
      <c r="C9" s="16"/>
    </row>
    <row r="12" spans="1:4" ht="23.45" customHeight="1" x14ac:dyDescent="0.25">
      <c r="A12" s="17" t="s">
        <v>1</v>
      </c>
      <c r="B12" s="17"/>
      <c r="C12" s="17"/>
    </row>
    <row r="13" spans="1:4" ht="15.75" thickBot="1" x14ac:dyDescent="0.3"/>
    <row r="14" spans="1:4" ht="15.75" thickBot="1" x14ac:dyDescent="0.3">
      <c r="B14" s="10" t="s">
        <v>9</v>
      </c>
      <c r="C14" s="11" t="s">
        <v>10</v>
      </c>
      <c r="D14" s="11" t="s">
        <v>2</v>
      </c>
    </row>
    <row r="15" spans="1:4" ht="25.5" customHeight="1" thickBot="1" x14ac:dyDescent="0.3">
      <c r="B15" s="9" t="s">
        <v>11</v>
      </c>
      <c r="C15" s="4" t="s">
        <v>26</v>
      </c>
      <c r="D15" s="1"/>
    </row>
    <row r="16" spans="1:4" ht="25.5" customHeight="1" thickBot="1" x14ac:dyDescent="0.3">
      <c r="B16" s="9" t="s">
        <v>12</v>
      </c>
      <c r="C16" s="4" t="s">
        <v>27</v>
      </c>
      <c r="D16" s="5">
        <v>3600</v>
      </c>
    </row>
    <row r="17" spans="2:4" ht="25.5" customHeight="1" thickBot="1" x14ac:dyDescent="0.3">
      <c r="B17" s="3" t="s">
        <v>13</v>
      </c>
      <c r="C17" s="4" t="s">
        <v>28</v>
      </c>
      <c r="D17" s="2"/>
    </row>
    <row r="18" spans="2:4" ht="25.5" customHeight="1" thickBot="1" x14ac:dyDescent="0.3">
      <c r="B18" s="3" t="s">
        <v>14</v>
      </c>
      <c r="C18" s="4" t="s">
        <v>29</v>
      </c>
      <c r="D18" s="2"/>
    </row>
    <row r="19" spans="2:4" ht="25.5" customHeight="1" thickBot="1" x14ac:dyDescent="0.3">
      <c r="B19" s="3" t="s">
        <v>15</v>
      </c>
      <c r="C19" s="4" t="s">
        <v>30</v>
      </c>
      <c r="D19" s="2"/>
    </row>
    <row r="20" spans="2:4" ht="25.5" customHeight="1" thickBot="1" x14ac:dyDescent="0.3">
      <c r="B20" s="3" t="s">
        <v>16</v>
      </c>
      <c r="C20" s="4" t="s">
        <v>31</v>
      </c>
      <c r="D20" s="2"/>
    </row>
    <row r="21" spans="2:4" ht="25.5" customHeight="1" thickBot="1" x14ac:dyDescent="0.3">
      <c r="B21" s="3" t="s">
        <v>17</v>
      </c>
      <c r="C21" s="4" t="s">
        <v>32</v>
      </c>
      <c r="D21" s="2"/>
    </row>
    <row r="22" spans="2:4" ht="25.5" customHeight="1" thickBot="1" x14ac:dyDescent="0.3">
      <c r="B22" s="3" t="s">
        <v>18</v>
      </c>
      <c r="C22" s="4" t="s">
        <v>33</v>
      </c>
      <c r="D22" s="5">
        <v>2500</v>
      </c>
    </row>
    <row r="23" spans="2:4" ht="25.5" customHeight="1" thickBot="1" x14ac:dyDescent="0.3">
      <c r="B23" s="3" t="s">
        <v>19</v>
      </c>
      <c r="C23" s="4" t="s">
        <v>34</v>
      </c>
      <c r="D23" s="5">
        <v>800</v>
      </c>
    </row>
    <row r="24" spans="2:4" ht="25.5" customHeight="1" thickBot="1" x14ac:dyDescent="0.3">
      <c r="B24" s="3" t="s">
        <v>20</v>
      </c>
      <c r="C24" s="4" t="s">
        <v>35</v>
      </c>
      <c r="D24" s="1"/>
    </row>
    <row r="25" spans="2:4" ht="25.5" customHeight="1" thickBot="1" x14ac:dyDescent="0.3">
      <c r="B25" s="3" t="s">
        <v>21</v>
      </c>
      <c r="C25" s="4" t="s">
        <v>36</v>
      </c>
      <c r="D25" s="5">
        <v>18224.43</v>
      </c>
    </row>
    <row r="26" spans="2:4" ht="25.5" customHeight="1" thickBot="1" x14ac:dyDescent="0.3">
      <c r="B26" s="3" t="s">
        <v>22</v>
      </c>
      <c r="C26" s="4" t="s">
        <v>37</v>
      </c>
      <c r="D26" s="2"/>
    </row>
    <row r="27" spans="2:4" ht="25.5" customHeight="1" thickBot="1" x14ac:dyDescent="0.3">
      <c r="B27" s="3" t="s">
        <v>23</v>
      </c>
      <c r="C27" s="4" t="s">
        <v>38</v>
      </c>
      <c r="D27" s="1"/>
    </row>
    <row r="28" spans="2:4" ht="25.5" customHeight="1" thickBot="1" x14ac:dyDescent="0.3">
      <c r="B28" s="3" t="s">
        <v>24</v>
      </c>
      <c r="C28" s="4" t="s">
        <v>39</v>
      </c>
      <c r="D28" s="5">
        <v>10332.26</v>
      </c>
    </row>
    <row r="29" spans="2:4" ht="25.5" customHeight="1" thickBot="1" x14ac:dyDescent="0.3">
      <c r="B29" s="3" t="s">
        <v>23</v>
      </c>
      <c r="C29" s="4" t="s">
        <v>40</v>
      </c>
      <c r="D29" s="5">
        <v>2709.57</v>
      </c>
    </row>
    <row r="30" spans="2:4" ht="25.5" customHeight="1" thickBot="1" x14ac:dyDescent="0.3">
      <c r="B30" s="3" t="s">
        <v>25</v>
      </c>
      <c r="C30" s="4" t="s">
        <v>41</v>
      </c>
      <c r="D30" s="5">
        <v>30000</v>
      </c>
    </row>
    <row r="31" spans="2:4" ht="31.5" customHeight="1" thickBot="1" x14ac:dyDescent="0.3">
      <c r="B31" s="12" t="s">
        <v>3</v>
      </c>
      <c r="C31" s="13"/>
      <c r="D31" s="6">
        <f>+ROUND(SUM(D15:D30),2)</f>
        <v>68166.259999999995</v>
      </c>
    </row>
    <row r="32" spans="2:4" ht="15.75" thickBot="1" x14ac:dyDescent="0.3">
      <c r="B32" s="18" t="s">
        <v>4</v>
      </c>
      <c r="C32" s="19"/>
      <c r="D32" s="7">
        <f>+ROUND(D31*0.13,2)</f>
        <v>8861.61</v>
      </c>
    </row>
    <row r="33" spans="2:4" ht="15.75" thickBot="1" x14ac:dyDescent="0.3">
      <c r="B33" s="18" t="s">
        <v>5</v>
      </c>
      <c r="C33" s="19"/>
      <c r="D33" s="7">
        <f>+ROUND(D31*0.06,2)</f>
        <v>4089.98</v>
      </c>
    </row>
    <row r="34" spans="2:4" ht="15.75" thickBot="1" x14ac:dyDescent="0.3">
      <c r="B34" s="18" t="s">
        <v>6</v>
      </c>
      <c r="C34" s="19"/>
      <c r="D34" s="6">
        <f>+ROUND(SUM(D31:D33),2)</f>
        <v>81117.850000000006</v>
      </c>
    </row>
    <row r="35" spans="2:4" ht="15.75" thickBot="1" x14ac:dyDescent="0.3">
      <c r="B35" s="18" t="s">
        <v>7</v>
      </c>
      <c r="C35" s="19"/>
      <c r="D35" s="7">
        <f>+ROUND(D34*0.21,2)</f>
        <v>17034.75</v>
      </c>
    </row>
    <row r="36" spans="2:4" ht="15.75" thickBot="1" x14ac:dyDescent="0.3">
      <c r="B36" s="12" t="s">
        <v>8</v>
      </c>
      <c r="C36" s="13"/>
      <c r="D36" s="6">
        <f>ROUND(SUM(D34:D35),2)</f>
        <v>98152.6</v>
      </c>
    </row>
    <row r="39" spans="2:4" ht="60.75" customHeight="1" x14ac:dyDescent="0.25">
      <c r="B39" s="14" t="s">
        <v>42</v>
      </c>
      <c r="C39" s="14"/>
    </row>
    <row r="40" spans="2:4" ht="29.25" customHeight="1" x14ac:dyDescent="0.25">
      <c r="B40" s="15"/>
      <c r="C40" s="15"/>
    </row>
  </sheetData>
  <sheetProtection algorithmName="SHA-512" hashValue="zfi+dZL2dC17sN1e6dmqSBQHuq6FewmRuLyMqhjABKg0Morw/d9lxfdZARQelHEwUP3ON8HSQyZCOkVggtp5yg==" saltValue="iC9XNGhujoc4tSf57RomgQ==" spinCount="100000" sheet="1" objects="1" scenarios="1" selectLockedCells="1"/>
  <mergeCells count="10">
    <mergeCell ref="B31:C31"/>
    <mergeCell ref="B39:C39"/>
    <mergeCell ref="B40:C40"/>
    <mergeCell ref="B9:C9"/>
    <mergeCell ref="A12:C12"/>
    <mergeCell ref="B32:C32"/>
    <mergeCell ref="B33:C33"/>
    <mergeCell ref="B34:C34"/>
    <mergeCell ref="B35:C35"/>
    <mergeCell ref="B36:C36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d2d48d4180e690763f5ae5949718cdcb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0c60eb688aca7d83e5252ea9398f4de9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711C5C70-946B-4768-981C-E5145C398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5dc0d09d-36e7-4caa-b49f-423a5a1e33ec"/>
    <ds:schemaRef ds:uri="c6cc41f6-4694-4999-a616-93cae258eccb"/>
    <ds:schemaRef ds:uri="http://www.w3.org/XML/1998/namespace"/>
    <ds:schemaRef ds:uri="a4e8c040-620f-42a2-8d8e-d59e2c082eaf"/>
    <ds:schemaRef ds:uri="d05b5c50-6878-419c-aaee-f57d1b61cb07"/>
    <ds:schemaRef ds:uri="c4d65d83-e6de-4071-ac96-3b9ea90159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Eric Coll Clua</cp:lastModifiedBy>
  <cp:revision/>
  <dcterms:created xsi:type="dcterms:W3CDTF">2025-03-31T06:26:07Z</dcterms:created>
  <dcterms:modified xsi:type="dcterms:W3CDTF">2026-01-15T11:19:57Z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