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T:\som\Manteniment\17-Projectes Unitat de Manteniment\121-2025-Nous Ascensors Edifici A FAR\Pressupost\"/>
    </mc:Choice>
  </mc:AlternateContent>
  <xr:revisionPtr revIDLastSave="0" documentId="13_ncr:1_{20833D96-C01E-4CCC-BE1C-D9B2A21E6684}" xr6:coauthVersionLast="36" xr6:coauthVersionMax="36" xr10:uidLastSave="{00000000-0000-0000-0000-000000000000}"/>
  <bookViews>
    <workbookView xWindow="0" yWindow="0" windowWidth="28800" windowHeight="12225" xr2:uid="{B288B401-9562-469F-9297-0D3AB563FBEB}"/>
  </bookViews>
  <sheets>
    <sheet name="Ful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6" i="1" l="1"/>
  <c r="I89" i="1" l="1"/>
  <c r="I74" i="1"/>
  <c r="I73" i="1"/>
  <c r="I76" i="1" l="1"/>
  <c r="I70" i="1"/>
  <c r="I83" i="1" l="1"/>
</calcChain>
</file>

<file path=xl/sharedStrings.xml><?xml version="1.0" encoding="utf-8"?>
<sst xmlns="http://schemas.openxmlformats.org/spreadsheetml/2006/main" count="76" uniqueCount="57">
  <si>
    <t>RESUM DEL PRESSUPOST</t>
  </si>
  <si>
    <t>CAP.</t>
  </si>
  <si>
    <t>RESUM</t>
  </si>
  <si>
    <t>IMPORT</t>
  </si>
  <si>
    <t>Segons descripció en l’apartat “3.- Treballs Addicionals Inclosos”.</t>
  </si>
  <si>
    <t>PRESSUPOST EXECUCIÓ DE MATERIALS</t>
  </si>
  <si>
    <t>MANTENIMENT DE LA INSTAL·LACIÓ</t>
  </si>
  <si>
    <t>BASE DE LIQUIDACIÓ (SENSE IVA)</t>
  </si>
  <si>
    <t>21% IVA.................................................................................</t>
  </si>
  <si>
    <t>Desmuntatge i retirada de les quatre instal·lacions actuals</t>
  </si>
  <si>
    <t>NOU ASCENSOR AMB RAE 7337-B</t>
  </si>
  <si>
    <t>RETIRAR ANTIC ASCENSOR RAE 7337-B</t>
  </si>
  <si>
    <t>Treballs d’obra civil complementaris, instal·lació del nou fossat, tancament vertical del buc de l'ascensor, adaptacions de portes de replà, adaptacions dels roda peus, acabats de pintura, etc.</t>
  </si>
  <si>
    <t>NOU ASCENSOR AMB RAE 7336-B</t>
  </si>
  <si>
    <t>RETIRAR ANTIC ASCENSOR RAE 7336-B</t>
  </si>
  <si>
    <t>NOU ASCENSOR AMB RAE 8283-B</t>
  </si>
  <si>
    <t>Treballs d’obra civil complementaris, tancament vertical del buc de l'ascensor, adaptacions de portes de replà, adaptacions dels roda peus, acabats de pintura, etc.</t>
  </si>
  <si>
    <t>NOU ASCENSOR AMB RAE 8284-B</t>
  </si>
  <si>
    <t>RETIRAR ANTIC ASCENSOR RAE 8284-B</t>
  </si>
  <si>
    <t xml:space="preserve">TREBALLS ADICIONALS RAE 7336-B - OBRA CIVIL </t>
  </si>
  <si>
    <t>TREBALLS ADICIONALS RAE 7336-B - ELECTRICITAT</t>
  </si>
  <si>
    <t>TREBALLS ADICIONALS RAE 7337-B - OBRA CIVIL</t>
  </si>
  <si>
    <t>TREBALLS ADICIONALS RAE 7337-B - ELECTRICITAT</t>
  </si>
  <si>
    <t>RETIRAR ANTIC ASCENSOR RAE 8283-B</t>
  </si>
  <si>
    <t>TREBALLS ADICIONALS RAE 8283-B - OBRA CIVIL</t>
  </si>
  <si>
    <t>TREBALLS ADICIONALS RAE 8283-B - ELECTRICITAT</t>
  </si>
  <si>
    <t>TREBALLS ADICIONALS RAE 8284-B - OBRA CIVIL</t>
  </si>
  <si>
    <t>TREBALLS ADICIONALS RAE 8284-B - ELECTRICITAT</t>
  </si>
  <si>
    <t>PROJECTE DE SUBSTITUCIÓ DELS ASCENSORS AMB RAE 7336-B, 7337-B, 8283-B I 8284-B DE L’EDIFICI A DE LA FACULTAT DE FARMÀCIA</t>
  </si>
  <si>
    <t>Treballs tècnics per a una nova instal·lació elèctrica, escomesa, quadre elèctric nou, pressa de terra, nou enllumenat de planta i escala, etc.</t>
  </si>
  <si>
    <t>6,00% Benefici Industrial..........................................................</t>
  </si>
  <si>
    <t>Suma de D.G. i B.I...................................................................</t>
  </si>
  <si>
    <t>Instal·lació d'un nou ascensor amb grup tractor tipus gearless, nou quadre de maniobra amb Variador de Freqüència VVF, amb Encoder Absolut, nous cables de tracció, nova cabina, nous operadors de porta, i noves portes de cabina i noves portes de replà. El nou ascensor serà per 4 parades.</t>
  </si>
  <si>
    <t>Instal·lació d'un nou ascensor amb grup tractor tipus gearless, nou quadre de maniobra amb Variador de Freqüència VVF, amb Encoder Absolut, nous cables de tracció, nova cabina, nous operadors de porta, i noves portes de cabina i noves portes de replà. El nou ascensor serà per 5 parades.</t>
  </si>
  <si>
    <t>Instal·lació d'un nou ascensor amb grup tractor tipus gearless, nou quadre de maniobra amb Variador de Freqüència VVF, amb Encoder Absolut, nous cables de tracció, nova cabina, nous operadors de porta, i noves portes de cabina i noves portes de replà. El nou ascensor serà per 6 parades.</t>
  </si>
  <si>
    <t>1.1.</t>
  </si>
  <si>
    <t>1.2.</t>
  </si>
  <si>
    <t>1.3.1.</t>
  </si>
  <si>
    <t>1.3.2.</t>
  </si>
  <si>
    <t>2.1.</t>
  </si>
  <si>
    <t>2.2.</t>
  </si>
  <si>
    <t>2.3.1.</t>
  </si>
  <si>
    <t>2.3.2.</t>
  </si>
  <si>
    <t>3.1.</t>
  </si>
  <si>
    <t>3.2.</t>
  </si>
  <si>
    <t>3.3.1.</t>
  </si>
  <si>
    <t>3.3.2.</t>
  </si>
  <si>
    <t>4.1.</t>
  </si>
  <si>
    <t>4.2.</t>
  </si>
  <si>
    <t>4.3.1.</t>
  </si>
  <si>
    <t>4.3.2.</t>
  </si>
  <si>
    <t>5.</t>
  </si>
  <si>
    <t>13,00% Despeses Generals......................................................</t>
  </si>
  <si>
    <t>BASE DE LICITACIÓ (AMB IVA)</t>
  </si>
  <si>
    <t>Contracte del servei de manteniment dels 4 ascensor, a tot risc, durant els 2 propers anys, des de la data d'entrega de l'obra.</t>
  </si>
  <si>
    <t>Especificacions tècniques segons quadre de característiques tècniques descrites en l’apartat - “2.1-  Quadre de característiques tècniques de cada ascensor”</t>
  </si>
  <si>
    <t>Segons descripció en l’apartat “4.- Manteniment de la instal·lació”.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</si>
</sst>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6" x14ac:knownFonts="1">
    <font>
      <sz val="11"/>
      <color theme="1"/>
      <name val="Calibri"/>
      <family val="2"/>
      <scheme val="minor"/>
    </font>
    <font>
      <sz val="10"/>
      <color theme="1"/>
      <name val="Arial"/>
      <family val="2"/>
    </font>
    <font>
      <b/>
      <sz val="10"/>
      <color theme="1"/>
      <name val="Arial"/>
      <family val="2"/>
    </font>
    <font>
      <b/>
      <sz val="11"/>
      <color theme="1"/>
      <name val="Arial"/>
      <family val="2"/>
    </font>
    <font>
      <sz val="11"/>
      <color theme="1"/>
      <name val="Arial"/>
      <family val="2"/>
    </font>
    <font>
      <b/>
      <sz val="12"/>
      <color theme="1"/>
      <name val="Arial"/>
      <family val="2"/>
    </font>
  </fonts>
  <fills count="2">
    <fill>
      <patternFill patternType="none"/>
    </fill>
    <fill>
      <patternFill patternType="gray125"/>
    </fill>
  </fills>
  <borders count="2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08">
    <xf numFmtId="0" fontId="0" fillId="0" borderId="0" xfId="0"/>
    <xf numFmtId="0" fontId="0" fillId="0" borderId="0" xfId="0" applyAlignment="1">
      <alignment horizontal="center"/>
    </xf>
    <xf numFmtId="8" fontId="0" fillId="0" borderId="0" xfId="0" applyNumberFormat="1"/>
    <xf numFmtId="0" fontId="2" fillId="0" borderId="0"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0" xfId="0" applyFont="1" applyBorder="1" applyAlignment="1">
      <alignment horizontal="left" vertical="center" wrapText="1"/>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xf>
    <xf numFmtId="0" fontId="1" fillId="0" borderId="3"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vertical="center"/>
    </xf>
    <xf numFmtId="0" fontId="1" fillId="0" borderId="3" xfId="0" applyFont="1" applyBorder="1" applyAlignment="1">
      <alignment horizontal="justify"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13"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2" xfId="0" applyFont="1" applyBorder="1" applyAlignment="1">
      <alignment vertical="center" wrapText="1"/>
    </xf>
    <xf numFmtId="8" fontId="1" fillId="0" borderId="14" xfId="0" applyNumberFormat="1" applyFont="1" applyBorder="1" applyAlignment="1">
      <alignment horizontal="center" vertical="center" wrapText="1"/>
    </xf>
    <xf numFmtId="0" fontId="1" fillId="0" borderId="12" xfId="0" applyFont="1" applyBorder="1" applyAlignment="1">
      <alignment vertical="center" wrapText="1"/>
    </xf>
    <xf numFmtId="0" fontId="1" fillId="0" borderId="15" xfId="0" applyFont="1" applyBorder="1" applyAlignment="1">
      <alignment horizontal="justify" vertical="center" wrapText="1"/>
    </xf>
    <xf numFmtId="8" fontId="1" fillId="0" borderId="16" xfId="0" applyNumberFormat="1"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vertical="center" wrapText="1"/>
    </xf>
    <xf numFmtId="8" fontId="2" fillId="0" borderId="16"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xf>
    <xf numFmtId="0" fontId="3" fillId="0" borderId="2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1" fillId="0" borderId="17" xfId="0" applyFont="1" applyBorder="1" applyAlignment="1">
      <alignment horizontal="justify" vertical="center" wrapText="1"/>
    </xf>
    <xf numFmtId="0" fontId="1" fillId="0" borderId="18" xfId="0" applyFont="1" applyBorder="1" applyAlignment="1">
      <alignment vertical="center" wrapText="1"/>
    </xf>
    <xf numFmtId="0" fontId="1" fillId="0" borderId="20" xfId="0" applyFont="1" applyBorder="1" applyAlignment="1">
      <alignment vertical="center" wrapText="1"/>
    </xf>
    <xf numFmtId="0" fontId="2" fillId="0" borderId="21" xfId="0" applyFont="1" applyBorder="1" applyAlignment="1">
      <alignment horizontal="justify" vertical="center" wrapText="1"/>
    </xf>
    <xf numFmtId="0" fontId="2" fillId="0" borderId="7" xfId="0" applyFont="1" applyBorder="1" applyAlignment="1">
      <alignment vertical="center" wrapText="1"/>
    </xf>
    <xf numFmtId="0" fontId="2" fillId="0" borderId="22" xfId="0" applyFont="1" applyBorder="1" applyAlignment="1">
      <alignment vertical="center" wrapText="1"/>
    </xf>
    <xf numFmtId="0" fontId="1" fillId="0" borderId="18" xfId="0" applyFont="1" applyBorder="1" applyAlignment="1">
      <alignment horizontal="justify" vertical="center" wrapText="1"/>
    </xf>
    <xf numFmtId="8" fontId="1" fillId="0" borderId="20" xfId="0" applyNumberFormat="1" applyFont="1" applyBorder="1" applyAlignment="1">
      <alignment horizontal="center" vertical="center" wrapText="1"/>
    </xf>
    <xf numFmtId="0" fontId="2" fillId="0" borderId="7" xfId="0" applyFont="1" applyBorder="1" applyAlignment="1">
      <alignment horizontal="left" vertical="center" wrapText="1"/>
    </xf>
    <xf numFmtId="0" fontId="2" fillId="0" borderId="22" xfId="0" applyFont="1" applyBorder="1" applyAlignment="1">
      <alignment horizontal="left" vertical="center" wrapText="1"/>
    </xf>
    <xf numFmtId="0" fontId="1" fillId="0" borderId="18" xfId="0" applyFont="1" applyBorder="1" applyAlignment="1">
      <alignment horizontal="left" vertical="center" wrapText="1"/>
    </xf>
    <xf numFmtId="0" fontId="2" fillId="0" borderId="16" xfId="0" applyFont="1" applyBorder="1" applyAlignment="1">
      <alignment horizontal="center" vertical="center" wrapText="1"/>
    </xf>
    <xf numFmtId="0" fontId="1" fillId="0" borderId="21" xfId="0" applyFont="1" applyBorder="1" applyAlignment="1">
      <alignment horizontal="justify" vertical="center" wrapText="1"/>
    </xf>
    <xf numFmtId="0" fontId="1" fillId="0" borderId="7"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4" fillId="0" borderId="24"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25" xfId="0" applyFont="1" applyBorder="1" applyAlignment="1">
      <alignment horizontal="center" vertical="center" wrapText="1"/>
    </xf>
    <xf numFmtId="0" fontId="1" fillId="0" borderId="23" xfId="0" applyFont="1" applyBorder="1" applyAlignment="1">
      <alignment horizontal="justify" vertical="center" wrapText="1"/>
    </xf>
    <xf numFmtId="0" fontId="2" fillId="0" borderId="0" xfId="0" applyFont="1" applyBorder="1" applyAlignment="1">
      <alignment horizontal="righ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0" xfId="0" applyBorder="1"/>
    <xf numFmtId="0" fontId="1" fillId="0" borderId="15"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4" xfId="0" applyFont="1" applyBorder="1" applyAlignment="1">
      <alignment horizontal="right" vertical="center" wrapText="1"/>
    </xf>
    <xf numFmtId="0" fontId="1" fillId="0" borderId="0" xfId="0" applyFont="1" applyBorder="1" applyAlignment="1">
      <alignment horizontal="right" vertical="center" wrapText="1"/>
    </xf>
    <xf numFmtId="8" fontId="1" fillId="0" borderId="16" xfId="0" applyNumberFormat="1" applyFont="1" applyBorder="1" applyAlignment="1">
      <alignment horizontal="center" vertical="center" wrapText="1"/>
    </xf>
    <xf numFmtId="8" fontId="1" fillId="0" borderId="16"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0" xfId="0" applyFont="1" applyBorder="1" applyAlignment="1">
      <alignment horizontal="left" vertical="center" wrapText="1"/>
    </xf>
    <xf numFmtId="8" fontId="1" fillId="0" borderId="16" xfId="0" applyNumberFormat="1" applyFont="1" applyBorder="1" applyAlignment="1">
      <alignment horizontal="center" vertical="center" wrapText="1"/>
    </xf>
    <xf numFmtId="0" fontId="1" fillId="0" borderId="0" xfId="0" applyFont="1" applyBorder="1" applyAlignment="1">
      <alignment horizontal="justify" vertical="center" wrapText="1"/>
    </xf>
    <xf numFmtId="8" fontId="1" fillId="0" borderId="16" xfId="0" applyNumberFormat="1" applyFont="1" applyBorder="1" applyAlignment="1">
      <alignment horizontal="center" vertical="center"/>
    </xf>
    <xf numFmtId="0" fontId="1" fillId="0" borderId="16" xfId="0" applyFont="1" applyBorder="1" applyAlignment="1">
      <alignment horizontal="center" vertical="center"/>
    </xf>
    <xf numFmtId="0" fontId="2" fillId="0" borderId="3" xfId="0" applyFont="1" applyBorder="1" applyAlignment="1">
      <alignment horizontal="left" vertical="center"/>
    </xf>
    <xf numFmtId="0" fontId="3" fillId="0" borderId="0" xfId="0" applyFont="1" applyBorder="1" applyAlignment="1">
      <alignment horizontal="center" vertical="center" wrapText="1"/>
    </xf>
    <xf numFmtId="0" fontId="1" fillId="0" borderId="0" xfId="0" applyFont="1" applyBorder="1" applyAlignment="1">
      <alignment horizontal="righ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3" fillId="0" borderId="4" xfId="0" applyFont="1" applyBorder="1" applyAlignment="1">
      <alignment horizontal="center" vertical="center" wrapText="1"/>
    </xf>
    <xf numFmtId="8" fontId="1" fillId="0" borderId="0" xfId="0" applyNumberFormat="1" applyFont="1" applyAlignment="1">
      <alignment horizontal="right" vertical="center" wrapText="1"/>
    </xf>
    <xf numFmtId="0" fontId="1" fillId="0" borderId="18" xfId="0" applyFont="1" applyBorder="1" applyAlignment="1">
      <alignment horizontal="justify" vertical="center" wrapText="1"/>
    </xf>
    <xf numFmtId="8" fontId="0" fillId="0" borderId="0" xfId="0" applyNumberFormat="1" applyAlignment="1">
      <alignment horizontal="center" vertical="center"/>
    </xf>
    <xf numFmtId="0" fontId="0" fillId="0" borderId="0" xfId="0" applyAlignment="1">
      <alignment horizontal="center" vertical="center"/>
    </xf>
    <xf numFmtId="8" fontId="2" fillId="0" borderId="16" xfId="0" applyNumberFormat="1"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right"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0" xfId="0" applyFont="1" applyBorder="1" applyAlignment="1">
      <alignment horizontal="center" vertical="center"/>
    </xf>
    <xf numFmtId="0" fontId="2" fillId="0" borderId="7" xfId="0" applyFont="1" applyBorder="1" applyAlignment="1">
      <alignment horizontal="right" vertical="center" wrapText="1"/>
    </xf>
    <xf numFmtId="0" fontId="2" fillId="0" borderId="23" xfId="0" applyFont="1" applyBorder="1" applyAlignment="1">
      <alignment horizontal="left" vertical="center" wrapText="1"/>
    </xf>
    <xf numFmtId="0" fontId="1" fillId="0" borderId="4" xfId="0" applyFont="1" applyBorder="1" applyAlignment="1">
      <alignment horizontal="right" vertical="center" wrapText="1"/>
    </xf>
    <xf numFmtId="0" fontId="1" fillId="0" borderId="4" xfId="0" applyFont="1" applyBorder="1" applyAlignment="1">
      <alignment horizontal="right" vertical="center"/>
    </xf>
    <xf numFmtId="0" fontId="1" fillId="0" borderId="0" xfId="0" applyFont="1" applyBorder="1" applyAlignment="1">
      <alignment horizontal="right" vertical="center"/>
    </xf>
    <xf numFmtId="0" fontId="3" fillId="0" borderId="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5526B-EB74-4FFB-9E18-F52EAFF0813C}">
  <sheetPr>
    <pageSetUpPr fitToPage="1"/>
  </sheetPr>
  <dimension ref="A1:M90"/>
  <sheetViews>
    <sheetView tabSelected="1" zoomScaleNormal="100" workbookViewId="0">
      <selection activeCell="A2" sqref="A2:I90"/>
    </sheetView>
  </sheetViews>
  <sheetFormatPr defaultRowHeight="15" x14ac:dyDescent="0.25"/>
  <cols>
    <col min="1" max="1" width="7.42578125" customWidth="1"/>
    <col min="5" max="5" width="12.42578125" customWidth="1"/>
    <col min="7" max="7" width="36.42578125" customWidth="1"/>
    <col min="8" max="8" width="3.42578125" customWidth="1"/>
    <col min="9" max="9" width="14.28515625" style="1" customWidth="1"/>
    <col min="11" max="11" width="12.42578125" customWidth="1"/>
    <col min="12" max="12" width="13.85546875" customWidth="1"/>
    <col min="13" max="13" width="12.7109375" customWidth="1"/>
  </cols>
  <sheetData>
    <row r="1" spans="1:12" ht="15.75" thickBot="1" x14ac:dyDescent="0.3"/>
    <row r="2" spans="1:12" ht="30.75" customHeight="1" x14ac:dyDescent="0.25">
      <c r="A2" s="102" t="s">
        <v>28</v>
      </c>
      <c r="B2" s="103"/>
      <c r="C2" s="103"/>
      <c r="D2" s="103"/>
      <c r="E2" s="103"/>
      <c r="F2" s="103"/>
      <c r="G2" s="103"/>
      <c r="H2" s="103"/>
      <c r="I2" s="104"/>
    </row>
    <row r="3" spans="1:12" x14ac:dyDescent="0.25">
      <c r="A3" s="105"/>
      <c r="B3" s="106"/>
      <c r="C3" s="106"/>
      <c r="D3" s="106"/>
      <c r="E3" s="106"/>
      <c r="F3" s="106"/>
      <c r="G3" s="106"/>
      <c r="H3" s="106"/>
      <c r="I3" s="107"/>
    </row>
    <row r="4" spans="1:12" s="61" customFormat="1" x14ac:dyDescent="0.25">
      <c r="A4" s="59"/>
      <c r="B4" s="13"/>
      <c r="C4" s="13"/>
      <c r="D4" s="13"/>
      <c r="E4" s="13"/>
      <c r="F4" s="13"/>
      <c r="G4" s="13"/>
      <c r="H4" s="13"/>
      <c r="I4" s="60"/>
    </row>
    <row r="5" spans="1:12" ht="15" customHeight="1" x14ac:dyDescent="0.25">
      <c r="A5" s="100" t="s">
        <v>0</v>
      </c>
      <c r="B5" s="78"/>
      <c r="C5" s="78"/>
      <c r="D5" s="78"/>
      <c r="E5" s="78"/>
      <c r="F5" s="78"/>
      <c r="G5" s="78"/>
      <c r="H5" s="78"/>
      <c r="I5" s="101"/>
    </row>
    <row r="6" spans="1:12" ht="15.75" thickBot="1" x14ac:dyDescent="0.3">
      <c r="A6" s="54"/>
      <c r="B6" s="55"/>
      <c r="C6" s="55"/>
      <c r="D6" s="55"/>
      <c r="E6" s="55"/>
      <c r="F6" s="55"/>
      <c r="G6" s="55"/>
      <c r="H6" s="55"/>
      <c r="I6" s="56"/>
    </row>
    <row r="7" spans="1:12" x14ac:dyDescent="0.25">
      <c r="A7" s="33" t="s">
        <v>1</v>
      </c>
      <c r="B7" s="99" t="s">
        <v>2</v>
      </c>
      <c r="C7" s="99"/>
      <c r="D7" s="99"/>
      <c r="E7" s="99"/>
      <c r="F7" s="99"/>
      <c r="G7" s="99"/>
      <c r="H7" s="34"/>
      <c r="I7" s="35" t="s">
        <v>3</v>
      </c>
    </row>
    <row r="8" spans="1:12" ht="15.75" thickBot="1" x14ac:dyDescent="0.3">
      <c r="A8" s="36"/>
      <c r="B8" s="37"/>
      <c r="C8" s="37"/>
      <c r="D8" s="37"/>
      <c r="E8" s="37"/>
      <c r="F8" s="37"/>
      <c r="G8" s="37"/>
      <c r="H8" s="37"/>
      <c r="I8" s="38"/>
    </row>
    <row r="9" spans="1:12" ht="15" customHeight="1" x14ac:dyDescent="0.25">
      <c r="A9" s="39" t="s">
        <v>35</v>
      </c>
      <c r="B9" s="80" t="s">
        <v>13</v>
      </c>
      <c r="C9" s="80"/>
      <c r="D9" s="80"/>
      <c r="E9" s="80"/>
      <c r="F9" s="80"/>
      <c r="G9" s="80"/>
      <c r="H9" s="40"/>
      <c r="I9" s="41"/>
    </row>
    <row r="10" spans="1:12" ht="60" customHeight="1" x14ac:dyDescent="0.25">
      <c r="A10" s="71"/>
      <c r="B10" s="74" t="s">
        <v>32</v>
      </c>
      <c r="C10" s="74"/>
      <c r="D10" s="74"/>
      <c r="E10" s="74"/>
      <c r="F10" s="74"/>
      <c r="G10" s="74"/>
      <c r="H10" s="4"/>
      <c r="I10" s="75">
        <v>49687.12</v>
      </c>
      <c r="L10" s="84"/>
    </row>
    <row r="11" spans="1:12" ht="40.5" customHeight="1" x14ac:dyDescent="0.25">
      <c r="A11" s="71"/>
      <c r="B11" s="74" t="s">
        <v>55</v>
      </c>
      <c r="C11" s="74"/>
      <c r="D11" s="74"/>
      <c r="E11" s="74"/>
      <c r="F11" s="74"/>
      <c r="G11" s="74"/>
      <c r="H11" s="4"/>
      <c r="I11" s="76"/>
      <c r="L11" s="84"/>
    </row>
    <row r="12" spans="1:12" x14ac:dyDescent="0.25">
      <c r="A12" s="16"/>
      <c r="B12" s="6"/>
      <c r="C12" s="6"/>
      <c r="D12" s="6"/>
      <c r="E12" s="6"/>
      <c r="F12" s="6"/>
      <c r="G12" s="6"/>
      <c r="H12" s="6"/>
      <c r="I12" s="19"/>
    </row>
    <row r="13" spans="1:12" x14ac:dyDescent="0.25">
      <c r="A13" s="17" t="s">
        <v>36</v>
      </c>
      <c r="B13" s="77" t="s">
        <v>14</v>
      </c>
      <c r="C13" s="77"/>
      <c r="D13" s="77"/>
      <c r="E13" s="77"/>
      <c r="F13" s="77"/>
      <c r="G13" s="77"/>
      <c r="H13" s="8"/>
      <c r="I13" s="20"/>
    </row>
    <row r="14" spans="1:12" x14ac:dyDescent="0.25">
      <c r="A14" s="21"/>
      <c r="B14" s="74" t="s">
        <v>9</v>
      </c>
      <c r="C14" s="74"/>
      <c r="D14" s="74"/>
      <c r="E14" s="74"/>
      <c r="F14" s="74"/>
      <c r="G14" s="74"/>
      <c r="H14" s="4"/>
      <c r="I14" s="22">
        <v>5635.45</v>
      </c>
    </row>
    <row r="15" spans="1:12" x14ac:dyDescent="0.25">
      <c r="A15" s="16"/>
      <c r="B15" s="6"/>
      <c r="C15" s="6"/>
      <c r="D15" s="6"/>
      <c r="E15" s="6"/>
      <c r="F15" s="6"/>
      <c r="G15" s="6"/>
      <c r="H15" s="6"/>
      <c r="I15" s="19"/>
    </row>
    <row r="16" spans="1:12" ht="15" customHeight="1" x14ac:dyDescent="0.25">
      <c r="A16" s="17" t="s">
        <v>37</v>
      </c>
      <c r="B16" s="81" t="s">
        <v>19</v>
      </c>
      <c r="C16" s="81"/>
      <c r="D16" s="81"/>
      <c r="E16" s="81"/>
      <c r="F16" s="81"/>
      <c r="G16" s="81"/>
      <c r="H16" s="10"/>
      <c r="I16" s="18"/>
    </row>
    <row r="17" spans="1:12" ht="40.5" customHeight="1" x14ac:dyDescent="0.25">
      <c r="A17" s="71"/>
      <c r="B17" s="72" t="s">
        <v>16</v>
      </c>
      <c r="C17" s="72"/>
      <c r="D17" s="72"/>
      <c r="E17" s="72"/>
      <c r="F17" s="72"/>
      <c r="G17" s="72"/>
      <c r="H17" s="5"/>
      <c r="I17" s="73">
        <v>15823.28</v>
      </c>
      <c r="K17" s="2"/>
    </row>
    <row r="18" spans="1:12" x14ac:dyDescent="0.25">
      <c r="A18" s="71"/>
      <c r="B18" s="72" t="s">
        <v>4</v>
      </c>
      <c r="C18" s="72"/>
      <c r="D18" s="72"/>
      <c r="E18" s="72"/>
      <c r="F18" s="72"/>
      <c r="G18" s="72"/>
      <c r="H18" s="5"/>
      <c r="I18" s="73"/>
    </row>
    <row r="19" spans="1:12" x14ac:dyDescent="0.25">
      <c r="A19" s="16"/>
      <c r="B19" s="7"/>
      <c r="C19" s="7"/>
      <c r="D19" s="7"/>
      <c r="E19" s="7"/>
      <c r="F19" s="7"/>
      <c r="G19" s="7"/>
      <c r="H19" s="7"/>
      <c r="I19" s="19"/>
    </row>
    <row r="20" spans="1:12" ht="15" customHeight="1" x14ac:dyDescent="0.25">
      <c r="A20" s="17" t="s">
        <v>38</v>
      </c>
      <c r="B20" s="81" t="s">
        <v>20</v>
      </c>
      <c r="C20" s="81"/>
      <c r="D20" s="81"/>
      <c r="E20" s="81"/>
      <c r="F20" s="81"/>
      <c r="G20" s="81"/>
      <c r="H20" s="10"/>
      <c r="I20" s="18"/>
    </row>
    <row r="21" spans="1:12" ht="30" customHeight="1" x14ac:dyDescent="0.25">
      <c r="A21" s="71"/>
      <c r="B21" s="72" t="s">
        <v>29</v>
      </c>
      <c r="C21" s="72"/>
      <c r="D21" s="72"/>
      <c r="E21" s="72"/>
      <c r="F21" s="72"/>
      <c r="G21" s="72"/>
      <c r="H21" s="5"/>
      <c r="I21" s="73">
        <v>3598.76</v>
      </c>
      <c r="K21" s="2"/>
    </row>
    <row r="22" spans="1:12" x14ac:dyDescent="0.25">
      <c r="A22" s="71"/>
      <c r="B22" s="72" t="s">
        <v>4</v>
      </c>
      <c r="C22" s="72"/>
      <c r="D22" s="72"/>
      <c r="E22" s="72"/>
      <c r="F22" s="72"/>
      <c r="G22" s="72"/>
      <c r="H22" s="5"/>
      <c r="I22" s="73"/>
    </row>
    <row r="23" spans="1:12" ht="15" customHeight="1" thickBot="1" x14ac:dyDescent="0.3">
      <c r="A23" s="36"/>
      <c r="B23" s="42"/>
      <c r="C23" s="42"/>
      <c r="D23" s="42"/>
      <c r="E23" s="42"/>
      <c r="F23" s="42"/>
      <c r="G23" s="42"/>
      <c r="H23" s="42"/>
      <c r="I23" s="43"/>
    </row>
    <row r="24" spans="1:12" ht="15" customHeight="1" x14ac:dyDescent="0.25">
      <c r="A24" s="39" t="s">
        <v>39</v>
      </c>
      <c r="B24" s="80" t="s">
        <v>10</v>
      </c>
      <c r="C24" s="80"/>
      <c r="D24" s="80"/>
      <c r="E24" s="80"/>
      <c r="F24" s="80"/>
      <c r="G24" s="80"/>
      <c r="H24" s="44"/>
      <c r="I24" s="45"/>
    </row>
    <row r="25" spans="1:12" ht="60.75" customHeight="1" x14ac:dyDescent="0.25">
      <c r="A25" s="71"/>
      <c r="B25" s="74" t="s">
        <v>33</v>
      </c>
      <c r="C25" s="74"/>
      <c r="D25" s="74"/>
      <c r="E25" s="74"/>
      <c r="F25" s="74"/>
      <c r="G25" s="74"/>
      <c r="H25" s="4"/>
      <c r="I25" s="75">
        <v>59687.12</v>
      </c>
      <c r="L25" s="84"/>
    </row>
    <row r="26" spans="1:12" ht="40.5" customHeight="1" x14ac:dyDescent="0.25">
      <c r="A26" s="71"/>
      <c r="B26" s="74" t="s">
        <v>55</v>
      </c>
      <c r="C26" s="74"/>
      <c r="D26" s="74"/>
      <c r="E26" s="74"/>
      <c r="F26" s="74"/>
      <c r="G26" s="74"/>
      <c r="H26" s="4"/>
      <c r="I26" s="76"/>
      <c r="L26" s="84"/>
    </row>
    <row r="27" spans="1:12" x14ac:dyDescent="0.25">
      <c r="A27" s="16"/>
      <c r="B27" s="6"/>
      <c r="C27" s="6"/>
      <c r="D27" s="6"/>
      <c r="E27" s="6"/>
      <c r="F27" s="6"/>
      <c r="G27" s="6"/>
      <c r="H27" s="6"/>
      <c r="I27" s="19"/>
    </row>
    <row r="28" spans="1:12" ht="15" customHeight="1" x14ac:dyDescent="0.25">
      <c r="A28" s="17" t="s">
        <v>40</v>
      </c>
      <c r="B28" s="11" t="s">
        <v>11</v>
      </c>
      <c r="C28" s="11"/>
      <c r="D28" s="11"/>
      <c r="E28" s="11"/>
      <c r="F28" s="11"/>
      <c r="G28" s="11"/>
      <c r="H28" s="8"/>
      <c r="I28" s="20"/>
    </row>
    <row r="29" spans="1:12" ht="21" customHeight="1" x14ac:dyDescent="0.25">
      <c r="A29" s="21"/>
      <c r="B29" s="74" t="s">
        <v>9</v>
      </c>
      <c r="C29" s="74"/>
      <c r="D29" s="74"/>
      <c r="E29" s="74"/>
      <c r="F29" s="74"/>
      <c r="G29" s="74"/>
      <c r="H29" s="4"/>
      <c r="I29" s="22">
        <v>5635.45</v>
      </c>
      <c r="L29" s="84"/>
    </row>
    <row r="30" spans="1:12" x14ac:dyDescent="0.25">
      <c r="A30" s="16"/>
      <c r="B30" s="6"/>
      <c r="C30" s="6"/>
      <c r="D30" s="6"/>
      <c r="E30" s="6"/>
      <c r="F30" s="6"/>
      <c r="G30" s="6"/>
      <c r="H30" s="6"/>
      <c r="I30" s="19"/>
      <c r="L30" s="84"/>
    </row>
    <row r="31" spans="1:12" ht="15" customHeight="1" x14ac:dyDescent="0.25">
      <c r="A31" s="17" t="s">
        <v>41</v>
      </c>
      <c r="B31" s="81" t="s">
        <v>21</v>
      </c>
      <c r="C31" s="81"/>
      <c r="D31" s="81"/>
      <c r="E31" s="81"/>
      <c r="F31" s="81"/>
      <c r="G31" s="81"/>
      <c r="H31" s="10"/>
      <c r="I31" s="18"/>
    </row>
    <row r="32" spans="1:12" ht="40.5" customHeight="1" x14ac:dyDescent="0.25">
      <c r="A32" s="71"/>
      <c r="B32" s="72" t="s">
        <v>12</v>
      </c>
      <c r="C32" s="72"/>
      <c r="D32" s="72"/>
      <c r="E32" s="72"/>
      <c r="F32" s="72"/>
      <c r="G32" s="72"/>
      <c r="H32" s="5"/>
      <c r="I32" s="73">
        <v>28324.28</v>
      </c>
    </row>
    <row r="33" spans="1:12" x14ac:dyDescent="0.25">
      <c r="A33" s="71"/>
      <c r="B33" s="72" t="s">
        <v>4</v>
      </c>
      <c r="C33" s="72"/>
      <c r="D33" s="72"/>
      <c r="E33" s="72"/>
      <c r="F33" s="72"/>
      <c r="G33" s="72"/>
      <c r="H33" s="5"/>
      <c r="I33" s="73"/>
      <c r="L33" s="84"/>
    </row>
    <row r="34" spans="1:12" x14ac:dyDescent="0.25">
      <c r="A34" s="16"/>
      <c r="B34" s="7"/>
      <c r="C34" s="7"/>
      <c r="D34" s="7"/>
      <c r="E34" s="7"/>
      <c r="F34" s="7"/>
      <c r="G34" s="7"/>
      <c r="H34" s="7"/>
      <c r="I34" s="19"/>
      <c r="L34" s="84"/>
    </row>
    <row r="35" spans="1:12" ht="15.75" customHeight="1" x14ac:dyDescent="0.25">
      <c r="A35" s="23" t="s">
        <v>42</v>
      </c>
      <c r="B35" s="82" t="s">
        <v>22</v>
      </c>
      <c r="C35" s="82"/>
      <c r="D35" s="82"/>
      <c r="E35" s="82"/>
      <c r="F35" s="82"/>
      <c r="G35" s="82"/>
      <c r="H35" s="9"/>
      <c r="I35" s="24"/>
    </row>
    <row r="36" spans="1:12" ht="30" customHeight="1" x14ac:dyDescent="0.25">
      <c r="A36" s="71"/>
      <c r="B36" s="72" t="s">
        <v>29</v>
      </c>
      <c r="C36" s="72"/>
      <c r="D36" s="72"/>
      <c r="E36" s="72"/>
      <c r="F36" s="72"/>
      <c r="G36" s="72"/>
      <c r="H36" s="5"/>
      <c r="I36" s="73">
        <v>3598.76</v>
      </c>
    </row>
    <row r="37" spans="1:12" x14ac:dyDescent="0.25">
      <c r="A37" s="71"/>
      <c r="B37" s="72" t="s">
        <v>4</v>
      </c>
      <c r="C37" s="72"/>
      <c r="D37" s="72"/>
      <c r="E37" s="72"/>
      <c r="F37" s="72"/>
      <c r="G37" s="72"/>
      <c r="H37" s="5"/>
      <c r="I37" s="73"/>
    </row>
    <row r="38" spans="1:12" ht="15" customHeight="1" thickBot="1" x14ac:dyDescent="0.3">
      <c r="A38" s="36"/>
      <c r="B38" s="46"/>
      <c r="C38" s="46"/>
      <c r="D38" s="46"/>
      <c r="E38" s="46"/>
      <c r="F38" s="46"/>
      <c r="G38" s="46"/>
      <c r="H38" s="46"/>
      <c r="I38" s="43"/>
    </row>
    <row r="39" spans="1:12" ht="15" customHeight="1" x14ac:dyDescent="0.25">
      <c r="A39" s="39" t="s">
        <v>43</v>
      </c>
      <c r="B39" s="80" t="s">
        <v>15</v>
      </c>
      <c r="C39" s="80"/>
      <c r="D39" s="80"/>
      <c r="E39" s="80"/>
      <c r="F39" s="80"/>
      <c r="G39" s="80"/>
      <c r="H39" s="40"/>
      <c r="I39" s="41"/>
    </row>
    <row r="40" spans="1:12" ht="60" customHeight="1" x14ac:dyDescent="0.25">
      <c r="A40" s="71"/>
      <c r="B40" s="74" t="s">
        <v>34</v>
      </c>
      <c r="C40" s="74"/>
      <c r="D40" s="74"/>
      <c r="E40" s="74"/>
      <c r="F40" s="74"/>
      <c r="G40" s="74"/>
      <c r="H40" s="4"/>
      <c r="I40" s="75">
        <v>65687.12</v>
      </c>
    </row>
    <row r="41" spans="1:12" ht="40.5" customHeight="1" x14ac:dyDescent="0.25">
      <c r="A41" s="71"/>
      <c r="B41" s="74" t="s">
        <v>55</v>
      </c>
      <c r="C41" s="74"/>
      <c r="D41" s="74"/>
      <c r="E41" s="74"/>
      <c r="F41" s="74"/>
      <c r="G41" s="74"/>
      <c r="H41" s="4"/>
      <c r="I41" s="76"/>
    </row>
    <row r="42" spans="1:12" x14ac:dyDescent="0.25">
      <c r="A42" s="16"/>
      <c r="B42" s="6"/>
      <c r="C42" s="6"/>
      <c r="D42" s="6"/>
      <c r="E42" s="6"/>
      <c r="F42" s="6"/>
      <c r="G42" s="6"/>
      <c r="H42" s="6"/>
      <c r="I42" s="19"/>
    </row>
    <row r="43" spans="1:12" x14ac:dyDescent="0.25">
      <c r="A43" s="17" t="s">
        <v>44</v>
      </c>
      <c r="B43" s="77" t="s">
        <v>23</v>
      </c>
      <c r="C43" s="77"/>
      <c r="D43" s="77"/>
      <c r="E43" s="77"/>
      <c r="F43" s="77"/>
      <c r="G43" s="77"/>
      <c r="H43" s="8"/>
      <c r="I43" s="20"/>
    </row>
    <row r="44" spans="1:12" x14ac:dyDescent="0.25">
      <c r="A44" s="21"/>
      <c r="B44" s="74" t="s">
        <v>9</v>
      </c>
      <c r="C44" s="74"/>
      <c r="D44" s="74"/>
      <c r="E44" s="74"/>
      <c r="F44" s="74"/>
      <c r="G44" s="74"/>
      <c r="H44" s="4"/>
      <c r="I44" s="22">
        <v>5635.45</v>
      </c>
    </row>
    <row r="45" spans="1:12" x14ac:dyDescent="0.25">
      <c r="A45" s="16"/>
      <c r="B45" s="6"/>
      <c r="C45" s="6"/>
      <c r="D45" s="6"/>
      <c r="E45" s="6"/>
      <c r="F45" s="6"/>
      <c r="G45" s="6"/>
      <c r="H45" s="6"/>
      <c r="I45" s="19"/>
    </row>
    <row r="46" spans="1:12" ht="15" customHeight="1" x14ac:dyDescent="0.25">
      <c r="A46" s="17" t="s">
        <v>45</v>
      </c>
      <c r="B46" s="81" t="s">
        <v>24</v>
      </c>
      <c r="C46" s="81"/>
      <c r="D46" s="81"/>
      <c r="E46" s="81"/>
      <c r="F46" s="81"/>
      <c r="G46" s="81"/>
      <c r="H46" s="10"/>
      <c r="I46" s="18"/>
    </row>
    <row r="47" spans="1:12" ht="40.5" customHeight="1" x14ac:dyDescent="0.25">
      <c r="A47" s="71"/>
      <c r="B47" s="72" t="s">
        <v>16</v>
      </c>
      <c r="C47" s="72"/>
      <c r="D47" s="72"/>
      <c r="E47" s="72"/>
      <c r="F47" s="72"/>
      <c r="G47" s="72"/>
      <c r="H47" s="5"/>
      <c r="I47" s="73">
        <v>16823.28</v>
      </c>
    </row>
    <row r="48" spans="1:12" x14ac:dyDescent="0.25">
      <c r="A48" s="71"/>
      <c r="B48" s="72" t="s">
        <v>4</v>
      </c>
      <c r="C48" s="72"/>
      <c r="D48" s="72"/>
      <c r="E48" s="72"/>
      <c r="F48" s="72"/>
      <c r="G48" s="72"/>
      <c r="H48" s="5"/>
      <c r="I48" s="73"/>
    </row>
    <row r="49" spans="1:13" x14ac:dyDescent="0.25">
      <c r="A49" s="16"/>
      <c r="B49" s="7"/>
      <c r="C49" s="7"/>
      <c r="D49" s="7"/>
      <c r="E49" s="7"/>
      <c r="F49" s="7"/>
      <c r="G49" s="7"/>
      <c r="H49" s="7"/>
      <c r="I49" s="19"/>
    </row>
    <row r="50" spans="1:13" ht="15" customHeight="1" x14ac:dyDescent="0.25">
      <c r="A50" s="17" t="s">
        <v>46</v>
      </c>
      <c r="B50" s="81" t="s">
        <v>25</v>
      </c>
      <c r="C50" s="81"/>
      <c r="D50" s="81"/>
      <c r="E50" s="81"/>
      <c r="F50" s="81"/>
      <c r="G50" s="81"/>
      <c r="H50" s="10"/>
      <c r="I50" s="18"/>
    </row>
    <row r="51" spans="1:13" ht="30" customHeight="1" x14ac:dyDescent="0.25">
      <c r="A51" s="71"/>
      <c r="B51" s="72" t="s">
        <v>29</v>
      </c>
      <c r="C51" s="72"/>
      <c r="D51" s="72"/>
      <c r="E51" s="72"/>
      <c r="F51" s="72"/>
      <c r="G51" s="72"/>
      <c r="H51" s="5"/>
      <c r="I51" s="73">
        <v>3598.76</v>
      </c>
    </row>
    <row r="52" spans="1:13" x14ac:dyDescent="0.25">
      <c r="A52" s="71"/>
      <c r="B52" s="72" t="s">
        <v>4</v>
      </c>
      <c r="C52" s="72"/>
      <c r="D52" s="72"/>
      <c r="E52" s="72"/>
      <c r="F52" s="72"/>
      <c r="G52" s="72"/>
      <c r="H52" s="5"/>
      <c r="I52" s="73"/>
    </row>
    <row r="53" spans="1:13" ht="15" customHeight="1" thickBot="1" x14ac:dyDescent="0.3">
      <c r="A53" s="36"/>
      <c r="B53" s="46"/>
      <c r="C53" s="46"/>
      <c r="D53" s="46"/>
      <c r="E53" s="46"/>
      <c r="F53" s="46"/>
      <c r="G53" s="46"/>
      <c r="H53" s="46"/>
      <c r="I53" s="43"/>
    </row>
    <row r="54" spans="1:13" ht="15" customHeight="1" x14ac:dyDescent="0.25">
      <c r="A54" s="39" t="s">
        <v>47</v>
      </c>
      <c r="B54" s="80" t="s">
        <v>17</v>
      </c>
      <c r="C54" s="80"/>
      <c r="D54" s="80"/>
      <c r="E54" s="80"/>
      <c r="F54" s="80"/>
      <c r="G54" s="80"/>
      <c r="H54" s="40"/>
      <c r="I54" s="41"/>
    </row>
    <row r="55" spans="1:13" ht="60" customHeight="1" x14ac:dyDescent="0.25">
      <c r="A55" s="71"/>
      <c r="B55" s="74" t="s">
        <v>34</v>
      </c>
      <c r="C55" s="74"/>
      <c r="D55" s="74"/>
      <c r="E55" s="74"/>
      <c r="F55" s="74"/>
      <c r="G55" s="74"/>
      <c r="H55" s="4"/>
      <c r="I55" s="75">
        <v>65687.12</v>
      </c>
    </row>
    <row r="56" spans="1:13" ht="40.5" customHeight="1" x14ac:dyDescent="0.25">
      <c r="A56" s="71"/>
      <c r="B56" s="74" t="s">
        <v>55</v>
      </c>
      <c r="C56" s="74"/>
      <c r="D56" s="74"/>
      <c r="E56" s="74"/>
      <c r="F56" s="74"/>
      <c r="G56" s="74"/>
      <c r="H56" s="4"/>
      <c r="I56" s="76"/>
    </row>
    <row r="57" spans="1:13" x14ac:dyDescent="0.25">
      <c r="A57" s="16"/>
      <c r="B57" s="6"/>
      <c r="C57" s="6"/>
      <c r="D57" s="6"/>
      <c r="E57" s="6"/>
      <c r="F57" s="6"/>
      <c r="G57" s="6"/>
      <c r="H57" s="6"/>
      <c r="I57" s="19"/>
      <c r="K57" s="86"/>
      <c r="M57" s="84"/>
    </row>
    <row r="58" spans="1:13" x14ac:dyDescent="0.25">
      <c r="A58" s="17" t="s">
        <v>48</v>
      </c>
      <c r="B58" s="77" t="s">
        <v>18</v>
      </c>
      <c r="C58" s="77"/>
      <c r="D58" s="77"/>
      <c r="E58" s="77"/>
      <c r="F58" s="77"/>
      <c r="G58" s="77"/>
      <c r="H58" s="8"/>
      <c r="I58" s="20"/>
      <c r="K58" s="87"/>
      <c r="M58" s="84"/>
    </row>
    <row r="59" spans="1:13" x14ac:dyDescent="0.25">
      <c r="A59" s="21"/>
      <c r="B59" s="74" t="s">
        <v>9</v>
      </c>
      <c r="C59" s="74"/>
      <c r="D59" s="74"/>
      <c r="E59" s="74"/>
      <c r="F59" s="74"/>
      <c r="G59" s="74"/>
      <c r="H59" s="4"/>
      <c r="I59" s="22">
        <v>5635.45</v>
      </c>
    </row>
    <row r="60" spans="1:13" x14ac:dyDescent="0.25">
      <c r="A60" s="16"/>
      <c r="B60" s="6"/>
      <c r="C60" s="6"/>
      <c r="D60" s="6"/>
      <c r="E60" s="6"/>
      <c r="F60" s="6"/>
      <c r="G60" s="6"/>
      <c r="H60" s="6"/>
      <c r="I60" s="19"/>
    </row>
    <row r="61" spans="1:13" ht="15" customHeight="1" x14ac:dyDescent="0.25">
      <c r="A61" s="17" t="s">
        <v>49</v>
      </c>
      <c r="B61" s="81" t="s">
        <v>26</v>
      </c>
      <c r="C61" s="81"/>
      <c r="D61" s="81"/>
      <c r="E61" s="81"/>
      <c r="F61" s="81"/>
      <c r="G61" s="81"/>
      <c r="H61" s="10"/>
      <c r="I61" s="18"/>
    </row>
    <row r="62" spans="1:13" ht="40.5" customHeight="1" x14ac:dyDescent="0.25">
      <c r="A62" s="71"/>
      <c r="B62" s="72" t="s">
        <v>16</v>
      </c>
      <c r="C62" s="72"/>
      <c r="D62" s="72"/>
      <c r="E62" s="72"/>
      <c r="F62" s="72"/>
      <c r="G62" s="72"/>
      <c r="H62" s="5"/>
      <c r="I62" s="73">
        <v>16823.28</v>
      </c>
    </row>
    <row r="63" spans="1:13" x14ac:dyDescent="0.25">
      <c r="A63" s="71"/>
      <c r="B63" s="72" t="s">
        <v>4</v>
      </c>
      <c r="C63" s="72"/>
      <c r="D63" s="72"/>
      <c r="E63" s="72"/>
      <c r="F63" s="72"/>
      <c r="G63" s="72"/>
      <c r="H63" s="5"/>
      <c r="I63" s="73"/>
    </row>
    <row r="64" spans="1:13" x14ac:dyDescent="0.25">
      <c r="A64" s="16"/>
      <c r="B64" s="7"/>
      <c r="C64" s="7"/>
      <c r="D64" s="7"/>
      <c r="E64" s="7"/>
      <c r="F64" s="7"/>
      <c r="G64" s="7"/>
      <c r="H64" s="7"/>
      <c r="I64" s="19"/>
    </row>
    <row r="65" spans="1:11" ht="15" customHeight="1" x14ac:dyDescent="0.25">
      <c r="A65" s="23" t="s">
        <v>50</v>
      </c>
      <c r="B65" s="81" t="s">
        <v>27</v>
      </c>
      <c r="C65" s="81"/>
      <c r="D65" s="81"/>
      <c r="E65" s="81"/>
      <c r="F65" s="81"/>
      <c r="G65" s="81"/>
      <c r="H65" s="9"/>
      <c r="I65" s="24"/>
    </row>
    <row r="66" spans="1:11" ht="30" customHeight="1" x14ac:dyDescent="0.25">
      <c r="A66" s="71"/>
      <c r="B66" s="72" t="s">
        <v>29</v>
      </c>
      <c r="C66" s="72"/>
      <c r="D66" s="72"/>
      <c r="E66" s="72"/>
      <c r="F66" s="72"/>
      <c r="G66" s="72"/>
      <c r="H66" s="5"/>
      <c r="I66" s="73">
        <v>3598.76</v>
      </c>
    </row>
    <row r="67" spans="1:11" ht="20.25" customHeight="1" x14ac:dyDescent="0.25">
      <c r="A67" s="71"/>
      <c r="B67" s="72" t="s">
        <v>4</v>
      </c>
      <c r="C67" s="72"/>
      <c r="D67" s="72"/>
      <c r="E67" s="72"/>
      <c r="F67" s="72"/>
      <c r="G67" s="72"/>
      <c r="H67" s="5"/>
      <c r="I67" s="73"/>
    </row>
    <row r="68" spans="1:11" ht="15.75" thickBot="1" x14ac:dyDescent="0.3">
      <c r="A68" s="36"/>
      <c r="B68" s="46"/>
      <c r="C68" s="46"/>
      <c r="D68" s="46"/>
      <c r="E68" s="46"/>
      <c r="F68" s="46"/>
      <c r="G68" s="46"/>
      <c r="H68" s="46"/>
      <c r="I68" s="43"/>
    </row>
    <row r="69" spans="1:11" x14ac:dyDescent="0.25">
      <c r="A69" s="48"/>
      <c r="B69" s="49"/>
      <c r="C69" s="94"/>
      <c r="D69" s="94"/>
      <c r="E69" s="94"/>
      <c r="F69" s="94"/>
      <c r="G69" s="50"/>
      <c r="H69" s="50"/>
      <c r="I69" s="51"/>
    </row>
    <row r="70" spans="1:11" ht="15" customHeight="1" x14ac:dyDescent="0.25">
      <c r="A70" s="21"/>
      <c r="B70" s="83" t="s">
        <v>5</v>
      </c>
      <c r="C70" s="78"/>
      <c r="D70" s="78"/>
      <c r="E70" s="78"/>
      <c r="F70" s="78"/>
      <c r="G70" s="78"/>
      <c r="H70" s="13"/>
      <c r="I70" s="25">
        <f>SUM(I10,I59,I51,I55,I66,I62,I47,I44,I40,I36,I32,I29,I25,I21,I17,I14)</f>
        <v>355479.44000000006</v>
      </c>
    </row>
    <row r="71" spans="1:11" x14ac:dyDescent="0.25">
      <c r="A71" s="21"/>
      <c r="B71" s="4"/>
      <c r="C71" s="74"/>
      <c r="D71" s="74"/>
      <c r="E71" s="74"/>
      <c r="F71" s="74"/>
      <c r="G71" s="4"/>
      <c r="H71" s="4"/>
      <c r="I71" s="26"/>
    </row>
    <row r="72" spans="1:11" x14ac:dyDescent="0.25">
      <c r="A72" s="70"/>
      <c r="B72" s="69"/>
      <c r="C72" s="12"/>
      <c r="D72" s="12"/>
      <c r="E72" s="12"/>
      <c r="F72" s="12"/>
      <c r="G72" s="12"/>
      <c r="H72" s="12"/>
      <c r="I72" s="68"/>
    </row>
    <row r="73" spans="1:11" ht="15" customHeight="1" x14ac:dyDescent="0.25">
      <c r="A73" s="21"/>
      <c r="B73" s="96" t="s">
        <v>52</v>
      </c>
      <c r="C73" s="79"/>
      <c r="D73" s="79"/>
      <c r="E73" s="79"/>
      <c r="F73" s="79"/>
      <c r="G73" s="79"/>
      <c r="H73" s="63"/>
      <c r="I73" s="67">
        <f>ROUND(I70*0.13,2)</f>
        <v>46212.33</v>
      </c>
    </row>
    <row r="74" spans="1:11" ht="15" customHeight="1" x14ac:dyDescent="0.25">
      <c r="A74" s="21"/>
      <c r="B74" s="96" t="s">
        <v>30</v>
      </c>
      <c r="C74" s="79"/>
      <c r="D74" s="79"/>
      <c r="E74" s="79"/>
      <c r="F74" s="79"/>
      <c r="G74" s="79"/>
      <c r="H74" s="4"/>
      <c r="I74" s="67">
        <f>ROUND(I70*0.06,2)</f>
        <v>21328.77</v>
      </c>
    </row>
    <row r="75" spans="1:11" x14ac:dyDescent="0.25">
      <c r="A75" s="21"/>
      <c r="B75" s="64"/>
      <c r="C75" s="79"/>
      <c r="D75" s="79"/>
      <c r="E75" s="79"/>
      <c r="F75" s="79"/>
      <c r="G75" s="65"/>
      <c r="H75" s="63"/>
      <c r="I75" s="26"/>
    </row>
    <row r="76" spans="1:11" x14ac:dyDescent="0.25">
      <c r="A76" s="21"/>
      <c r="B76" s="97" t="s">
        <v>31</v>
      </c>
      <c r="C76" s="98"/>
      <c r="D76" s="98"/>
      <c r="E76" s="98"/>
      <c r="F76" s="98"/>
      <c r="G76" s="98"/>
      <c r="H76" s="63"/>
      <c r="I76" s="25">
        <f>ROUND(SUM(I73+I74),2)</f>
        <v>67541.100000000006</v>
      </c>
    </row>
    <row r="77" spans="1:11" ht="15.75" thickBot="1" x14ac:dyDescent="0.3">
      <c r="A77" s="36"/>
      <c r="B77" s="37"/>
      <c r="C77" s="37"/>
      <c r="D77" s="37"/>
      <c r="E77" s="37"/>
      <c r="F77" s="37"/>
      <c r="G77" s="37"/>
      <c r="H77" s="37"/>
      <c r="I77" s="38"/>
    </row>
    <row r="78" spans="1:11" ht="15" customHeight="1" x14ac:dyDescent="0.25">
      <c r="A78" s="39" t="s">
        <v>51</v>
      </c>
      <c r="B78" s="95" t="s">
        <v>6</v>
      </c>
      <c r="C78" s="80"/>
      <c r="D78" s="80"/>
      <c r="E78" s="80"/>
      <c r="F78" s="80"/>
      <c r="G78" s="80"/>
      <c r="H78" s="40"/>
      <c r="I78" s="41"/>
    </row>
    <row r="79" spans="1:11" ht="30" customHeight="1" x14ac:dyDescent="0.25">
      <c r="A79" s="71"/>
      <c r="B79" s="74" t="s">
        <v>54</v>
      </c>
      <c r="C79" s="74"/>
      <c r="D79" s="74"/>
      <c r="E79" s="74"/>
      <c r="F79" s="74"/>
      <c r="G79" s="74"/>
      <c r="H79" s="4"/>
      <c r="I79" s="88">
        <v>9917.36</v>
      </c>
      <c r="K79" s="2"/>
    </row>
    <row r="80" spans="1:11" x14ac:dyDescent="0.25">
      <c r="A80" s="71"/>
      <c r="B80" s="74" t="s">
        <v>56</v>
      </c>
      <c r="C80" s="74"/>
      <c r="D80" s="74"/>
      <c r="E80" s="74"/>
      <c r="F80" s="74"/>
      <c r="G80" s="74"/>
      <c r="H80" s="4"/>
      <c r="I80" s="89"/>
    </row>
    <row r="81" spans="1:9" ht="15.75" thickBot="1" x14ac:dyDescent="0.3">
      <c r="A81" s="36"/>
      <c r="B81" s="42"/>
      <c r="C81" s="85"/>
      <c r="D81" s="85"/>
      <c r="E81" s="85"/>
      <c r="F81" s="85"/>
      <c r="G81" s="42"/>
      <c r="H81" s="42"/>
      <c r="I81" s="52"/>
    </row>
    <row r="82" spans="1:9" x14ac:dyDescent="0.25">
      <c r="A82" s="48"/>
      <c r="B82" s="57"/>
      <c r="C82" s="91"/>
      <c r="D82" s="91"/>
      <c r="E82" s="91"/>
      <c r="F82" s="91"/>
      <c r="G82" s="49"/>
      <c r="H82" s="49"/>
      <c r="I82" s="53"/>
    </row>
    <row r="83" spans="1:9" ht="15" customHeight="1" x14ac:dyDescent="0.25">
      <c r="A83" s="21"/>
      <c r="B83" s="83" t="s">
        <v>7</v>
      </c>
      <c r="C83" s="78"/>
      <c r="D83" s="78"/>
      <c r="E83" s="78"/>
      <c r="F83" s="78"/>
      <c r="G83" s="78"/>
      <c r="H83" s="13"/>
      <c r="I83" s="25">
        <f>SUM(I70+I76+I79)</f>
        <v>432937.9</v>
      </c>
    </row>
    <row r="84" spans="1:9" x14ac:dyDescent="0.25">
      <c r="A84" s="21"/>
      <c r="B84" s="6"/>
      <c r="C84" s="92"/>
      <c r="D84" s="92"/>
      <c r="E84" s="92"/>
      <c r="F84" s="92"/>
      <c r="G84" s="6"/>
      <c r="H84" s="6"/>
      <c r="I84" s="27"/>
    </row>
    <row r="85" spans="1:9" x14ac:dyDescent="0.25">
      <c r="A85" s="62"/>
      <c r="B85" s="69"/>
      <c r="C85" s="12"/>
      <c r="D85" s="12"/>
      <c r="E85" s="12"/>
      <c r="F85" s="12"/>
      <c r="G85" s="12"/>
      <c r="H85" s="12"/>
      <c r="I85" s="68"/>
    </row>
    <row r="86" spans="1:9" x14ac:dyDescent="0.25">
      <c r="A86" s="21"/>
      <c r="B86" s="63"/>
      <c r="C86" s="93" t="s">
        <v>8</v>
      </c>
      <c r="D86" s="93"/>
      <c r="E86" s="93"/>
      <c r="F86" s="93"/>
      <c r="G86" s="93"/>
      <c r="H86" s="63"/>
      <c r="I86" s="66">
        <f>ROUND(I83*0.21,2)</f>
        <v>90916.96</v>
      </c>
    </row>
    <row r="87" spans="1:9" x14ac:dyDescent="0.25">
      <c r="A87" s="21"/>
      <c r="B87" s="6"/>
      <c r="C87" s="90"/>
      <c r="D87" s="90"/>
      <c r="E87" s="90"/>
      <c r="F87" s="90"/>
      <c r="G87" s="15"/>
      <c r="H87" s="15"/>
      <c r="I87" s="28"/>
    </row>
    <row r="88" spans="1:9" x14ac:dyDescent="0.25">
      <c r="A88" s="21"/>
      <c r="B88" s="4"/>
      <c r="C88" s="58"/>
      <c r="D88" s="58"/>
      <c r="E88" s="58"/>
      <c r="F88" s="58"/>
      <c r="G88" s="3"/>
      <c r="H88" s="3"/>
      <c r="I88" s="47"/>
    </row>
    <row r="89" spans="1:9" x14ac:dyDescent="0.25">
      <c r="A89" s="21"/>
      <c r="B89" s="4"/>
      <c r="C89" s="78" t="s">
        <v>53</v>
      </c>
      <c r="D89" s="78"/>
      <c r="E89" s="78"/>
      <c r="F89" s="78"/>
      <c r="G89" s="78"/>
      <c r="H89" s="14"/>
      <c r="I89" s="25">
        <f>I86+I83</f>
        <v>523854.86000000004</v>
      </c>
    </row>
    <row r="90" spans="1:9" ht="15.75" thickBot="1" x14ac:dyDescent="0.3">
      <c r="A90" s="29"/>
      <c r="B90" s="30"/>
      <c r="C90" s="30"/>
      <c r="D90" s="30"/>
      <c r="E90" s="30"/>
      <c r="F90" s="30"/>
      <c r="G90" s="30"/>
      <c r="H90" s="31"/>
      <c r="I90" s="32"/>
    </row>
  </sheetData>
  <mergeCells count="95">
    <mergeCell ref="B7:G7"/>
    <mergeCell ref="A5:I5"/>
    <mergeCell ref="B9:G9"/>
    <mergeCell ref="A2:I3"/>
    <mergeCell ref="L33:L34"/>
    <mergeCell ref="A10:A11"/>
    <mergeCell ref="B10:G10"/>
    <mergeCell ref="B11:G11"/>
    <mergeCell ref="L10:L11"/>
    <mergeCell ref="L25:L26"/>
    <mergeCell ref="L29:L30"/>
    <mergeCell ref="B31:G31"/>
    <mergeCell ref="B24:G24"/>
    <mergeCell ref="B20:G20"/>
    <mergeCell ref="B16:G16"/>
    <mergeCell ref="A17:A18"/>
    <mergeCell ref="A79:A80"/>
    <mergeCell ref="B79:G79"/>
    <mergeCell ref="B80:G80"/>
    <mergeCell ref="C71:F71"/>
    <mergeCell ref="B78:G78"/>
    <mergeCell ref="B73:G73"/>
    <mergeCell ref="B74:G74"/>
    <mergeCell ref="B76:G76"/>
    <mergeCell ref="M57:M58"/>
    <mergeCell ref="C81:F81"/>
    <mergeCell ref="K57:K58"/>
    <mergeCell ref="I79:I80"/>
    <mergeCell ref="C87:F87"/>
    <mergeCell ref="C82:F82"/>
    <mergeCell ref="C84:F84"/>
    <mergeCell ref="C86:G86"/>
    <mergeCell ref="B58:G58"/>
    <mergeCell ref="B59:G59"/>
    <mergeCell ref="C69:F69"/>
    <mergeCell ref="B65:G65"/>
    <mergeCell ref="B61:G61"/>
    <mergeCell ref="B70:G70"/>
    <mergeCell ref="C89:G89"/>
    <mergeCell ref="I10:I11"/>
    <mergeCell ref="C75:F75"/>
    <mergeCell ref="B54:G54"/>
    <mergeCell ref="B50:G50"/>
    <mergeCell ref="B46:G46"/>
    <mergeCell ref="B39:G39"/>
    <mergeCell ref="B35:G35"/>
    <mergeCell ref="B83:G83"/>
    <mergeCell ref="B13:G13"/>
    <mergeCell ref="B14:G14"/>
    <mergeCell ref="B17:G17"/>
    <mergeCell ref="I17:I18"/>
    <mergeCell ref="B18:G18"/>
    <mergeCell ref="B32:G32"/>
    <mergeCell ref="B29:G29"/>
    <mergeCell ref="A21:A22"/>
    <mergeCell ref="B21:G21"/>
    <mergeCell ref="I21:I22"/>
    <mergeCell ref="B22:G22"/>
    <mergeCell ref="B26:G26"/>
    <mergeCell ref="A25:A26"/>
    <mergeCell ref="I25:I26"/>
    <mergeCell ref="B25:G25"/>
    <mergeCell ref="B36:G36"/>
    <mergeCell ref="A32:A33"/>
    <mergeCell ref="I32:I33"/>
    <mergeCell ref="B33:G33"/>
    <mergeCell ref="A36:A37"/>
    <mergeCell ref="I36:I37"/>
    <mergeCell ref="B37:G37"/>
    <mergeCell ref="A40:A41"/>
    <mergeCell ref="B40:G40"/>
    <mergeCell ref="I40:I41"/>
    <mergeCell ref="B41:G41"/>
    <mergeCell ref="B43:G43"/>
    <mergeCell ref="B44:G44"/>
    <mergeCell ref="A47:A48"/>
    <mergeCell ref="B47:G47"/>
    <mergeCell ref="I47:I48"/>
    <mergeCell ref="B48:G48"/>
    <mergeCell ref="A51:A52"/>
    <mergeCell ref="B51:G51"/>
    <mergeCell ref="I51:I52"/>
    <mergeCell ref="B52:G52"/>
    <mergeCell ref="A55:A56"/>
    <mergeCell ref="B55:G55"/>
    <mergeCell ref="I55:I56"/>
    <mergeCell ref="B56:G56"/>
    <mergeCell ref="A66:A67"/>
    <mergeCell ref="B66:G66"/>
    <mergeCell ref="I66:I67"/>
    <mergeCell ref="B67:G67"/>
    <mergeCell ref="A62:A63"/>
    <mergeCell ref="B62:G62"/>
    <mergeCell ref="I62:I63"/>
    <mergeCell ref="B63:G63"/>
  </mergeCells>
  <pageMargins left="0.7" right="0.7" top="0.75" bottom="0.75" header="0.3" footer="0.3"/>
  <pageSetup paperSize="9" scale="5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0449CF9413A94F924777302210390E" ma:contentTypeVersion="14" ma:contentTypeDescription="Crea un document nou" ma:contentTypeScope="" ma:versionID="571ce3d580d923d7eb28693c0c8369e4">
  <xsd:schema xmlns:xsd="http://www.w3.org/2001/XMLSchema" xmlns:xs="http://www.w3.org/2001/XMLSchema" xmlns:p="http://schemas.microsoft.com/office/2006/metadata/properties" xmlns:ns2="5e4dc06b-59c9-47e3-9302-669ad46a2181" xmlns:ns3="68cb4363-918d-453c-8b30-1fd54e7d67c8" targetNamespace="http://schemas.microsoft.com/office/2006/metadata/properties" ma:root="true" ma:fieldsID="7ed406e2e6b427fb674170dbb68cf284" ns2:_="" ns3:_="">
    <xsd:import namespace="5e4dc06b-59c9-47e3-9302-669ad46a2181"/>
    <xsd:import namespace="68cb4363-918d-453c-8b30-1fd54e7d67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dc06b-59c9-47e3-9302-669ad46a2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87c5a2b0-51b2-40d4-af1d-8383668458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b4363-918d-453c-8b30-1fd54e7d67c8" elementFormDefault="qualified">
    <xsd:import namespace="http://schemas.microsoft.com/office/2006/documentManagement/types"/>
    <xsd:import namespace="http://schemas.microsoft.com/office/infopath/2007/PartnerControls"/>
    <xsd:element name="SharedWithUsers" ma:index="13"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 compartit amb detalls" ma:internalName="SharedWithDetails" ma:readOnly="true">
      <xsd:simpleType>
        <xsd:restriction base="dms:Note">
          <xsd:maxLength value="255"/>
        </xsd:restriction>
      </xsd:simpleType>
    </xsd:element>
    <xsd:element name="TaxCatchAll" ma:index="17" nillable="true" ma:displayName="Taxonomy Catch All Column" ma:hidden="true" ma:list="{2defb9e8-2e84-4931-8d7d-9b01ee04da50}" ma:internalName="TaxCatchAll" ma:showField="CatchAllData" ma:web="68cb4363-918d-453c-8b30-1fd54e7d6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cb4363-918d-453c-8b30-1fd54e7d67c8" xsi:nil="true"/>
    <lcf76f155ced4ddcb4097134ff3c332f xmlns="5e4dc06b-59c9-47e3-9302-669ad46a2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477726-5A45-4C36-8123-BEE65043C86B}"/>
</file>

<file path=customXml/itemProps2.xml><?xml version="1.0" encoding="utf-8"?>
<ds:datastoreItem xmlns:ds="http://schemas.openxmlformats.org/officeDocument/2006/customXml" ds:itemID="{58FC78E5-6792-4EDC-BCFE-2201B90396F8}"/>
</file>

<file path=customXml/itemProps3.xml><?xml version="1.0" encoding="utf-8"?>
<ds:datastoreItem xmlns:ds="http://schemas.openxmlformats.org/officeDocument/2006/customXml" ds:itemID="{2F1B59D3-2C53-43C6-9102-557A7BB740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 PRAT PUEYO</dc:creator>
  <cp:lastModifiedBy>RICARD PRAT PUEYO</cp:lastModifiedBy>
  <cp:lastPrinted>2026-01-13T10:53:23Z</cp:lastPrinted>
  <dcterms:created xsi:type="dcterms:W3CDTF">2023-06-30T09:32:30Z</dcterms:created>
  <dcterms:modified xsi:type="dcterms:W3CDTF">2026-01-13T10:53:27Z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0x010100DF0449CF9413A94F924777302210390E</vt:lpwstr>
  </property>
</Properties>
</file>